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MATLAB6p5\"/>
    </mc:Choice>
  </mc:AlternateContent>
  <bookViews>
    <workbookView xWindow="0" yWindow="0" windowWidth="28515" windowHeight="13290" activeTab="1"/>
  </bookViews>
  <sheets>
    <sheet name="Chart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45" i="1"/>
  <c r="C46" i="1"/>
  <c r="C47" i="1"/>
  <c r="C48" i="1"/>
  <c r="C49" i="1"/>
  <c r="C50" i="1"/>
  <c r="C51" i="1"/>
  <c r="C52" i="1"/>
  <c r="C53" i="1"/>
  <c r="C54" i="1"/>
  <c r="C55" i="1"/>
  <c r="C56" i="1"/>
  <c r="C33" i="1"/>
  <c r="C34" i="1"/>
  <c r="C35" i="1"/>
  <c r="C36" i="1"/>
  <c r="C37" i="1"/>
  <c r="C38" i="1"/>
  <c r="C39" i="1"/>
  <c r="C40" i="1"/>
  <c r="C41" i="1"/>
  <c r="C42" i="1"/>
  <c r="C43" i="1"/>
  <c r="C32" i="1"/>
  <c r="D9" i="1"/>
  <c r="D33" i="1" l="1"/>
  <c r="D32" i="1"/>
  <c r="D34" i="1"/>
  <c r="C31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C11" i="1"/>
  <c r="D11" i="1"/>
  <c r="G11" i="1"/>
  <c r="C12" i="1"/>
  <c r="D12" i="1" s="1"/>
  <c r="G12" i="1"/>
  <c r="C13" i="1"/>
  <c r="D13" i="1"/>
  <c r="G13" i="1"/>
  <c r="C14" i="1"/>
  <c r="D14" i="1" s="1"/>
  <c r="G14" i="1"/>
  <c r="C15" i="1"/>
  <c r="D15" i="1"/>
  <c r="G15" i="1"/>
  <c r="C16" i="1"/>
  <c r="D16" i="1" s="1"/>
  <c r="G16" i="1"/>
  <c r="C17" i="1"/>
  <c r="D17" i="1" s="1"/>
  <c r="G17" i="1"/>
  <c r="C18" i="1"/>
  <c r="D18" i="1" s="1"/>
  <c r="G18" i="1"/>
  <c r="C19" i="1"/>
  <c r="D19" i="1" s="1"/>
  <c r="G19" i="1"/>
  <c r="C20" i="1"/>
  <c r="D20" i="1" s="1"/>
  <c r="G20" i="1"/>
  <c r="C21" i="1"/>
  <c r="D21" i="1"/>
  <c r="G21" i="1"/>
  <c r="C22" i="1"/>
  <c r="D22" i="1" s="1"/>
  <c r="G22" i="1"/>
  <c r="C23" i="1"/>
  <c r="D23" i="1" s="1"/>
  <c r="G23" i="1"/>
  <c r="C24" i="1"/>
  <c r="D24" i="1" s="1"/>
  <c r="G24" i="1"/>
  <c r="C25" i="1"/>
  <c r="D25" i="1" s="1"/>
  <c r="G25" i="1"/>
  <c r="C26" i="1"/>
  <c r="D26" i="1" s="1"/>
  <c r="G26" i="1"/>
  <c r="C27" i="1"/>
  <c r="D27" i="1"/>
  <c r="G27" i="1"/>
  <c r="C28" i="1"/>
  <c r="D28" i="1" s="1"/>
  <c r="G28" i="1"/>
  <c r="C29" i="1"/>
  <c r="D29" i="1" s="1"/>
  <c r="C30" i="1"/>
  <c r="D30" i="1" s="1"/>
  <c r="D31" i="1"/>
  <c r="E34" i="1" l="1"/>
  <c r="E32" i="1"/>
  <c r="E33" i="1"/>
  <c r="E28" i="1"/>
  <c r="E20" i="1"/>
  <c r="E26" i="1"/>
  <c r="E18" i="1"/>
  <c r="E12" i="1"/>
  <c r="D35" i="1"/>
  <c r="E35" i="1" s="1"/>
  <c r="E24" i="1"/>
  <c r="E16" i="1"/>
  <c r="E30" i="1"/>
  <c r="E22" i="1"/>
  <c r="E17" i="1"/>
  <c r="E14" i="1"/>
  <c r="E21" i="1"/>
  <c r="E13" i="1"/>
  <c r="E29" i="1"/>
  <c r="E27" i="1"/>
  <c r="E15" i="1"/>
  <c r="E31" i="1"/>
  <c r="E25" i="1"/>
  <c r="F24" i="1" s="1"/>
  <c r="E23" i="1"/>
  <c r="E19" i="1"/>
  <c r="C3" i="1"/>
  <c r="C4" i="1"/>
  <c r="D4" i="1" s="1"/>
  <c r="C5" i="1"/>
  <c r="C6" i="1"/>
  <c r="C7" i="1"/>
  <c r="C8" i="1"/>
  <c r="C9" i="1"/>
  <c r="C10" i="1"/>
  <c r="D3" i="1"/>
  <c r="G6" i="1"/>
  <c r="G7" i="1"/>
  <c r="G8" i="1"/>
  <c r="G9" i="1"/>
  <c r="G10" i="1"/>
  <c r="G5" i="1"/>
  <c r="F34" i="1" l="1"/>
  <c r="F28" i="1"/>
  <c r="F30" i="1"/>
  <c r="F21" i="1"/>
  <c r="F31" i="1"/>
  <c r="F22" i="1"/>
  <c r="F26" i="1"/>
  <c r="F32" i="1"/>
  <c r="F23" i="1"/>
  <c r="F25" i="1"/>
  <c r="F33" i="1"/>
  <c r="F20" i="1"/>
  <c r="F29" i="1"/>
  <c r="F27" i="1"/>
  <c r="F12" i="1"/>
  <c r="F16" i="1"/>
  <c r="F17" i="1"/>
  <c r="F18" i="1"/>
  <c r="F13" i="1"/>
  <c r="D36" i="1"/>
  <c r="E36" i="1" s="1"/>
  <c r="F35" i="1" s="1"/>
  <c r="F14" i="1"/>
  <c r="F19" i="1"/>
  <c r="F15" i="1"/>
  <c r="D6" i="1"/>
  <c r="D5" i="1"/>
  <c r="H17" i="1" l="1"/>
  <c r="H18" i="1"/>
  <c r="H19" i="1"/>
  <c r="H32" i="1"/>
  <c r="H31" i="1"/>
  <c r="H21" i="1"/>
  <c r="D37" i="1"/>
  <c r="E37" i="1" s="1"/>
  <c r="F36" i="1" s="1"/>
  <c r="H14" i="1"/>
  <c r="H29" i="1"/>
  <c r="H16" i="1"/>
  <c r="H28" i="1"/>
  <c r="H26" i="1"/>
  <c r="H20" i="1"/>
  <c r="H24" i="1"/>
  <c r="H15" i="1"/>
  <c r="H25" i="1"/>
  <c r="H22" i="1"/>
  <c r="H27" i="1"/>
  <c r="H30" i="1"/>
  <c r="H23" i="1"/>
  <c r="E6" i="1"/>
  <c r="D7" i="1"/>
  <c r="I23" i="1" l="1"/>
  <c r="I18" i="1"/>
  <c r="I24" i="1"/>
  <c r="I21" i="1"/>
  <c r="I19" i="1"/>
  <c r="D38" i="1"/>
  <c r="E38" i="1" s="1"/>
  <c r="F37" i="1" s="1"/>
  <c r="I25" i="1"/>
  <c r="I30" i="1"/>
  <c r="I20" i="1"/>
  <c r="I17" i="1"/>
  <c r="I29" i="1"/>
  <c r="I27" i="1"/>
  <c r="I26" i="1"/>
  <c r="I28" i="1"/>
  <c r="I22" i="1"/>
  <c r="I16" i="1"/>
  <c r="E7" i="1"/>
  <c r="F6" i="1" s="1"/>
  <c r="D8" i="1"/>
  <c r="D39" i="1" l="1"/>
  <c r="E39" i="1" s="1"/>
  <c r="F38" i="1" s="1"/>
  <c r="E8" i="1"/>
  <c r="F7" i="1" s="1"/>
  <c r="E9" i="1"/>
  <c r="D40" i="1" l="1"/>
  <c r="E40" i="1" s="1"/>
  <c r="F39" i="1" s="1"/>
  <c r="F8" i="1"/>
  <c r="D10" i="1"/>
  <c r="E11" i="1" s="1"/>
  <c r="F11" i="1" s="1"/>
  <c r="H13" i="1" s="1"/>
  <c r="I15" i="1" s="1"/>
  <c r="D41" i="1" l="1"/>
  <c r="E41" i="1" s="1"/>
  <c r="F40" i="1" s="1"/>
  <c r="E10" i="1"/>
  <c r="F9" i="1" s="1"/>
  <c r="D42" i="1" l="1"/>
  <c r="E42" i="1" s="1"/>
  <c r="F41" i="1" s="1"/>
  <c r="F10" i="1"/>
  <c r="H12" i="1" s="1"/>
  <c r="I14" i="1" s="1"/>
  <c r="D43" i="1" l="1"/>
  <c r="E43" i="1" s="1"/>
  <c r="F42" i="1" s="1"/>
  <c r="H11" i="1"/>
  <c r="I13" i="1" s="1"/>
  <c r="H8" i="1"/>
  <c r="D44" i="1" l="1"/>
  <c r="H9" i="1"/>
  <c r="H10" i="1"/>
  <c r="I12" i="1" s="1"/>
  <c r="E44" i="1" l="1"/>
  <c r="D45" i="1"/>
  <c r="I11" i="1"/>
  <c r="I10" i="1"/>
  <c r="H33" i="1" l="1"/>
  <c r="I31" i="1" s="1"/>
  <c r="F43" i="1"/>
  <c r="E45" i="1"/>
  <c r="D46" i="1"/>
  <c r="E46" i="1" s="1"/>
  <c r="H34" i="1" l="1"/>
  <c r="I32" i="1" s="1"/>
  <c r="F44" i="1"/>
  <c r="F45" i="1"/>
  <c r="D47" i="1"/>
  <c r="E47" i="1" l="1"/>
  <c r="H35" i="1"/>
  <c r="D48" i="1"/>
  <c r="E48" i="1" s="1"/>
  <c r="F47" i="1" l="1"/>
  <c r="H36" i="1"/>
  <c r="I34" i="1" s="1"/>
  <c r="F46" i="1"/>
  <c r="D49" i="1"/>
  <c r="E49" i="1" s="1"/>
  <c r="F48" i="1" s="1"/>
  <c r="I33" i="1"/>
  <c r="H38" i="1" l="1"/>
  <c r="H37" i="1"/>
  <c r="D50" i="1"/>
  <c r="E50" i="1" s="1"/>
  <c r="F49" i="1" s="1"/>
  <c r="I35" i="1" l="1"/>
  <c r="I36" i="1"/>
  <c r="D51" i="1"/>
  <c r="E51" i="1" s="1"/>
  <c r="F50" i="1" s="1"/>
  <c r="D52" i="1" l="1"/>
  <c r="E52" i="1" s="1"/>
  <c r="F51" i="1" s="1"/>
  <c r="H39" i="1"/>
  <c r="H40" i="1"/>
  <c r="H41" i="1" l="1"/>
  <c r="I37" i="1"/>
  <c r="I38" i="1"/>
  <c r="D53" i="1"/>
  <c r="E53" i="1" s="1"/>
  <c r="F52" i="1" s="1"/>
  <c r="D54" i="1" l="1"/>
  <c r="E54" i="1" s="1"/>
  <c r="F53" i="1" s="1"/>
  <c r="H51" i="1" s="1"/>
  <c r="I39" i="1"/>
  <c r="H50" i="1"/>
  <c r="H42" i="1" l="1"/>
  <c r="D55" i="1"/>
  <c r="E55" i="1" s="1"/>
  <c r="F54" i="1" s="1"/>
  <c r="H43" i="1"/>
  <c r="H52" i="1" l="1"/>
  <c r="H44" i="1"/>
  <c r="D56" i="1"/>
  <c r="E56" i="1" s="1"/>
  <c r="I40" i="1"/>
  <c r="I41" i="1"/>
  <c r="F56" i="1" l="1"/>
  <c r="F55" i="1"/>
  <c r="I42" i="1"/>
  <c r="H45" i="1"/>
  <c r="H54" i="1" l="1"/>
  <c r="H53" i="1"/>
  <c r="H46" i="1"/>
  <c r="I44" i="1" s="1"/>
  <c r="H55" i="1"/>
  <c r="H56" i="1"/>
  <c r="H49" i="1"/>
  <c r="I51" i="1" s="1"/>
  <c r="H47" i="1"/>
  <c r="H48" i="1"/>
  <c r="I43" i="1"/>
  <c r="I52" i="1" l="1"/>
  <c r="I56" i="1"/>
  <c r="I50" i="1"/>
  <c r="I48" i="1"/>
  <c r="I47" i="1"/>
  <c r="I53" i="1"/>
  <c r="I54" i="1"/>
  <c r="I46" i="1"/>
  <c r="I55" i="1"/>
  <c r="I49" i="1"/>
  <c r="I45" i="1"/>
</calcChain>
</file>

<file path=xl/comments1.xml><?xml version="1.0" encoding="utf-8"?>
<comments xmlns="http://schemas.openxmlformats.org/spreadsheetml/2006/main">
  <authors>
    <author>Tom O'Haver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Tom O'Haver:</t>
        </r>
        <r>
          <rPr>
            <sz val="9"/>
            <color indexed="81"/>
            <rFont val="Tahoma"/>
            <charset val="1"/>
          </rPr>
          <t xml:space="preserve">
Independent variable, unequally spaced</t>
        </r>
      </text>
    </comment>
    <comment ref="C2" authorId="0" shapeId="0">
      <text>
        <r>
          <rPr>
            <b/>
            <sz val="9"/>
            <color indexed="81"/>
            <rFont val="Tahoma"/>
            <charset val="1"/>
          </rPr>
          <t>Tom O'Haver:</t>
        </r>
        <r>
          <rPr>
            <sz val="9"/>
            <color indexed="81"/>
            <rFont val="Tahoma"/>
            <charset val="1"/>
          </rPr>
          <t xml:space="preserve">
Dependent variable, equal to x^2 from x=1 to 29 and to 2*x^2 from 30 to 54.</t>
        </r>
      </text>
    </comment>
    <comment ref="D2" authorId="0" shapeId="0">
      <text>
        <r>
          <rPr>
            <b/>
            <sz val="9"/>
            <color indexed="81"/>
            <rFont val="Tahoma"/>
            <charset val="1"/>
          </rPr>
          <t>Tom O'Haver:</t>
        </r>
        <r>
          <rPr>
            <sz val="9"/>
            <color indexed="81"/>
            <rFont val="Tahoma"/>
            <charset val="1"/>
          </rPr>
          <t xml:space="preserve">
Dependent variable with added normally distributed noise. Noise level set by cell A2.</t>
        </r>
      </text>
    </comment>
    <comment ref="E2" authorId="0" shapeId="0">
      <text>
        <r>
          <rPr>
            <b/>
            <sz val="9"/>
            <color indexed="81"/>
            <rFont val="Tahoma"/>
            <charset val="1"/>
          </rPr>
          <t>Tom O'Haver:</t>
        </r>
        <r>
          <rPr>
            <sz val="9"/>
            <color indexed="81"/>
            <rFont val="Tahoma"/>
            <charset val="1"/>
          </rPr>
          <t xml:space="preserve">
Firest derivative of noise data.</t>
        </r>
      </text>
    </comment>
    <comment ref="F2" authorId="0" shapeId="0">
      <text>
        <r>
          <rPr>
            <b/>
            <sz val="9"/>
            <color indexed="81"/>
            <rFont val="Tahoma"/>
            <charset val="1"/>
          </rPr>
          <t>Tom O'Haver:</t>
        </r>
        <r>
          <rPr>
            <sz val="9"/>
            <color indexed="81"/>
            <rFont val="Tahoma"/>
            <charset val="1"/>
          </rPr>
          <t xml:space="preserve">
Second derivative (first derivative of the first derivative)</t>
        </r>
      </text>
    </comment>
    <comment ref="H2" authorId="0" shapeId="0">
      <text>
        <r>
          <rPr>
            <b/>
            <sz val="9"/>
            <color indexed="81"/>
            <rFont val="Tahoma"/>
            <charset val="1"/>
          </rPr>
          <t>Tom O'Haver:</t>
        </r>
        <r>
          <rPr>
            <sz val="9"/>
            <color indexed="81"/>
            <rFont val="Tahoma"/>
            <charset val="1"/>
          </rPr>
          <t xml:space="preserve">
Second derivative with one pass of 5-point triangular smooth.</t>
        </r>
      </text>
    </comment>
    <comment ref="I2" authorId="0" shapeId="0">
      <text>
        <r>
          <rPr>
            <b/>
            <sz val="9"/>
            <color indexed="81"/>
            <rFont val="Tahoma"/>
            <charset val="1"/>
          </rPr>
          <t>Tom O'Haver:</t>
        </r>
        <r>
          <rPr>
            <sz val="9"/>
            <color indexed="81"/>
            <rFont val="Tahoma"/>
            <charset val="1"/>
          </rPr>
          <t xml:space="preserve">
Second derivative with two passes of 5-point triangular smooth.</t>
        </r>
      </text>
    </comment>
    <comment ref="A3" authorId="0" shapeId="0">
      <text>
        <r>
          <rPr>
            <b/>
            <sz val="9"/>
            <color indexed="81"/>
            <rFont val="Tahoma"/>
            <charset val="1"/>
          </rPr>
          <t>Tom O'Haver:</t>
        </r>
        <r>
          <rPr>
            <sz val="9"/>
            <color indexed="81"/>
            <rFont val="Tahoma"/>
            <charset val="1"/>
          </rPr>
          <t xml:space="preserve">
Noise level.  Set to zero for no noise.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Changes to 2*x^2 from here on.</t>
        </r>
      </text>
    </comment>
  </commentList>
</comments>
</file>

<file path=xl/sharedStrings.xml><?xml version="1.0" encoding="utf-8"?>
<sst xmlns="http://schemas.openxmlformats.org/spreadsheetml/2006/main" count="20" uniqueCount="10">
  <si>
    <t xml:space="preserve"> </t>
  </si>
  <si>
    <t>x</t>
  </si>
  <si>
    <t>y</t>
  </si>
  <si>
    <t>y+noise</t>
  </si>
  <si>
    <t>Noise</t>
  </si>
  <si>
    <t>2nd deriv.</t>
  </si>
  <si>
    <t>1st deriv.</t>
  </si>
  <si>
    <t>2nd derivative smoothed once</t>
  </si>
  <si>
    <t>2nd derivative smoothed twice</t>
  </si>
  <si>
    <t>x-y data with acceleration = 2 from x=1 to 29, acceleration = 4 from x=30 to 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</si>
</sst>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30 92 8464 8443.812608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2140924403974"/>
          <c:y val="0.13970004097977151"/>
          <c:w val="0.8324080323524633"/>
          <c:h val="0.7529400565972591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Sheet1!$A$56:$G$56</c:f>
              <c:strCache>
                <c:ptCount val="7"/>
                <c:pt idx="0">
                  <c:v>5</c:v>
                </c:pt>
                <c:pt idx="1">
                  <c:v>54</c:v>
                </c:pt>
                <c:pt idx="2">
                  <c:v>4932</c:v>
                </c:pt>
                <c:pt idx="3">
                  <c:v>4933.029409</c:v>
                </c:pt>
                <c:pt idx="4">
                  <c:v>213.2683559</c:v>
                </c:pt>
                <c:pt idx="5">
                  <c:v>3.949413999</c:v>
                </c:pt>
                <c:pt idx="6">
                  <c:v>53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Sheet1!$H$2:$H$55</c:f>
              <c:strCache>
                <c:ptCount val="54"/>
                <c:pt idx="0">
                  <c:v>2nd derivative smoothed once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3.488666074</c:v>
                </c:pt>
                <c:pt idx="7">
                  <c:v>2.250770925</c:v>
                </c:pt>
                <c:pt idx="8">
                  <c:v>1.309505764</c:v>
                </c:pt>
                <c:pt idx="9">
                  <c:v>0.848352988</c:v>
                </c:pt>
                <c:pt idx="10">
                  <c:v>1.881358962</c:v>
                </c:pt>
                <c:pt idx="11">
                  <c:v>2.651134801</c:v>
                </c:pt>
                <c:pt idx="12">
                  <c:v>3.024290291</c:v>
                </c:pt>
                <c:pt idx="13">
                  <c:v>2.030120858</c:v>
                </c:pt>
                <c:pt idx="14">
                  <c:v>2.089931934</c:v>
                </c:pt>
                <c:pt idx="15">
                  <c:v>1.263624555</c:v>
                </c:pt>
                <c:pt idx="16">
                  <c:v>1.383299434</c:v>
                </c:pt>
                <c:pt idx="17">
                  <c:v>0.867474238</c:v>
                </c:pt>
                <c:pt idx="18">
                  <c:v>1.555842899</c:v>
                </c:pt>
                <c:pt idx="19">
                  <c:v>2.531598865</c:v>
                </c:pt>
                <c:pt idx="20">
                  <c:v>3.50275321</c:v>
                </c:pt>
                <c:pt idx="21">
                  <c:v>3.804011292</c:v>
                </c:pt>
                <c:pt idx="22">
                  <c:v>2.104758037</c:v>
                </c:pt>
                <c:pt idx="23">
                  <c:v>1.215416208</c:v>
                </c:pt>
                <c:pt idx="24">
                  <c:v>0.311203672</c:v>
                </c:pt>
                <c:pt idx="25">
                  <c:v>1.526826551</c:v>
                </c:pt>
                <c:pt idx="26">
                  <c:v>1.769879886</c:v>
                </c:pt>
                <c:pt idx="27">
                  <c:v>1.855191947</c:v>
                </c:pt>
                <c:pt idx="28">
                  <c:v>8.697301739</c:v>
                </c:pt>
                <c:pt idx="29">
                  <c:v>16.28479479</c:v>
                </c:pt>
                <c:pt idx="30">
                  <c:v>24.08942625</c:v>
                </c:pt>
                <c:pt idx="31">
                  <c:v>17.18329363</c:v>
                </c:pt>
                <c:pt idx="32">
                  <c:v>9.962988585</c:v>
                </c:pt>
                <c:pt idx="33">
                  <c:v>3.685544597</c:v>
                </c:pt>
                <c:pt idx="34">
                  <c:v>3.683227288</c:v>
                </c:pt>
                <c:pt idx="35">
                  <c:v>4.963445073</c:v>
                </c:pt>
                <c:pt idx="36">
                  <c:v>3.878829383</c:v>
                </c:pt>
                <c:pt idx="37">
                  <c:v>4.199636757</c:v>
                </c:pt>
                <c:pt idx="38">
                  <c:v>3.578881419</c:v>
                </c:pt>
                <c:pt idx="39">
                  <c:v>4.112256873</c:v>
                </c:pt>
                <c:pt idx="40">
                  <c:v>4.004966375</c:v>
                </c:pt>
                <c:pt idx="41">
                  <c:v>3.769515603</c:v>
                </c:pt>
                <c:pt idx="42">
                  <c:v>3.245254706</c:v>
                </c:pt>
                <c:pt idx="43">
                  <c:v>4.727745824</c:v>
                </c:pt>
                <c:pt idx="44">
                  <c:v>3.688622564</c:v>
                </c:pt>
                <c:pt idx="45">
                  <c:v>4.834444386</c:v>
                </c:pt>
                <c:pt idx="46">
                  <c:v>3.548995012</c:v>
                </c:pt>
                <c:pt idx="47">
                  <c:v>5.090332729</c:v>
                </c:pt>
                <c:pt idx="48">
                  <c:v>3.880385938</c:v>
                </c:pt>
                <c:pt idx="49">
                  <c:v>3.858731207</c:v>
                </c:pt>
                <c:pt idx="50">
                  <c:v>2.974234085</c:v>
                </c:pt>
                <c:pt idx="51">
                  <c:v>4.059962061</c:v>
                </c:pt>
                <c:pt idx="52">
                  <c:v>3.782213884</c:v>
                </c:pt>
                <c:pt idx="53">
                  <c:v>3.629203752</c:v>
                </c:pt>
              </c:strCache>
            </c:strRef>
          </c:xVal>
          <c:yVal>
            <c:numRef>
              <c:f>Sheet1!$H$56</c:f>
              <c:numCache>
                <c:formatCode>General</c:formatCode>
                <c:ptCount val="1"/>
                <c:pt idx="0">
                  <c:v>2.2638525481549081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507264"/>
        <c:axId val="377508896"/>
      </c:scatterChart>
      <c:valAx>
        <c:axId val="37750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7508896"/>
        <c:crosses val="autoZero"/>
        <c:crossBetween val="midCat"/>
      </c:valAx>
      <c:valAx>
        <c:axId val="37750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507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Measuring changes in curvature</a:t>
            </a:r>
            <a:r>
              <a:rPr lang="en-US" b="1" baseline="0"/>
              <a:t> (acceleration)</a:t>
            </a:r>
          </a:p>
          <a:p>
            <a:pPr>
              <a:defRPr/>
            </a:pPr>
            <a:r>
              <a:rPr lang="en-US"/>
              <a:t>Original data (Columns B,C)</a:t>
            </a:r>
          </a:p>
        </c:rich>
      </c:tx>
      <c:layout>
        <c:manualLayout>
          <c:xMode val="edge"/>
          <c:yMode val="edge"/>
          <c:x val="0.19263314848077925"/>
          <c:y val="9.97506234413965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Sheet1!$B$3:$B$54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Sheet1!$D$3:$D$54</c:f>
              <c:numCache>
                <c:formatCode>General</c:formatCode>
                <c:ptCount val="52"/>
                <c:pt idx="0">
                  <c:v>-3.4944632447151864</c:v>
                </c:pt>
                <c:pt idx="1">
                  <c:v>8.8315372415179354</c:v>
                </c:pt>
                <c:pt idx="2">
                  <c:v>12.10826687421941</c:v>
                </c:pt>
                <c:pt idx="3">
                  <c:v>11.640075528268408</c:v>
                </c:pt>
                <c:pt idx="4">
                  <c:v>23.132743689436609</c:v>
                </c:pt>
                <c:pt idx="5">
                  <c:v>31.951312545412858</c:v>
                </c:pt>
                <c:pt idx="6">
                  <c:v>45.37117437009676</c:v>
                </c:pt>
                <c:pt idx="7">
                  <c:v>64.70360773631981</c:v>
                </c:pt>
                <c:pt idx="8">
                  <c:v>83.192352881491956</c:v>
                </c:pt>
                <c:pt idx="9">
                  <c:v>99.359211533291713</c:v>
                </c:pt>
                <c:pt idx="10">
                  <c:v>118.06002365692426</c:v>
                </c:pt>
                <c:pt idx="11">
                  <c:v>142.06857011065068</c:v>
                </c:pt>
                <c:pt idx="12">
                  <c:v>170.27947935768441</c:v>
                </c:pt>
                <c:pt idx="13">
                  <c:v>195.27665279093355</c:v>
                </c:pt>
                <c:pt idx="14">
                  <c:v>228.16339996313312</c:v>
                </c:pt>
                <c:pt idx="15">
                  <c:v>259.47083490037022</c:v>
                </c:pt>
                <c:pt idx="16">
                  <c:v>291.30266932934876</c:v>
                </c:pt>
                <c:pt idx="17">
                  <c:v>325.63085080668048</c:v>
                </c:pt>
                <c:pt idx="18">
                  <c:v>361.11188535067998</c:v>
                </c:pt>
                <c:pt idx="19">
                  <c:v>395.13595400550497</c:v>
                </c:pt>
                <c:pt idx="20">
                  <c:v>437.10088774228336</c:v>
                </c:pt>
                <c:pt idx="21">
                  <c:v>485.53732558929266</c:v>
                </c:pt>
                <c:pt idx="22">
                  <c:v>530.49401757309829</c:v>
                </c:pt>
                <c:pt idx="23">
                  <c:v>582.80702630777193</c:v>
                </c:pt>
                <c:pt idx="24">
                  <c:v>628.90558815922986</c:v>
                </c:pt>
                <c:pt idx="25">
                  <c:v>676.79082701289576</c:v>
                </c:pt>
                <c:pt idx="26">
                  <c:v>731.31399791995443</c:v>
                </c:pt>
                <c:pt idx="27">
                  <c:v>786.0152896886168</c:v>
                </c:pt>
                <c:pt idx="28">
                  <c:v>839.01655542500464</c:v>
                </c:pt>
                <c:pt idx="29">
                  <c:v>896.51769705728168</c:v>
                </c:pt>
                <c:pt idx="30">
                  <c:v>1021.4007068700639</c:v>
                </c:pt>
                <c:pt idx="31">
                  <c:v>1147.8054369065885</c:v>
                </c:pt>
                <c:pt idx="32">
                  <c:v>1278.5262324037171</c:v>
                </c:pt>
                <c:pt idx="33">
                  <c:v>1411.435766760927</c:v>
                </c:pt>
                <c:pt idx="34">
                  <c:v>1546.2612156523637</c:v>
                </c:pt>
                <c:pt idx="35">
                  <c:v>1693.7046691262303</c:v>
                </c:pt>
                <c:pt idx="36">
                  <c:v>1834.61987224786</c:v>
                </c:pt>
                <c:pt idx="37">
                  <c:v>1989.3880000544889</c:v>
                </c:pt>
                <c:pt idx="38">
                  <c:v>2143.7925702983925</c:v>
                </c:pt>
                <c:pt idx="39">
                  <c:v>2295.6007085458491</c:v>
                </c:pt>
                <c:pt idx="40">
                  <c:v>2464.7247172270131</c:v>
                </c:pt>
                <c:pt idx="41">
                  <c:v>2630.8907833253193</c:v>
                </c:pt>
                <c:pt idx="42">
                  <c:v>2792.6262422221871</c:v>
                </c:pt>
                <c:pt idx="43">
                  <c:v>2973.9870748303701</c:v>
                </c:pt>
                <c:pt idx="44">
                  <c:v>3147.1962887065688</c:v>
                </c:pt>
                <c:pt idx="45">
                  <c:v>3332.2014883170182</c:v>
                </c:pt>
                <c:pt idx="46">
                  <c:v>3516.4470355127637</c:v>
                </c:pt>
                <c:pt idx="47">
                  <c:v>3707.0117935573671</c:v>
                </c:pt>
                <c:pt idx="48">
                  <c:v>3903.7176895224534</c:v>
                </c:pt>
                <c:pt idx="49">
                  <c:v>4104.7199907581917</c:v>
                </c:pt>
                <c:pt idx="50">
                  <c:v>4301.7507718521711</c:v>
                </c:pt>
                <c:pt idx="51">
                  <c:v>4509.9624715931277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501280"/>
        <c:axId val="377501824"/>
      </c:scatterChart>
      <c:valAx>
        <c:axId val="37750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501824"/>
        <c:crosses val="autoZero"/>
        <c:crossBetween val="midCat"/>
      </c:valAx>
      <c:valAx>
        <c:axId val="37750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501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2nd derivative of twice-smoothed data (Column I)  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5115651276788E-2"/>
          <c:y val="0.1300462962962963"/>
          <c:w val="0.91000776793951599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Sheet1!$G$10:$G$52</c:f>
              <c:numCache>
                <c:formatCode>General</c:formatCode>
                <c:ptCount val="4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</c:numCache>
            </c:numRef>
          </c:xVal>
          <c:yVal>
            <c:numRef>
              <c:f>Sheet1!$I$10:$I$52</c:f>
              <c:numCache>
                <c:formatCode>General</c:formatCode>
                <c:ptCount val="43"/>
                <c:pt idx="0">
                  <c:v>1.7218655725449332</c:v>
                </c:pt>
                <c:pt idx="1">
                  <c:v>1.5365215714055347</c:v>
                </c:pt>
                <c:pt idx="2">
                  <c:v>1.8863165023902115</c:v>
                </c:pt>
                <c:pt idx="3">
                  <c:v>2.2936863064275332</c:v>
                </c:pt>
                <c:pt idx="4">
                  <c:v>2.4896303431971689</c:v>
                </c:pt>
                <c:pt idx="5">
                  <c:v>2.2481740421581282</c:v>
                </c:pt>
                <c:pt idx="6">
                  <c:v>1.9183195946034755</c:v>
                </c:pt>
                <c:pt idx="7">
                  <c:v>1.5149923883122056</c:v>
                </c:pt>
                <c:pt idx="8">
                  <c:v>1.3397634132956191</c:v>
                </c:pt>
                <c:pt idx="9">
                  <c:v>1.3639923110117258</c:v>
                </c:pt>
                <c:pt idx="10">
                  <c:v>1.8168586163866101</c:v>
                </c:pt>
                <c:pt idx="11">
                  <c:v>2.4870527049323545</c:v>
                </c:pt>
                <c:pt idx="12">
                  <c:v>2.9822312090625749</c:v>
                </c:pt>
                <c:pt idx="13">
                  <c:v>2.9304523826628079</c:v>
                </c:pt>
                <c:pt idx="14">
                  <c:v>2.2407873325467196</c:v>
                </c:pt>
                <c:pt idx="15">
                  <c:v>1.5343344316294416</c:v>
                </c:pt>
                <c:pt idx="16">
                  <c:v>1.1436371618151295</c:v>
                </c:pt>
                <c:pt idx="17">
                  <c:v>1.3125838804161576</c:v>
                </c:pt>
                <c:pt idx="18">
                  <c:v>2.3424646738873744</c:v>
                </c:pt>
                <c:pt idx="19">
                  <c:v>4.9235067142358293</c:v>
                </c:pt>
                <c:pt idx="20">
                  <c:v>9.8034649793436994</c:v>
                </c:pt>
                <c:pt idx="21">
                  <c:v>14.829591767473119</c:v>
                </c:pt>
                <c:pt idx="22">
                  <c:v>17.540527322238987</c:v>
                </c:pt>
                <c:pt idx="23">
                  <c:v>15.513894438523453</c:v>
                </c:pt>
                <c:pt idx="24">
                  <c:v>11.044366194675797</c:v>
                </c:pt>
                <c:pt idx="25">
                  <c:v>6.7217560273397758</c:v>
                </c:pt>
                <c:pt idx="26">
                  <c:v>4.6877199082334036</c:v>
                </c:pt>
                <c:pt idx="27">
                  <c:v>4.211069990711378</c:v>
                </c:pt>
                <c:pt idx="28">
                  <c:v>4.1360845018546675</c:v>
                </c:pt>
                <c:pt idx="29">
                  <c:v>4.0655593133873911</c:v>
                </c:pt>
                <c:pt idx="30">
                  <c:v>3.9160252527263726</c:v>
                </c:pt>
                <c:pt idx="31">
                  <c:v>3.9415131741194847</c:v>
                </c:pt>
                <c:pt idx="32">
                  <c:v>3.8447311337155958</c:v>
                </c:pt>
                <c:pt idx="33">
                  <c:v>3.849887963346907</c:v>
                </c:pt>
                <c:pt idx="34">
                  <c:v>3.8248751014692055</c:v>
                </c:pt>
                <c:pt idx="35">
                  <c:v>4.0727724447232037</c:v>
                </c:pt>
                <c:pt idx="36">
                  <c:v>4.1093886478780277</c:v>
                </c:pt>
                <c:pt idx="37">
                  <c:v>4.3107385403636442</c:v>
                </c:pt>
                <c:pt idx="38">
                  <c:v>4.2295053076545797</c:v>
                </c:pt>
                <c:pt idx="39">
                  <c:v>4.3136595201618597</c:v>
                </c:pt>
                <c:pt idx="40">
                  <c:v>4.0069460871911842</c:v>
                </c:pt>
                <c:pt idx="41">
                  <c:v>3.826192050857947</c:v>
                </c:pt>
                <c:pt idx="42">
                  <c:v>3.6025209569217242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502368"/>
        <c:axId val="377495296"/>
      </c:scatterChart>
      <c:valAx>
        <c:axId val="37750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495296"/>
        <c:crosses val="autoZero"/>
        <c:crossBetween val="midCat"/>
      </c:valAx>
      <c:valAx>
        <c:axId val="37749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50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2nd derivative of noisy data (Column F)  </a:t>
            </a:r>
          </a:p>
        </c:rich>
      </c:tx>
      <c:layout>
        <c:manualLayout>
          <c:xMode val="edge"/>
          <c:yMode val="edge"/>
          <c:x val="0.25886988076723694"/>
          <c:y val="3.0303030303030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Sheet1!$B$6:$B$53</c:f>
              <c:numCache>
                <c:formatCode>General</c:formatCode>
                <c:ptCount val="4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</c:numCache>
            </c:numRef>
          </c:xVal>
          <c:yVal>
            <c:numRef>
              <c:f>Sheet1!$F$6:$F$53</c:f>
              <c:numCache>
                <c:formatCode>General</c:formatCode>
                <c:ptCount val="48"/>
                <c:pt idx="0">
                  <c:v>11.960859507119203</c:v>
                </c:pt>
                <c:pt idx="1">
                  <c:v>-2.6740993051919517</c:v>
                </c:pt>
                <c:pt idx="2">
                  <c:v>4.6012929687076536</c:v>
                </c:pt>
                <c:pt idx="3">
                  <c:v>5.9125715415391475</c:v>
                </c:pt>
                <c:pt idx="4">
                  <c:v>-0.84368822105090402</c:v>
                </c:pt>
                <c:pt idx="5">
                  <c:v>-2.3218864933723893</c:v>
                </c:pt>
                <c:pt idx="6">
                  <c:v>2.5339534718327883</c:v>
                </c:pt>
                <c:pt idx="7">
                  <c:v>5.3077343300938793</c:v>
                </c:pt>
                <c:pt idx="8">
                  <c:v>4.2023627933073016</c:v>
                </c:pt>
                <c:pt idx="9">
                  <c:v>-3.2137358137845808</c:v>
                </c:pt>
                <c:pt idx="10">
                  <c:v>7.8895737389504177</c:v>
                </c:pt>
                <c:pt idx="11">
                  <c:v>-1.5793122349624582</c:v>
                </c:pt>
                <c:pt idx="12">
                  <c:v>0.52439949174143408</c:v>
                </c:pt>
                <c:pt idx="13">
                  <c:v>2.4963470483531864</c:v>
                </c:pt>
                <c:pt idx="14">
                  <c:v>1.1528530666677739</c:v>
                </c:pt>
                <c:pt idx="15">
                  <c:v>-1.4569658891745121</c:v>
                </c:pt>
                <c:pt idx="16">
                  <c:v>7.9408650819534046</c:v>
                </c:pt>
                <c:pt idx="17">
                  <c:v>6.4715041102309101</c:v>
                </c:pt>
                <c:pt idx="18">
                  <c:v>-3.4797458632036751</c:v>
                </c:pt>
                <c:pt idx="19">
                  <c:v>7.3563167508680181</c:v>
                </c:pt>
                <c:pt idx="20">
                  <c:v>-6.2144468832157145</c:v>
                </c:pt>
                <c:pt idx="21">
                  <c:v>1.7866770022079663</c:v>
                </c:pt>
                <c:pt idx="22">
                  <c:v>6.6379320533927739</c:v>
                </c:pt>
                <c:pt idx="23">
                  <c:v>0.178120861603702</c:v>
                </c:pt>
                <c:pt idx="24">
                  <c:v>-1.7000260322745362</c:v>
                </c:pt>
                <c:pt idx="25">
                  <c:v>4.499875895889204</c:v>
                </c:pt>
                <c:pt idx="26">
                  <c:v>67.381868180505194</c:v>
                </c:pt>
                <c:pt idx="27">
                  <c:v>1.5217202237423635</c:v>
                </c:pt>
                <c:pt idx="28">
                  <c:v>4.3160654606040225</c:v>
                </c:pt>
                <c:pt idx="29">
                  <c:v>2.1887388600812301</c:v>
                </c:pt>
                <c:pt idx="30">
                  <c:v>1.9159145342268857</c:v>
                </c:pt>
                <c:pt idx="31">
                  <c:v>12.618004582429876</c:v>
                </c:pt>
                <c:pt idx="32">
                  <c:v>-6.5282503522369097</c:v>
                </c:pt>
                <c:pt idx="33">
                  <c:v>13.852924684999152</c:v>
                </c:pt>
                <c:pt idx="34">
                  <c:v>-0.36355756272519102</c:v>
                </c:pt>
                <c:pt idx="35">
                  <c:v>-2.5964319964471088</c:v>
                </c:pt>
                <c:pt idx="36">
                  <c:v>17.31587043370746</c:v>
                </c:pt>
                <c:pt idx="37">
                  <c:v>-2.9579425828578678</c:v>
                </c:pt>
                <c:pt idx="38">
                  <c:v>-4.4306072014383062</c:v>
                </c:pt>
                <c:pt idx="39">
                  <c:v>19.625373711315206</c:v>
                </c:pt>
                <c:pt idx="40">
                  <c:v>-8.1516187319843993</c:v>
                </c:pt>
                <c:pt idx="41">
                  <c:v>11.795985734250735</c:v>
                </c:pt>
                <c:pt idx="42">
                  <c:v>-0.75965241470385081</c:v>
                </c:pt>
                <c:pt idx="43">
                  <c:v>6.3192108488578924</c:v>
                </c:pt>
                <c:pt idx="44">
                  <c:v>6.1411379204828336</c:v>
                </c:pt>
                <c:pt idx="45">
                  <c:v>4.2964052706520306</c:v>
                </c:pt>
                <c:pt idx="46">
                  <c:v>-3.9715201417589014</c:v>
                </c:pt>
                <c:pt idx="47">
                  <c:v>11.180918646977261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498560"/>
        <c:axId val="377495840"/>
      </c:scatterChart>
      <c:valAx>
        <c:axId val="37749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495840"/>
        <c:crosses val="autoZero"/>
        <c:crossBetween val="midCat"/>
      </c:valAx>
      <c:valAx>
        <c:axId val="37749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49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680" cy="629543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214312</xdr:colOff>
      <xdr:row>0</xdr:row>
      <xdr:rowOff>19050</xdr:rowOff>
    </xdr:from>
    <xdr:to>
      <xdr:col>19</xdr:col>
      <xdr:colOff>285750</xdr:colOff>
      <xdr:row>19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276224</xdr:colOff>
      <xdr:row>35</xdr:row>
      <xdr:rowOff>38100</xdr:rowOff>
    </xdr:from>
    <xdr:to>
      <xdr:col>19</xdr:col>
      <xdr:colOff>361949</xdr:colOff>
      <xdr:row>49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276225</xdr:colOff>
      <xdr:row>19</xdr:row>
      <xdr:rowOff>104775</xdr:rowOff>
    </xdr:from>
    <xdr:to>
      <xdr:col>19</xdr:col>
      <xdr:colOff>381000</xdr:colOff>
      <xdr:row>34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6"/>
  <sheetViews>
    <sheetView tabSelected="1" workbookViewId="0">
      <selection activeCell="F29" sqref="F29"/>
    </sheetView>
  </sheetViews>
  <sheetFormatPr defaultRowHeight="15" x14ac:dyDescent="0.25"/>
  <cols>
    <col min="1" max="1" width="6.42578125" customWidth="1"/>
    <col min="2" max="2" width="4.85546875" customWidth="1"/>
    <col min="3" max="3" width="7.42578125" customWidth="1"/>
    <col min="4" max="5" width="10.7109375" customWidth="1"/>
    <col min="6" max="6" width="10" customWidth="1"/>
    <col min="7" max="7" width="6.7109375" customWidth="1"/>
    <col min="8" max="8" width="12.28515625" customWidth="1"/>
    <col min="9" max="9" width="11.5703125" customWidth="1"/>
  </cols>
  <sheetData>
    <row r="1" spans="1:24" ht="15.75" x14ac:dyDescent="0.25">
      <c r="A1" s="4" t="s">
        <v>9</v>
      </c>
    </row>
    <row r="2" spans="1:24" ht="26.25" customHeight="1" x14ac:dyDescent="0.25">
      <c r="A2" s="2" t="s">
        <v>4</v>
      </c>
      <c r="B2" s="3" t="s">
        <v>1</v>
      </c>
      <c r="C2" s="3" t="s">
        <v>2</v>
      </c>
      <c r="D2" s="3" t="s">
        <v>3</v>
      </c>
      <c r="E2" s="3" t="s">
        <v>6</v>
      </c>
      <c r="F2" s="3" t="s">
        <v>5</v>
      </c>
      <c r="G2" s="3" t="s">
        <v>1</v>
      </c>
      <c r="H2" s="5" t="s">
        <v>7</v>
      </c>
      <c r="I2" s="5" t="s">
        <v>8</v>
      </c>
    </row>
    <row r="3" spans="1:24" x14ac:dyDescent="0.25">
      <c r="A3" s="1">
        <v>5</v>
      </c>
      <c r="B3">
        <v>1</v>
      </c>
      <c r="C3">
        <f>B3^2</f>
        <v>1</v>
      </c>
      <c r="D3">
        <f t="shared" ref="D3:D35" ca="1" si="0">C3+$A$3*(RAND()-RAND()+RAND()-RAND())</f>
        <v>-3.4944632447151864</v>
      </c>
      <c r="E3" t="s">
        <v>0</v>
      </c>
      <c r="F3" t="s">
        <v>0</v>
      </c>
      <c r="G3">
        <v>1</v>
      </c>
      <c r="H3" t="s">
        <v>0</v>
      </c>
      <c r="X3" t="s">
        <v>0</v>
      </c>
    </row>
    <row r="4" spans="1:24" x14ac:dyDescent="0.25">
      <c r="B4">
        <v>2</v>
      </c>
      <c r="C4">
        <f t="shared" ref="C4:C30" si="1">B4^2</f>
        <v>4</v>
      </c>
      <c r="D4">
        <f t="shared" ca="1" si="0"/>
        <v>8.8315372415179354</v>
      </c>
      <c r="G4">
        <v>2</v>
      </c>
      <c r="H4" t="s">
        <v>0</v>
      </c>
    </row>
    <row r="5" spans="1:24" x14ac:dyDescent="0.25">
      <c r="B5">
        <v>3</v>
      </c>
      <c r="C5">
        <f t="shared" si="1"/>
        <v>9</v>
      </c>
      <c r="D5">
        <f t="shared" ca="1" si="0"/>
        <v>12.10826687421941</v>
      </c>
      <c r="G5">
        <f t="shared" ref="G5:G56" si="2">AVERAGE(B3:B7)</f>
        <v>3</v>
      </c>
      <c r="H5" t="s">
        <v>0</v>
      </c>
    </row>
    <row r="6" spans="1:24" x14ac:dyDescent="0.25">
      <c r="B6">
        <v>4</v>
      </c>
      <c r="C6">
        <f t="shared" si="1"/>
        <v>16</v>
      </c>
      <c r="D6">
        <f t="shared" ca="1" si="0"/>
        <v>11.640075528268408</v>
      </c>
      <c r="E6">
        <f t="shared" ref="E6:E31" ca="1" si="3">(D6-D5)/(B6-B5)</f>
        <v>-0.46819134595100209</v>
      </c>
      <c r="F6">
        <f ca="1">(E7-E6)/(B7-B6)</f>
        <v>11.960859507119203</v>
      </c>
      <c r="G6">
        <f t="shared" si="2"/>
        <v>4</v>
      </c>
      <c r="H6" t="s">
        <v>0</v>
      </c>
    </row>
    <row r="7" spans="1:24" x14ac:dyDescent="0.25">
      <c r="B7">
        <v>5</v>
      </c>
      <c r="C7">
        <f t="shared" si="1"/>
        <v>25</v>
      </c>
      <c r="D7">
        <f t="shared" ca="1" si="0"/>
        <v>23.132743689436609</v>
      </c>
      <c r="E7">
        <f t="shared" ca="1" si="3"/>
        <v>11.492668161168201</v>
      </c>
      <c r="F7">
        <f t="shared" ref="F7:F56" ca="1" si="4">(E8-E7)/(B8-B7)</f>
        <v>-2.6740993051919517</v>
      </c>
      <c r="G7">
        <f t="shared" si="2"/>
        <v>5</v>
      </c>
      <c r="H7" t="s">
        <v>0</v>
      </c>
    </row>
    <row r="8" spans="1:24" x14ac:dyDescent="0.25">
      <c r="B8">
        <v>6</v>
      </c>
      <c r="C8">
        <f t="shared" si="1"/>
        <v>36</v>
      </c>
      <c r="D8">
        <f t="shared" ca="1" si="0"/>
        <v>31.951312545412858</v>
      </c>
      <c r="E8">
        <f t="shared" ca="1" si="3"/>
        <v>8.818568855976249</v>
      </c>
      <c r="F8">
        <f t="shared" ca="1" si="4"/>
        <v>4.6012929687076536</v>
      </c>
      <c r="G8">
        <f t="shared" si="2"/>
        <v>6</v>
      </c>
      <c r="H8">
        <f t="shared" ref="H8:H56" ca="1" si="5">SUM(F6+2*F7+3*F8+2*F9+F10)/9</f>
        <v>3.4886660738761837</v>
      </c>
      <c r="I8" t="s">
        <v>0</v>
      </c>
    </row>
    <row r="9" spans="1:24" x14ac:dyDescent="0.25">
      <c r="B9">
        <v>7</v>
      </c>
      <c r="C9">
        <f t="shared" si="1"/>
        <v>49</v>
      </c>
      <c r="D9">
        <f t="shared" ca="1" si="0"/>
        <v>45.37117437009676</v>
      </c>
      <c r="E9">
        <f t="shared" ca="1" si="3"/>
        <v>13.419861824683903</v>
      </c>
      <c r="F9">
        <f t="shared" ca="1" si="4"/>
        <v>5.9125715415391475</v>
      </c>
      <c r="G9">
        <f t="shared" si="2"/>
        <v>7</v>
      </c>
      <c r="H9">
        <f t="shared" ca="1" si="5"/>
        <v>2.250770924596289</v>
      </c>
      <c r="I9" t="s">
        <v>0</v>
      </c>
    </row>
    <row r="10" spans="1:24" x14ac:dyDescent="0.25">
      <c r="B10">
        <v>8</v>
      </c>
      <c r="C10">
        <f t="shared" si="1"/>
        <v>64</v>
      </c>
      <c r="D10">
        <f t="shared" ca="1" si="0"/>
        <v>64.70360773631981</v>
      </c>
      <c r="E10">
        <f t="shared" ca="1" si="3"/>
        <v>19.33243336622305</v>
      </c>
      <c r="F10">
        <f t="shared" ca="1" si="4"/>
        <v>-0.84368822105090402</v>
      </c>
      <c r="G10">
        <f t="shared" si="2"/>
        <v>8</v>
      </c>
      <c r="H10">
        <f t="shared" ca="1" si="5"/>
        <v>1.3095057637468051</v>
      </c>
      <c r="I10">
        <f t="shared" ref="I10:I56" ca="1" si="6">SUM(H8+2*H9+3*H10+2*H11+H12)/9</f>
        <v>1.7218655725449332</v>
      </c>
    </row>
    <row r="11" spans="1:24" x14ac:dyDescent="0.25">
      <c r="B11">
        <v>9</v>
      </c>
      <c r="C11">
        <f t="shared" si="1"/>
        <v>81</v>
      </c>
      <c r="D11">
        <f t="shared" ca="1" si="0"/>
        <v>83.192352881491956</v>
      </c>
      <c r="E11">
        <f t="shared" ca="1" si="3"/>
        <v>18.488745145172146</v>
      </c>
      <c r="F11">
        <f t="shared" ca="1" si="4"/>
        <v>-2.3218864933723893</v>
      </c>
      <c r="G11">
        <f t="shared" si="2"/>
        <v>9</v>
      </c>
      <c r="H11">
        <f t="shared" ca="1" si="5"/>
        <v>0.84835298811995863</v>
      </c>
      <c r="I11">
        <f t="shared" ca="1" si="6"/>
        <v>1.5365215714055347</v>
      </c>
    </row>
    <row r="12" spans="1:24" x14ac:dyDescent="0.25">
      <c r="B12">
        <v>10</v>
      </c>
      <c r="C12">
        <f t="shared" si="1"/>
        <v>100</v>
      </c>
      <c r="D12">
        <f t="shared" ca="1" si="0"/>
        <v>99.359211533291713</v>
      </c>
      <c r="E12">
        <f t="shared" ca="1" si="3"/>
        <v>16.166858651799757</v>
      </c>
      <c r="F12">
        <f t="shared" ca="1" si="4"/>
        <v>2.5339534718327883</v>
      </c>
      <c r="G12">
        <f t="shared" si="2"/>
        <v>10</v>
      </c>
      <c r="H12">
        <f t="shared" ca="1" si="5"/>
        <v>1.8813589623553046</v>
      </c>
      <c r="I12">
        <f t="shared" ca="1" si="6"/>
        <v>1.8863165023902115</v>
      </c>
    </row>
    <row r="13" spans="1:24" x14ac:dyDescent="0.25">
      <c r="B13">
        <v>11</v>
      </c>
      <c r="C13">
        <f t="shared" si="1"/>
        <v>121</v>
      </c>
      <c r="D13">
        <f t="shared" ca="1" si="0"/>
        <v>118.06002365692426</v>
      </c>
      <c r="E13">
        <f t="shared" ca="1" si="3"/>
        <v>18.700812123632545</v>
      </c>
      <c r="F13">
        <f t="shared" ca="1" si="4"/>
        <v>5.3077343300938793</v>
      </c>
      <c r="G13">
        <f t="shared" si="2"/>
        <v>11</v>
      </c>
      <c r="H13">
        <f t="shared" ca="1" si="5"/>
        <v>2.6511348014894276</v>
      </c>
      <c r="I13">
        <f t="shared" ca="1" si="6"/>
        <v>2.2936863064275332</v>
      </c>
    </row>
    <row r="14" spans="1:24" x14ac:dyDescent="0.25">
      <c r="B14">
        <v>12</v>
      </c>
      <c r="C14">
        <f t="shared" si="1"/>
        <v>144</v>
      </c>
      <c r="D14">
        <f t="shared" ca="1" si="0"/>
        <v>142.06857011065068</v>
      </c>
      <c r="E14">
        <f t="shared" ca="1" si="3"/>
        <v>24.008546453726424</v>
      </c>
      <c r="F14">
        <f t="shared" ca="1" si="4"/>
        <v>4.2023627933073016</v>
      </c>
      <c r="G14">
        <f t="shared" si="2"/>
        <v>12</v>
      </c>
      <c r="H14">
        <f t="shared" ca="1" si="5"/>
        <v>3.024290291480412</v>
      </c>
      <c r="I14">
        <f t="shared" ca="1" si="6"/>
        <v>2.4896303431971689</v>
      </c>
    </row>
    <row r="15" spans="1:24" x14ac:dyDescent="0.25">
      <c r="B15">
        <v>13</v>
      </c>
      <c r="C15">
        <f t="shared" si="1"/>
        <v>169</v>
      </c>
      <c r="D15">
        <f t="shared" ca="1" si="0"/>
        <v>170.27947935768441</v>
      </c>
      <c r="E15">
        <f t="shared" ca="1" si="3"/>
        <v>28.210909247033726</v>
      </c>
      <c r="F15">
        <f t="shared" ca="1" si="4"/>
        <v>-3.2137358137845808</v>
      </c>
      <c r="G15">
        <f t="shared" si="2"/>
        <v>13</v>
      </c>
      <c r="H15">
        <f t="shared" ca="1" si="5"/>
        <v>2.0301208575881242</v>
      </c>
      <c r="I15">
        <f t="shared" ca="1" si="6"/>
        <v>2.2481740421581282</v>
      </c>
    </row>
    <row r="16" spans="1:24" x14ac:dyDescent="0.25">
      <c r="B16">
        <v>14</v>
      </c>
      <c r="C16">
        <f t="shared" si="1"/>
        <v>196</v>
      </c>
      <c r="D16">
        <f t="shared" ca="1" si="0"/>
        <v>195.27665279093355</v>
      </c>
      <c r="E16">
        <f t="shared" ca="1" si="3"/>
        <v>24.997173433249145</v>
      </c>
      <c r="F16">
        <f t="shared" ca="1" si="4"/>
        <v>7.8895737389504177</v>
      </c>
      <c r="G16">
        <f t="shared" si="2"/>
        <v>14</v>
      </c>
      <c r="H16">
        <f t="shared" ca="1" si="5"/>
        <v>2.089931933822879</v>
      </c>
      <c r="I16">
        <f t="shared" ca="1" si="6"/>
        <v>1.9183195946034755</v>
      </c>
    </row>
    <row r="17" spans="2:9" x14ac:dyDescent="0.25">
      <c r="B17">
        <v>15</v>
      </c>
      <c r="C17">
        <f t="shared" si="1"/>
        <v>225</v>
      </c>
      <c r="D17">
        <f t="shared" ca="1" si="0"/>
        <v>228.16339996313312</v>
      </c>
      <c r="E17">
        <f t="shared" ca="1" si="3"/>
        <v>32.886747172199563</v>
      </c>
      <c r="F17">
        <f t="shared" ca="1" si="4"/>
        <v>-1.5793122349624582</v>
      </c>
      <c r="G17">
        <f t="shared" si="2"/>
        <v>15</v>
      </c>
      <c r="H17">
        <f t="shared" ca="1" si="5"/>
        <v>1.2636245545627705</v>
      </c>
      <c r="I17">
        <f t="shared" ca="1" si="6"/>
        <v>1.5149923883122056</v>
      </c>
    </row>
    <row r="18" spans="2:9" x14ac:dyDescent="0.25">
      <c r="B18">
        <v>16</v>
      </c>
      <c r="C18">
        <f t="shared" si="1"/>
        <v>256</v>
      </c>
      <c r="D18">
        <f t="shared" ca="1" si="0"/>
        <v>259.47083490037022</v>
      </c>
      <c r="E18">
        <f t="shared" ca="1" si="3"/>
        <v>31.307434937237105</v>
      </c>
      <c r="F18">
        <f t="shared" ca="1" si="4"/>
        <v>0.52439949174143408</v>
      </c>
      <c r="G18">
        <f t="shared" si="2"/>
        <v>16</v>
      </c>
      <c r="H18">
        <f t="shared" ca="1" si="5"/>
        <v>1.383299434180439</v>
      </c>
      <c r="I18">
        <f t="shared" ca="1" si="6"/>
        <v>1.3397634132956191</v>
      </c>
    </row>
    <row r="19" spans="2:9" x14ac:dyDescent="0.25">
      <c r="B19">
        <v>17</v>
      </c>
      <c r="C19">
        <f t="shared" si="1"/>
        <v>289</v>
      </c>
      <c r="D19">
        <f t="shared" ca="1" si="0"/>
        <v>291.30266932934876</v>
      </c>
      <c r="E19">
        <f t="shared" ca="1" si="3"/>
        <v>31.831834428978539</v>
      </c>
      <c r="F19">
        <f t="shared" ca="1" si="4"/>
        <v>2.4963470483531864</v>
      </c>
      <c r="G19">
        <f t="shared" si="2"/>
        <v>17</v>
      </c>
      <c r="H19">
        <f t="shared" ca="1" si="5"/>
        <v>0.86747423752677832</v>
      </c>
      <c r="I19">
        <f t="shared" ca="1" si="6"/>
        <v>1.3639923110117258</v>
      </c>
    </row>
    <row r="20" spans="2:9" x14ac:dyDescent="0.25">
      <c r="B20">
        <v>18</v>
      </c>
      <c r="C20">
        <f t="shared" si="1"/>
        <v>324</v>
      </c>
      <c r="D20">
        <f t="shared" ca="1" si="0"/>
        <v>325.63085080668048</v>
      </c>
      <c r="E20">
        <f t="shared" ca="1" si="3"/>
        <v>34.328181477331725</v>
      </c>
      <c r="F20">
        <f t="shared" ca="1" si="4"/>
        <v>1.1528530666677739</v>
      </c>
      <c r="G20">
        <f t="shared" si="2"/>
        <v>18</v>
      </c>
      <c r="H20">
        <f t="shared" ca="1" si="5"/>
        <v>1.5558428991172788</v>
      </c>
      <c r="I20">
        <f t="shared" ca="1" si="6"/>
        <v>1.8168586163866101</v>
      </c>
    </row>
    <row r="21" spans="2:9" x14ac:dyDescent="0.25">
      <c r="B21">
        <v>19</v>
      </c>
      <c r="C21">
        <f t="shared" si="1"/>
        <v>361</v>
      </c>
      <c r="D21">
        <f t="shared" ca="1" si="0"/>
        <v>361.11188535067998</v>
      </c>
      <c r="E21">
        <f t="shared" ca="1" si="3"/>
        <v>35.481034543999499</v>
      </c>
      <c r="F21">
        <f t="shared" ca="1" si="4"/>
        <v>-1.4569658891745121</v>
      </c>
      <c r="G21">
        <f t="shared" si="2"/>
        <v>19</v>
      </c>
      <c r="H21">
        <f t="shared" ca="1" si="5"/>
        <v>2.5315988653669907</v>
      </c>
      <c r="I21">
        <f t="shared" ca="1" si="6"/>
        <v>2.4870527049323545</v>
      </c>
    </row>
    <row r="22" spans="2:9" x14ac:dyDescent="0.25">
      <c r="B22">
        <v>20</v>
      </c>
      <c r="C22">
        <f t="shared" si="1"/>
        <v>400</v>
      </c>
      <c r="D22">
        <f t="shared" ca="1" si="0"/>
        <v>395.13595400550497</v>
      </c>
      <c r="E22">
        <f t="shared" ca="1" si="3"/>
        <v>34.024068654824987</v>
      </c>
      <c r="F22">
        <f t="shared" ca="1" si="4"/>
        <v>7.9408650819534046</v>
      </c>
      <c r="G22">
        <f t="shared" si="2"/>
        <v>20</v>
      </c>
      <c r="H22">
        <f t="shared" ca="1" si="5"/>
        <v>3.5027532101596788</v>
      </c>
      <c r="I22">
        <f t="shared" ca="1" si="6"/>
        <v>2.9822312090625749</v>
      </c>
    </row>
    <row r="23" spans="2:9" x14ac:dyDescent="0.25">
      <c r="B23">
        <v>21</v>
      </c>
      <c r="C23">
        <f t="shared" si="1"/>
        <v>441</v>
      </c>
      <c r="D23">
        <f t="shared" ca="1" si="0"/>
        <v>437.10088774228336</v>
      </c>
      <c r="E23">
        <f t="shared" ca="1" si="3"/>
        <v>41.964933736778391</v>
      </c>
      <c r="F23">
        <f t="shared" ca="1" si="4"/>
        <v>6.4715041102309101</v>
      </c>
      <c r="G23">
        <f t="shared" si="2"/>
        <v>21</v>
      </c>
      <c r="H23">
        <f t="shared" ca="1" si="5"/>
        <v>3.8040112922095215</v>
      </c>
      <c r="I23">
        <f t="shared" ca="1" si="6"/>
        <v>2.9304523826628079</v>
      </c>
    </row>
    <row r="24" spans="2:9" x14ac:dyDescent="0.25">
      <c r="B24">
        <v>22</v>
      </c>
      <c r="C24">
        <f t="shared" si="1"/>
        <v>484</v>
      </c>
      <c r="D24">
        <f t="shared" ca="1" si="0"/>
        <v>485.53732558929266</v>
      </c>
      <c r="E24">
        <f t="shared" ca="1" si="3"/>
        <v>48.436437847009302</v>
      </c>
      <c r="F24">
        <f t="shared" ca="1" si="4"/>
        <v>-3.4797458632036751</v>
      </c>
      <c r="G24">
        <f t="shared" si="2"/>
        <v>22</v>
      </c>
      <c r="H24">
        <f t="shared" ca="1" si="5"/>
        <v>2.1047580368138359</v>
      </c>
      <c r="I24">
        <f t="shared" ca="1" si="6"/>
        <v>2.2407873325467196</v>
      </c>
    </row>
    <row r="25" spans="2:9" x14ac:dyDescent="0.25">
      <c r="B25">
        <v>23</v>
      </c>
      <c r="C25">
        <f t="shared" si="1"/>
        <v>529</v>
      </c>
      <c r="D25">
        <f t="shared" ca="1" si="0"/>
        <v>530.49401757309829</v>
      </c>
      <c r="E25">
        <f t="shared" ca="1" si="3"/>
        <v>44.956691983805626</v>
      </c>
      <c r="F25">
        <f t="shared" ca="1" si="4"/>
        <v>7.3563167508680181</v>
      </c>
      <c r="G25">
        <f t="shared" si="2"/>
        <v>23</v>
      </c>
      <c r="H25">
        <f t="shared" ca="1" si="5"/>
        <v>1.2154162080226836</v>
      </c>
      <c r="I25">
        <f t="shared" ca="1" si="6"/>
        <v>1.5343344316294416</v>
      </c>
    </row>
    <row r="26" spans="2:9" x14ac:dyDescent="0.25">
      <c r="B26">
        <v>24</v>
      </c>
      <c r="C26">
        <f t="shared" si="1"/>
        <v>576</v>
      </c>
      <c r="D26">
        <f t="shared" ca="1" si="0"/>
        <v>582.80702630777193</v>
      </c>
      <c r="E26">
        <f t="shared" ca="1" si="3"/>
        <v>52.313008734673645</v>
      </c>
      <c r="F26">
        <f t="shared" ca="1" si="4"/>
        <v>-6.2144468832157145</v>
      </c>
      <c r="G26">
        <f t="shared" si="2"/>
        <v>24</v>
      </c>
      <c r="H26">
        <f t="shared" ca="1" si="5"/>
        <v>0.31120367185488046</v>
      </c>
      <c r="I26">
        <f t="shared" ca="1" si="6"/>
        <v>1.1436371618151295</v>
      </c>
    </row>
    <row r="27" spans="2:9" x14ac:dyDescent="0.25">
      <c r="B27">
        <v>25</v>
      </c>
      <c r="C27">
        <f t="shared" si="1"/>
        <v>625</v>
      </c>
      <c r="D27">
        <f t="shared" ca="1" si="0"/>
        <v>628.90558815922986</v>
      </c>
      <c r="E27">
        <f t="shared" ca="1" si="3"/>
        <v>46.09856185145793</v>
      </c>
      <c r="F27">
        <f t="shared" ca="1" si="4"/>
        <v>1.7866770022079663</v>
      </c>
      <c r="G27">
        <f t="shared" si="2"/>
        <v>25</v>
      </c>
      <c r="H27">
        <f t="shared" ca="1" si="5"/>
        <v>1.5268265510499708</v>
      </c>
      <c r="I27">
        <f t="shared" ca="1" si="6"/>
        <v>1.3125838804161576</v>
      </c>
    </row>
    <row r="28" spans="2:9" x14ac:dyDescent="0.25">
      <c r="B28">
        <v>26</v>
      </c>
      <c r="C28">
        <f t="shared" si="1"/>
        <v>676</v>
      </c>
      <c r="D28">
        <f t="shared" ca="1" si="0"/>
        <v>676.79082701289576</v>
      </c>
      <c r="E28">
        <f t="shared" ca="1" si="3"/>
        <v>47.885238853665896</v>
      </c>
      <c r="F28">
        <f t="shared" ca="1" si="4"/>
        <v>6.6379320533927739</v>
      </c>
      <c r="G28">
        <f t="shared" si="2"/>
        <v>26</v>
      </c>
      <c r="H28">
        <f t="shared" ca="1" si="5"/>
        <v>1.7698798858123785</v>
      </c>
      <c r="I28">
        <f t="shared" ca="1" si="6"/>
        <v>2.3424646738873744</v>
      </c>
    </row>
    <row r="29" spans="2:9" x14ac:dyDescent="0.25">
      <c r="B29">
        <v>27</v>
      </c>
      <c r="C29">
        <f t="shared" si="1"/>
        <v>729</v>
      </c>
      <c r="D29">
        <f t="shared" ca="1" si="0"/>
        <v>731.31399791995443</v>
      </c>
      <c r="E29">
        <f t="shared" ca="1" si="3"/>
        <v>54.52317090705867</v>
      </c>
      <c r="F29">
        <f t="shared" ca="1" si="4"/>
        <v>0.178120861603702</v>
      </c>
      <c r="G29">
        <f t="shared" si="2"/>
        <v>27</v>
      </c>
      <c r="H29">
        <f t="shared" ca="1" si="5"/>
        <v>1.8551919472383058</v>
      </c>
      <c r="I29">
        <f t="shared" ca="1" si="6"/>
        <v>4.9235067142358293</v>
      </c>
    </row>
    <row r="30" spans="2:9" x14ac:dyDescent="0.25">
      <c r="B30">
        <v>28</v>
      </c>
      <c r="C30">
        <f t="shared" si="1"/>
        <v>784</v>
      </c>
      <c r="D30">
        <f t="shared" ca="1" si="0"/>
        <v>786.0152896886168</v>
      </c>
      <c r="E30">
        <f t="shared" ca="1" si="3"/>
        <v>54.701291768662372</v>
      </c>
      <c r="F30">
        <f t="shared" ca="1" si="4"/>
        <v>-1.7000260322745362</v>
      </c>
      <c r="G30">
        <f t="shared" si="2"/>
        <v>28</v>
      </c>
      <c r="H30">
        <f t="shared" ca="1" si="5"/>
        <v>8.6973017391177976</v>
      </c>
      <c r="I30">
        <f t="shared" ca="1" si="6"/>
        <v>9.8034649793436994</v>
      </c>
    </row>
    <row r="31" spans="2:9" x14ac:dyDescent="0.25">
      <c r="B31">
        <v>29</v>
      </c>
      <c r="C31">
        <f>B31^2</f>
        <v>841</v>
      </c>
      <c r="D31">
        <f t="shared" ca="1" si="0"/>
        <v>839.01655542500464</v>
      </c>
      <c r="E31">
        <f t="shared" ca="1" si="3"/>
        <v>53.001265736387836</v>
      </c>
      <c r="F31">
        <f t="shared" ca="1" si="4"/>
        <v>4.499875895889204</v>
      </c>
      <c r="G31">
        <f t="shared" si="2"/>
        <v>29</v>
      </c>
      <c r="H31">
        <f t="shared" ca="1" si="5"/>
        <v>16.284794785497223</v>
      </c>
      <c r="I31">
        <f t="shared" ca="1" si="6"/>
        <v>14.829591767473119</v>
      </c>
    </row>
    <row r="32" spans="2:9" x14ac:dyDescent="0.25">
      <c r="B32">
        <v>30</v>
      </c>
      <c r="C32">
        <f>(2*B32^2)-900</f>
        <v>900</v>
      </c>
      <c r="D32">
        <f t="shared" ca="1" si="0"/>
        <v>896.51769705728168</v>
      </c>
      <c r="E32">
        <f t="shared" ref="E32:E55" ca="1" si="7">(D32-D31)/(B32-B31)</f>
        <v>57.50114163227704</v>
      </c>
      <c r="F32">
        <f t="shared" ca="1" si="4"/>
        <v>67.381868180505194</v>
      </c>
      <c r="G32">
        <f t="shared" si="2"/>
        <v>30</v>
      </c>
      <c r="H32">
        <f t="shared" ca="1" si="5"/>
        <v>24.089426245456465</v>
      </c>
      <c r="I32">
        <f t="shared" ca="1" si="6"/>
        <v>17.540527322238987</v>
      </c>
    </row>
    <row r="33" spans="2:9" x14ac:dyDescent="0.25">
      <c r="B33">
        <v>31</v>
      </c>
      <c r="C33">
        <f t="shared" ref="C33:C56" si="8">(2*B33^2)-900</f>
        <v>1022</v>
      </c>
      <c r="D33">
        <f t="shared" ca="1" si="0"/>
        <v>1021.4007068700639</v>
      </c>
      <c r="E33">
        <f t="shared" ca="1" si="7"/>
        <v>124.88300981278223</v>
      </c>
      <c r="F33">
        <f t="shared" ca="1" si="4"/>
        <v>1.5217202237423635</v>
      </c>
      <c r="G33">
        <f t="shared" si="2"/>
        <v>31</v>
      </c>
      <c r="H33">
        <f t="shared" ca="1" si="5"/>
        <v>17.183293634379552</v>
      </c>
      <c r="I33">
        <f t="shared" ca="1" si="6"/>
        <v>15.513894438523453</v>
      </c>
    </row>
    <row r="34" spans="2:9" x14ac:dyDescent="0.25">
      <c r="B34">
        <v>32</v>
      </c>
      <c r="C34">
        <f t="shared" si="8"/>
        <v>1148</v>
      </c>
      <c r="D34">
        <f t="shared" ca="1" si="0"/>
        <v>1147.8054369065885</v>
      </c>
      <c r="E34">
        <f t="shared" ca="1" si="7"/>
        <v>126.4047300365246</v>
      </c>
      <c r="F34">
        <f t="shared" ca="1" si="4"/>
        <v>4.3160654606040225</v>
      </c>
      <c r="G34">
        <f t="shared" si="2"/>
        <v>32</v>
      </c>
      <c r="H34">
        <f t="shared" ca="1" si="5"/>
        <v>9.962988584910148</v>
      </c>
      <c r="I34">
        <f t="shared" ca="1" si="6"/>
        <v>11.044366194675797</v>
      </c>
    </row>
    <row r="35" spans="2:9" x14ac:dyDescent="0.25">
      <c r="B35">
        <v>33</v>
      </c>
      <c r="C35">
        <f t="shared" si="8"/>
        <v>1278</v>
      </c>
      <c r="D35">
        <f t="shared" ca="1" si="0"/>
        <v>1278.5262324037171</v>
      </c>
      <c r="E35">
        <f t="shared" ca="1" si="7"/>
        <v>130.72079549712862</v>
      </c>
      <c r="F35">
        <f t="shared" ca="1" si="4"/>
        <v>2.1887388600812301</v>
      </c>
      <c r="G35">
        <f t="shared" si="2"/>
        <v>33</v>
      </c>
      <c r="H35">
        <f t="shared" ca="1" si="5"/>
        <v>3.6855445973419716</v>
      </c>
      <c r="I35">
        <f t="shared" ca="1" si="6"/>
        <v>6.7217560273397758</v>
      </c>
    </row>
    <row r="36" spans="2:9" x14ac:dyDescent="0.25">
      <c r="B36">
        <v>34</v>
      </c>
      <c r="C36">
        <f t="shared" si="8"/>
        <v>1412</v>
      </c>
      <c r="D36">
        <f t="shared" ref="D36:D56" ca="1" si="9">C36+$A$3*(RAND()-RAND()+RAND()-RAND())</f>
        <v>1411.435766760927</v>
      </c>
      <c r="E36">
        <f t="shared" ca="1" si="7"/>
        <v>132.90953435720985</v>
      </c>
      <c r="F36">
        <f t="shared" ca="1" si="4"/>
        <v>1.9159145342268857</v>
      </c>
      <c r="G36">
        <f t="shared" si="2"/>
        <v>34</v>
      </c>
      <c r="H36">
        <f t="shared" ca="1" si="5"/>
        <v>3.6832272884522204</v>
      </c>
      <c r="I36">
        <f t="shared" ca="1" si="6"/>
        <v>4.6877199082334036</v>
      </c>
    </row>
    <row r="37" spans="2:9" x14ac:dyDescent="0.25">
      <c r="B37">
        <v>35</v>
      </c>
      <c r="C37">
        <f t="shared" si="8"/>
        <v>1550</v>
      </c>
      <c r="D37">
        <f t="shared" ca="1" si="9"/>
        <v>1546.2612156523637</v>
      </c>
      <c r="E37">
        <f t="shared" ca="1" si="7"/>
        <v>134.82544889143674</v>
      </c>
      <c r="F37">
        <f t="shared" ca="1" si="4"/>
        <v>12.618004582429876</v>
      </c>
      <c r="G37">
        <f t="shared" si="2"/>
        <v>35</v>
      </c>
      <c r="H37">
        <f t="shared" ca="1" si="5"/>
        <v>4.9634450729277733</v>
      </c>
      <c r="I37">
        <f t="shared" ca="1" si="6"/>
        <v>4.211069990711378</v>
      </c>
    </row>
    <row r="38" spans="2:9" x14ac:dyDescent="0.25">
      <c r="B38">
        <v>36</v>
      </c>
      <c r="C38">
        <f t="shared" si="8"/>
        <v>1692</v>
      </c>
      <c r="D38">
        <f t="shared" ca="1" si="9"/>
        <v>1693.7046691262303</v>
      </c>
      <c r="E38">
        <f t="shared" ca="1" si="7"/>
        <v>147.44345347386661</v>
      </c>
      <c r="F38">
        <f t="shared" ca="1" si="4"/>
        <v>-6.5282503522369097</v>
      </c>
      <c r="G38">
        <f t="shared" si="2"/>
        <v>36</v>
      </c>
      <c r="H38">
        <f t="shared" ca="1" si="5"/>
        <v>3.8788293832943359</v>
      </c>
      <c r="I38">
        <f t="shared" ca="1" si="6"/>
        <v>4.1360845018546675</v>
      </c>
    </row>
    <row r="39" spans="2:9" x14ac:dyDescent="0.25">
      <c r="B39">
        <v>37</v>
      </c>
      <c r="C39">
        <f t="shared" si="8"/>
        <v>1838</v>
      </c>
      <c r="D39">
        <f t="shared" ca="1" si="9"/>
        <v>1834.61987224786</v>
      </c>
      <c r="E39">
        <f t="shared" ca="1" si="7"/>
        <v>140.9152031216297</v>
      </c>
      <c r="F39">
        <f t="shared" ca="1" si="4"/>
        <v>13.852924684999152</v>
      </c>
      <c r="G39">
        <f t="shared" si="2"/>
        <v>37</v>
      </c>
      <c r="H39">
        <f t="shared" ca="1" si="5"/>
        <v>4.1996367567840025</v>
      </c>
      <c r="I39">
        <f t="shared" ca="1" si="6"/>
        <v>4.0655593133873911</v>
      </c>
    </row>
    <row r="40" spans="2:9" x14ac:dyDescent="0.25">
      <c r="B40">
        <v>38</v>
      </c>
      <c r="C40">
        <f t="shared" si="8"/>
        <v>1988</v>
      </c>
      <c r="D40">
        <f t="shared" ca="1" si="9"/>
        <v>1989.3880000544889</v>
      </c>
      <c r="E40">
        <f t="shared" ca="1" si="7"/>
        <v>154.76812780662885</v>
      </c>
      <c r="F40">
        <f t="shared" ca="1" si="4"/>
        <v>-0.36355756272519102</v>
      </c>
      <c r="G40">
        <f t="shared" si="2"/>
        <v>38</v>
      </c>
      <c r="H40">
        <f t="shared" ca="1" si="5"/>
        <v>3.5788814189332294</v>
      </c>
      <c r="I40">
        <f t="shared" ca="1" si="6"/>
        <v>3.9160252527263726</v>
      </c>
    </row>
    <row r="41" spans="2:9" x14ac:dyDescent="0.25">
      <c r="B41">
        <v>39</v>
      </c>
      <c r="C41">
        <f t="shared" si="8"/>
        <v>2142</v>
      </c>
      <c r="D41">
        <f t="shared" ca="1" si="9"/>
        <v>2143.7925702983925</v>
      </c>
      <c r="E41">
        <f t="shared" ca="1" si="7"/>
        <v>154.40457024390366</v>
      </c>
      <c r="F41">
        <f t="shared" ca="1" si="4"/>
        <v>-2.5964319964471088</v>
      </c>
      <c r="G41">
        <f t="shared" si="2"/>
        <v>39</v>
      </c>
      <c r="H41">
        <f t="shared" ca="1" si="5"/>
        <v>4.1122568727516109</v>
      </c>
      <c r="I41">
        <f t="shared" ca="1" si="6"/>
        <v>3.9415131741194847</v>
      </c>
    </row>
    <row r="42" spans="2:9" x14ac:dyDescent="0.25">
      <c r="B42">
        <v>40</v>
      </c>
      <c r="C42">
        <f t="shared" si="8"/>
        <v>2300</v>
      </c>
      <c r="D42">
        <f t="shared" ca="1" si="9"/>
        <v>2295.6007085458491</v>
      </c>
      <c r="E42">
        <f t="shared" ca="1" si="7"/>
        <v>151.80813824745655</v>
      </c>
      <c r="F42">
        <f t="shared" ca="1" si="4"/>
        <v>17.31587043370746</v>
      </c>
      <c r="G42">
        <f t="shared" si="2"/>
        <v>40</v>
      </c>
      <c r="H42">
        <f t="shared" ca="1" si="5"/>
        <v>4.0049663753721028</v>
      </c>
      <c r="I42">
        <f t="shared" ca="1" si="6"/>
        <v>3.8447311337155958</v>
      </c>
    </row>
    <row r="43" spans="2:9" x14ac:dyDescent="0.25">
      <c r="B43">
        <v>41</v>
      </c>
      <c r="C43">
        <f t="shared" si="8"/>
        <v>2462</v>
      </c>
      <c r="D43">
        <f t="shared" ca="1" si="9"/>
        <v>2464.7247172270131</v>
      </c>
      <c r="E43">
        <f t="shared" ca="1" si="7"/>
        <v>169.12400868116401</v>
      </c>
      <c r="F43">
        <f t="shared" ca="1" si="4"/>
        <v>-2.9579425828578678</v>
      </c>
      <c r="G43">
        <f t="shared" si="2"/>
        <v>41</v>
      </c>
      <c r="H43">
        <f t="shared" ca="1" si="5"/>
        <v>3.7695156034258668</v>
      </c>
      <c r="I43">
        <f t="shared" ca="1" si="6"/>
        <v>3.849887963346907</v>
      </c>
    </row>
    <row r="44" spans="2:9" x14ac:dyDescent="0.25">
      <c r="B44">
        <v>42</v>
      </c>
      <c r="C44">
        <f t="shared" si="8"/>
        <v>2628</v>
      </c>
      <c r="D44">
        <f t="shared" ca="1" si="9"/>
        <v>2630.8907833253193</v>
      </c>
      <c r="E44">
        <f t="shared" ca="1" si="7"/>
        <v>166.16606609830615</v>
      </c>
      <c r="F44">
        <f t="shared" ca="1" si="4"/>
        <v>-4.4306072014383062</v>
      </c>
      <c r="G44">
        <f t="shared" si="2"/>
        <v>42</v>
      </c>
      <c r="H44">
        <f t="shared" ca="1" si="5"/>
        <v>3.2452547060358685</v>
      </c>
      <c r="I44">
        <f t="shared" ca="1" si="6"/>
        <v>3.8248751014692055</v>
      </c>
    </row>
    <row r="45" spans="2:9" x14ac:dyDescent="0.25">
      <c r="B45">
        <v>43</v>
      </c>
      <c r="C45">
        <f t="shared" si="8"/>
        <v>2798</v>
      </c>
      <c r="D45">
        <f t="shared" ca="1" si="9"/>
        <v>2792.6262422221871</v>
      </c>
      <c r="E45">
        <f t="shared" ca="1" si="7"/>
        <v>161.73545889686784</v>
      </c>
      <c r="F45">
        <f t="shared" ca="1" si="4"/>
        <v>19.625373711315206</v>
      </c>
      <c r="G45">
        <f t="shared" si="2"/>
        <v>43</v>
      </c>
      <c r="H45">
        <f t="shared" ca="1" si="5"/>
        <v>4.7277458242770081</v>
      </c>
      <c r="I45">
        <f t="shared" ca="1" si="6"/>
        <v>4.0727724447232037</v>
      </c>
    </row>
    <row r="46" spans="2:9" x14ac:dyDescent="0.25">
      <c r="B46">
        <v>44</v>
      </c>
      <c r="C46">
        <f t="shared" si="8"/>
        <v>2972</v>
      </c>
      <c r="D46">
        <f t="shared" ca="1" si="9"/>
        <v>2973.9870748303701</v>
      </c>
      <c r="E46">
        <f t="shared" ca="1" si="7"/>
        <v>181.36083260818305</v>
      </c>
      <c r="F46">
        <f t="shared" ca="1" si="4"/>
        <v>-8.1516187319843993</v>
      </c>
      <c r="G46">
        <f t="shared" si="2"/>
        <v>44</v>
      </c>
      <c r="H46">
        <f t="shared" ca="1" si="5"/>
        <v>3.6886225643373916</v>
      </c>
      <c r="I46">
        <f t="shared" ca="1" si="6"/>
        <v>4.1093886478780277</v>
      </c>
    </row>
    <row r="47" spans="2:9" x14ac:dyDescent="0.25">
      <c r="B47">
        <v>45</v>
      </c>
      <c r="C47">
        <f t="shared" si="8"/>
        <v>3150</v>
      </c>
      <c r="D47">
        <f t="shared" ca="1" si="9"/>
        <v>3147.1962887065688</v>
      </c>
      <c r="E47">
        <f t="shared" ca="1" si="7"/>
        <v>173.20921387619865</v>
      </c>
      <c r="F47">
        <f t="shared" ca="1" si="4"/>
        <v>11.795985734250735</v>
      </c>
      <c r="G47">
        <f t="shared" si="2"/>
        <v>45</v>
      </c>
      <c r="H47">
        <f t="shared" ca="1" si="5"/>
        <v>4.8344443855054227</v>
      </c>
      <c r="I47">
        <f t="shared" ca="1" si="6"/>
        <v>4.3107385403636442</v>
      </c>
    </row>
    <row r="48" spans="2:9" x14ac:dyDescent="0.25">
      <c r="B48">
        <v>46</v>
      </c>
      <c r="C48">
        <f t="shared" si="8"/>
        <v>3332</v>
      </c>
      <c r="D48">
        <f t="shared" ca="1" si="9"/>
        <v>3332.2014883170182</v>
      </c>
      <c r="E48">
        <f t="shared" ca="1" si="7"/>
        <v>185.00519961044938</v>
      </c>
      <c r="F48">
        <f t="shared" ca="1" si="4"/>
        <v>-0.75965241470385081</v>
      </c>
      <c r="G48">
        <f t="shared" si="2"/>
        <v>46</v>
      </c>
      <c r="H48">
        <f t="shared" ca="1" si="5"/>
        <v>3.5489950122893483</v>
      </c>
      <c r="I48">
        <f t="shared" ca="1" si="6"/>
        <v>4.2295053076545797</v>
      </c>
    </row>
    <row r="49" spans="2:9" x14ac:dyDescent="0.25">
      <c r="B49">
        <v>47</v>
      </c>
      <c r="C49">
        <f t="shared" si="8"/>
        <v>3518</v>
      </c>
      <c r="D49">
        <f t="shared" ca="1" si="9"/>
        <v>3516.4470355127637</v>
      </c>
      <c r="E49">
        <f t="shared" ca="1" si="7"/>
        <v>184.24554719574553</v>
      </c>
      <c r="F49">
        <f t="shared" ca="1" si="4"/>
        <v>6.3192108488578924</v>
      </c>
      <c r="G49">
        <f t="shared" si="2"/>
        <v>47</v>
      </c>
      <c r="H49">
        <f t="shared" ca="1" si="5"/>
        <v>5.090332729226045</v>
      </c>
      <c r="I49">
        <f t="shared" ca="1" si="6"/>
        <v>4.3136595201618597</v>
      </c>
    </row>
    <row r="50" spans="2:9" x14ac:dyDescent="0.25">
      <c r="B50">
        <v>48</v>
      </c>
      <c r="C50">
        <f t="shared" si="8"/>
        <v>3708</v>
      </c>
      <c r="D50">
        <f t="shared" ca="1" si="9"/>
        <v>3707.0117935573671</v>
      </c>
      <c r="E50">
        <f t="shared" ca="1" si="7"/>
        <v>190.56475804460342</v>
      </c>
      <c r="F50">
        <f t="shared" ca="1" si="4"/>
        <v>6.1411379204828336</v>
      </c>
      <c r="G50">
        <f t="shared" si="2"/>
        <v>48</v>
      </c>
      <c r="H50">
        <f t="shared" ca="1" si="5"/>
        <v>3.8803859382228438</v>
      </c>
      <c r="I50">
        <f t="shared" ca="1" si="6"/>
        <v>4.0069460871911842</v>
      </c>
    </row>
    <row r="51" spans="2:9" x14ac:dyDescent="0.25">
      <c r="B51">
        <v>49</v>
      </c>
      <c r="C51">
        <f t="shared" si="8"/>
        <v>3902</v>
      </c>
      <c r="D51">
        <f t="shared" ca="1" si="9"/>
        <v>3903.7176895224534</v>
      </c>
      <c r="E51">
        <f t="shared" ca="1" si="7"/>
        <v>196.70589596508626</v>
      </c>
      <c r="F51">
        <f t="shared" ca="1" si="4"/>
        <v>4.2964052706520306</v>
      </c>
      <c r="G51">
        <f t="shared" si="2"/>
        <v>49</v>
      </c>
      <c r="H51">
        <f t="shared" ca="1" si="5"/>
        <v>3.8587312072487898</v>
      </c>
      <c r="I51">
        <f t="shared" ca="1" si="6"/>
        <v>3.826192050857947</v>
      </c>
    </row>
    <row r="52" spans="2:9" x14ac:dyDescent="0.25">
      <c r="B52">
        <v>50</v>
      </c>
      <c r="C52">
        <f t="shared" si="8"/>
        <v>4100</v>
      </c>
      <c r="D52">
        <f t="shared" ca="1" si="9"/>
        <v>4104.7199907581917</v>
      </c>
      <c r="E52">
        <f t="shared" ca="1" si="7"/>
        <v>201.00230123573829</v>
      </c>
      <c r="F52">
        <f t="shared" ca="1" si="4"/>
        <v>-3.9715201417589014</v>
      </c>
      <c r="G52">
        <f t="shared" si="2"/>
        <v>50</v>
      </c>
      <c r="H52">
        <f t="shared" ca="1" si="5"/>
        <v>2.9742340848131081</v>
      </c>
      <c r="I52">
        <f t="shared" ca="1" si="6"/>
        <v>3.6025209569217242</v>
      </c>
    </row>
    <row r="53" spans="2:9" x14ac:dyDescent="0.25">
      <c r="B53">
        <v>51</v>
      </c>
      <c r="C53">
        <f t="shared" si="8"/>
        <v>4302</v>
      </c>
      <c r="D53">
        <f t="shared" ca="1" si="9"/>
        <v>4301.7507718521711</v>
      </c>
      <c r="E53">
        <f t="shared" ca="1" si="7"/>
        <v>197.03078109397939</v>
      </c>
      <c r="F53">
        <f t="shared" ca="1" si="4"/>
        <v>11.180918646977261</v>
      </c>
      <c r="G53">
        <f t="shared" si="2"/>
        <v>51</v>
      </c>
      <c r="H53">
        <f t="shared" ca="1" si="5"/>
        <v>4.0599620606772078</v>
      </c>
      <c r="I53">
        <f t="shared" ca="1" si="6"/>
        <v>3.6867463420387523</v>
      </c>
    </row>
    <row r="54" spans="2:9" x14ac:dyDescent="0.25">
      <c r="B54">
        <v>52</v>
      </c>
      <c r="C54">
        <f t="shared" si="8"/>
        <v>4508</v>
      </c>
      <c r="D54">
        <f t="shared" ca="1" si="9"/>
        <v>4509.9624715931277</v>
      </c>
      <c r="E54">
        <f t="shared" ca="1" si="7"/>
        <v>208.21169974095665</v>
      </c>
      <c r="F54">
        <f t="shared" ca="1" si="4"/>
        <v>1.5868814328532608</v>
      </c>
      <c r="G54">
        <f t="shared" si="2"/>
        <v>52</v>
      </c>
      <c r="H54">
        <f t="shared" ca="1" si="5"/>
        <v>3.7822138837813508</v>
      </c>
      <c r="I54">
        <f t="shared" ca="1" si="6"/>
        <v>3.5514511010472627</v>
      </c>
    </row>
    <row r="55" spans="2:9" x14ac:dyDescent="0.25">
      <c r="B55">
        <v>53</v>
      </c>
      <c r="C55">
        <f t="shared" si="8"/>
        <v>4718</v>
      </c>
      <c r="D55">
        <f t="shared" ca="1" si="9"/>
        <v>4719.7610527669376</v>
      </c>
      <c r="E55">
        <f t="shared" ca="1" si="7"/>
        <v>209.79858117380991</v>
      </c>
      <c r="F55">
        <f t="shared" ca="1" si="4"/>
        <v>3.469774752322337</v>
      </c>
      <c r="G55">
        <f t="shared" si="2"/>
        <v>52.5</v>
      </c>
      <c r="H55">
        <f t="shared" ca="1" si="5"/>
        <v>3.6292037518794391</v>
      </c>
      <c r="I55">
        <f t="shared" ca="1" si="6"/>
        <v>3.0044117977986713</v>
      </c>
    </row>
    <row r="56" spans="2:9" x14ac:dyDescent="0.25">
      <c r="B56">
        <v>54</v>
      </c>
      <c r="C56">
        <f t="shared" si="8"/>
        <v>4932</v>
      </c>
      <c r="D56">
        <f t="shared" ca="1" si="9"/>
        <v>4933.0294086930699</v>
      </c>
      <c r="E56">
        <f ca="1">(D56-D55)/(B56-B55)</f>
        <v>213.26835592613224</v>
      </c>
      <c r="F56">
        <f t="shared" ca="1" si="4"/>
        <v>3.9494139986320786</v>
      </c>
      <c r="G56">
        <f t="shared" si="2"/>
        <v>53</v>
      </c>
      <c r="H56">
        <f t="shared" ca="1" si="5"/>
        <v>2.2638525481549081</v>
      </c>
      <c r="I56">
        <f t="shared" ca="1" si="6"/>
        <v>1.981353225778328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2013-08-05T11:05:44Z</dcterms:created>
  <dcterms:modified xsi:type="dcterms:W3CDTF">2013-08-08T14:43:38Z</dcterms:modified>
</cp:coreProperties>
</file>