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minimized="1" xWindow="0" yWindow="0" windowWidth="22710" windowHeight="11580" tabRatio="199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5" i="1" l="1"/>
  <c r="M14" i="1" s="1"/>
  <c r="J4" i="1"/>
  <c r="L10" i="1" s="1"/>
  <c r="F16" i="1"/>
  <c r="F15" i="1"/>
  <c r="L13" i="1" l="1"/>
  <c r="L9" i="1"/>
  <c r="L11" i="1"/>
  <c r="L15" i="1"/>
  <c r="M9" i="1"/>
  <c r="M12" i="1"/>
  <c r="M10" i="1"/>
  <c r="M15" i="1"/>
  <c r="M11" i="1"/>
  <c r="M13" i="1"/>
  <c r="L14" i="1"/>
  <c r="L12" i="1"/>
  <c r="E6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9" i="1"/>
  <c r="H4" i="1"/>
  <c r="G4" i="1"/>
  <c r="H11" i="1"/>
  <c r="H12" i="1"/>
  <c r="H13" i="1"/>
  <c r="H14" i="1"/>
  <c r="H10" i="1"/>
  <c r="F11" i="1"/>
  <c r="F12" i="1"/>
  <c r="F13" i="1"/>
  <c r="F14" i="1"/>
  <c r="F10" i="1"/>
  <c r="C98" i="1" l="1"/>
  <c r="C226" i="1"/>
  <c r="C214" i="1"/>
  <c r="C130" i="1"/>
  <c r="C110" i="1"/>
  <c r="C106" i="1"/>
  <c r="C78" i="1"/>
  <c r="C246" i="1"/>
  <c r="C198" i="1"/>
  <c r="C58" i="1"/>
  <c r="C194" i="1"/>
  <c r="C245" i="1"/>
  <c r="C241" i="1"/>
  <c r="C237" i="1"/>
  <c r="C229" i="1"/>
  <c r="C225" i="1"/>
  <c r="C221" i="1"/>
  <c r="C217" i="1"/>
  <c r="C213" i="1"/>
  <c r="C209" i="1"/>
  <c r="C201" i="1"/>
  <c r="C197" i="1"/>
  <c r="C193" i="1"/>
  <c r="C189" i="1"/>
  <c r="C45" i="1"/>
  <c r="C33" i="1"/>
  <c r="C242" i="1"/>
  <c r="C238" i="1"/>
  <c r="C234" i="1"/>
  <c r="C230" i="1"/>
  <c r="C222" i="1"/>
  <c r="C218" i="1"/>
  <c r="C210" i="1"/>
  <c r="C206" i="1"/>
  <c r="C202" i="1"/>
  <c r="C190" i="1"/>
  <c r="C186" i="1"/>
  <c r="C182" i="1"/>
  <c r="C178" i="1"/>
  <c r="C174" i="1"/>
  <c r="C170" i="1"/>
  <c r="C166" i="1"/>
  <c r="C162" i="1"/>
  <c r="C158" i="1"/>
  <c r="C154" i="1"/>
  <c r="C150" i="1"/>
  <c r="C146" i="1"/>
  <c r="C142" i="1"/>
  <c r="C126" i="1"/>
  <c r="C122" i="1"/>
  <c r="C102" i="1"/>
  <c r="C94" i="1"/>
  <c r="C90" i="1"/>
  <c r="C86" i="1"/>
  <c r="C62" i="1"/>
  <c r="C42" i="1"/>
  <c r="C38" i="1"/>
  <c r="C250" i="1"/>
  <c r="C135" i="1"/>
  <c r="C103" i="1"/>
  <c r="C71" i="1"/>
  <c r="C14" i="1"/>
  <c r="C185" i="1"/>
  <c r="C181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93" i="1"/>
  <c r="C77" i="1"/>
  <c r="C247" i="1"/>
  <c r="C239" i="1"/>
  <c r="C203" i="1"/>
  <c r="C199" i="1"/>
  <c r="C167" i="1"/>
  <c r="C159" i="1"/>
  <c r="C151" i="1"/>
  <c r="C99" i="1"/>
  <c r="C138" i="1"/>
  <c r="C134" i="1"/>
  <c r="C118" i="1"/>
  <c r="C114" i="1"/>
  <c r="C164" i="1"/>
  <c r="C120" i="1"/>
  <c r="C249" i="1"/>
  <c r="C82" i="1"/>
  <c r="C74" i="1"/>
  <c r="C50" i="1"/>
  <c r="C46" i="1"/>
  <c r="C34" i="1"/>
  <c r="C30" i="1"/>
  <c r="C15" i="1"/>
  <c r="C117" i="1"/>
  <c r="C113" i="1"/>
  <c r="C109" i="1"/>
  <c r="C105" i="1"/>
  <c r="C101" i="1"/>
  <c r="C97" i="1"/>
  <c r="C89" i="1"/>
  <c r="C85" i="1"/>
  <c r="C81" i="1"/>
  <c r="C73" i="1"/>
  <c r="C49" i="1"/>
  <c r="C41" i="1"/>
  <c r="C37" i="1"/>
  <c r="C70" i="1"/>
  <c r="C66" i="1"/>
  <c r="C54" i="1"/>
  <c r="C17" i="1"/>
  <c r="C72" i="1"/>
  <c r="C260" i="1"/>
  <c r="C251" i="1"/>
  <c r="C23" i="1"/>
  <c r="C19" i="1"/>
  <c r="C20" i="1"/>
  <c r="C208" i="1"/>
  <c r="C204" i="1"/>
  <c r="C188" i="1"/>
  <c r="C69" i="1"/>
  <c r="C65" i="1"/>
  <c r="C61" i="1"/>
  <c r="C57" i="1"/>
  <c r="C53" i="1"/>
  <c r="C44" i="1"/>
  <c r="C29" i="1"/>
  <c r="C205" i="1"/>
  <c r="C168" i="1"/>
  <c r="C243" i="1"/>
  <c r="C240" i="1"/>
  <c r="C231" i="1"/>
  <c r="C227" i="1"/>
  <c r="C223" i="1"/>
  <c r="C211" i="1"/>
  <c r="C207" i="1"/>
  <c r="C195" i="1"/>
  <c r="C187" i="1"/>
  <c r="C179" i="1"/>
  <c r="C175" i="1"/>
  <c r="C163" i="1"/>
  <c r="C160" i="1"/>
  <c r="C152" i="1"/>
  <c r="C147" i="1"/>
  <c r="C136" i="1"/>
  <c r="C132" i="1"/>
  <c r="C119" i="1"/>
  <c r="C115" i="1"/>
  <c r="C107" i="1"/>
  <c r="C100" i="1"/>
  <c r="C88" i="1"/>
  <c r="C83" i="1"/>
  <c r="C80" i="1"/>
  <c r="C75" i="1"/>
  <c r="C64" i="1"/>
  <c r="C60" i="1"/>
  <c r="C55" i="1"/>
  <c r="C43" i="1"/>
  <c r="C35" i="1"/>
  <c r="C27" i="1"/>
  <c r="C11" i="1"/>
  <c r="C262" i="1"/>
  <c r="C104" i="1"/>
  <c r="C36" i="1"/>
  <c r="C108" i="1"/>
  <c r="C176" i="1"/>
  <c r="C255" i="1"/>
  <c r="C252" i="1"/>
  <c r="C22" i="1"/>
  <c r="C21" i="1"/>
  <c r="C24" i="1"/>
  <c r="C25" i="1"/>
  <c r="C16" i="1"/>
  <c r="C12" i="1"/>
  <c r="C13" i="1"/>
  <c r="E4" i="1"/>
  <c r="C10" i="1"/>
  <c r="C216" i="1"/>
  <c r="C215" i="1"/>
  <c r="C172" i="1"/>
  <c r="C171" i="1"/>
  <c r="C156" i="1"/>
  <c r="C155" i="1"/>
  <c r="C140" i="1"/>
  <c r="C139" i="1"/>
  <c r="C127" i="1"/>
  <c r="C128" i="1"/>
  <c r="C111" i="1"/>
  <c r="C112" i="1"/>
  <c r="C96" i="1"/>
  <c r="C95" i="1"/>
  <c r="C48" i="1"/>
  <c r="C47" i="1"/>
  <c r="C40" i="1"/>
  <c r="C39" i="1"/>
  <c r="C79" i="1"/>
  <c r="C76" i="1"/>
  <c r="C148" i="1"/>
  <c r="C180" i="1"/>
  <c r="C212" i="1"/>
  <c r="C56" i="1"/>
  <c r="C84" i="1"/>
  <c r="C261" i="1"/>
  <c r="C256" i="1"/>
  <c r="C254" i="1"/>
  <c r="C253" i="1"/>
  <c r="C26" i="1"/>
  <c r="C236" i="1"/>
  <c r="C235" i="1"/>
  <c r="C219" i="1"/>
  <c r="C220" i="1"/>
  <c r="C192" i="1"/>
  <c r="C191" i="1"/>
  <c r="C183" i="1"/>
  <c r="C184" i="1"/>
  <c r="C143" i="1"/>
  <c r="C144" i="1"/>
  <c r="C123" i="1"/>
  <c r="C124" i="1"/>
  <c r="C91" i="1"/>
  <c r="C92" i="1"/>
  <c r="C67" i="1"/>
  <c r="C68" i="1"/>
  <c r="C51" i="1"/>
  <c r="C52" i="1"/>
  <c r="C31" i="1"/>
  <c r="C32" i="1"/>
  <c r="C59" i="1"/>
  <c r="C28" i="1"/>
  <c r="C18" i="1"/>
  <c r="C116" i="1"/>
  <c r="C63" i="1"/>
  <c r="C196" i="1"/>
  <c r="C87" i="1"/>
  <c r="C131" i="1"/>
  <c r="F4" i="1"/>
  <c r="C258" i="1"/>
  <c r="C263" i="1"/>
  <c r="C248" i="1"/>
  <c r="C244" i="1"/>
  <c r="C232" i="1"/>
  <c r="C228" i="1"/>
  <c r="C224" i="1"/>
  <c r="C200" i="1"/>
  <c r="C259" i="1"/>
  <c r="C264" i="1"/>
  <c r="C257" i="1"/>
  <c r="C233" i="1"/>
  <c r="E162" i="1" l="1"/>
  <c r="E66" i="1"/>
  <c r="E109" i="1"/>
  <c r="E42" i="1"/>
  <c r="E207" i="1"/>
  <c r="E205" i="1"/>
  <c r="E236" i="1"/>
  <c r="E38" i="1"/>
  <c r="E74" i="1"/>
  <c r="E127" i="1"/>
  <c r="E77" i="1"/>
  <c r="E243" i="1"/>
  <c r="E200" i="1"/>
  <c r="E73" i="1"/>
  <c r="E198" i="1"/>
  <c r="E221" i="1"/>
  <c r="E28" i="1"/>
  <c r="E72" i="1"/>
  <c r="E159" i="1"/>
  <c r="E102" i="1"/>
  <c r="E197" i="1"/>
  <c r="E202" i="1"/>
  <c r="E71" i="1"/>
  <c r="E76" i="1"/>
  <c r="E44" i="1"/>
  <c r="E106" i="1"/>
  <c r="E185" i="1"/>
  <c r="E172" i="1"/>
  <c r="E101" i="1"/>
  <c r="E22" i="1"/>
  <c r="E208" i="1"/>
  <c r="E247" i="1"/>
  <c r="E233" i="1"/>
  <c r="E49" i="1"/>
  <c r="E138" i="1"/>
  <c r="E60" i="1"/>
  <c r="E100" i="1"/>
  <c r="E199" i="1"/>
  <c r="E242" i="1"/>
  <c r="E165" i="1"/>
  <c r="E149" i="1"/>
  <c r="E40" i="1"/>
  <c r="E158" i="1"/>
  <c r="E263" i="1"/>
  <c r="E105" i="1"/>
  <c r="E209" i="1"/>
  <c r="E248" i="1"/>
  <c r="E93" i="1"/>
  <c r="E37" i="1"/>
  <c r="E246" i="1"/>
  <c r="E62" i="1"/>
  <c r="E213" i="1"/>
  <c r="E128" i="1"/>
  <c r="E245" i="1"/>
  <c r="E204" i="1"/>
  <c r="E192" i="1"/>
  <c r="E228" i="1"/>
  <c r="E219" i="1"/>
  <c r="E81" i="1"/>
  <c r="E143" i="1"/>
  <c r="E169" i="1"/>
  <c r="E18" i="1"/>
  <c r="F17" i="1" s="1"/>
  <c r="E148" i="1"/>
  <c r="E86" i="1"/>
  <c r="E222" i="1"/>
  <c r="E184" i="1"/>
  <c r="E187" i="1"/>
  <c r="F186" i="1" s="1"/>
  <c r="E31" i="1"/>
  <c r="E88" i="1"/>
  <c r="E212" i="1"/>
  <c r="E120" i="1"/>
  <c r="E189" i="1"/>
  <c r="E144" i="1"/>
  <c r="E121" i="1"/>
  <c r="E114" i="1"/>
  <c r="E115" i="1"/>
  <c r="E203" i="1"/>
  <c r="E218" i="1"/>
  <c r="E216" i="1"/>
  <c r="E217" i="1"/>
  <c r="E252" i="1"/>
  <c r="E206" i="1"/>
  <c r="E69" i="1"/>
  <c r="E211" i="1"/>
  <c r="E57" i="1"/>
  <c r="E124" i="1"/>
  <c r="E137" i="1"/>
  <c r="E67" i="1"/>
  <c r="E59" i="1"/>
  <c r="F58" i="1" s="1"/>
  <c r="E99" i="1"/>
  <c r="E96" i="1"/>
  <c r="E139" i="1"/>
  <c r="E191" i="1"/>
  <c r="E174" i="1"/>
  <c r="E145" i="1"/>
  <c r="E170" i="1"/>
  <c r="E89" i="1"/>
  <c r="E92" i="1"/>
  <c r="E90" i="1"/>
  <c r="E68" i="1"/>
  <c r="E84" i="1"/>
  <c r="E48" i="1"/>
  <c r="E136" i="1"/>
  <c r="E163" i="1"/>
  <c r="E195" i="1"/>
  <c r="E45" i="1"/>
  <c r="E112" i="1"/>
  <c r="E176" i="1"/>
  <c r="E94" i="1"/>
  <c r="E110" i="1"/>
  <c r="E98" i="1"/>
  <c r="E141" i="1"/>
  <c r="E161" i="1"/>
  <c r="E160" i="1"/>
  <c r="E186" i="1"/>
  <c r="E123" i="1"/>
  <c r="E24" i="1"/>
  <c r="E116" i="1"/>
  <c r="E29" i="1"/>
  <c r="E131" i="1"/>
  <c r="E122" i="1"/>
  <c r="E51" i="1"/>
  <c r="F50" i="1" s="1"/>
  <c r="E155" i="1"/>
  <c r="E153" i="1"/>
  <c r="E230" i="1"/>
  <c r="E47" i="1"/>
  <c r="F46" i="1" s="1"/>
  <c r="E70" i="1"/>
  <c r="E65" i="1"/>
  <c r="E34" i="1"/>
  <c r="E214" i="1"/>
  <c r="F213" i="1" s="1"/>
  <c r="E181" i="1"/>
  <c r="E97" i="1"/>
  <c r="E25" i="1"/>
  <c r="E26" i="1"/>
  <c r="E103" i="1"/>
  <c r="E152" i="1"/>
  <c r="E32" i="1"/>
  <c r="E182" i="1"/>
  <c r="E64" i="1"/>
  <c r="F63" i="1" s="1"/>
  <c r="E87" i="1"/>
  <c r="E61" i="1"/>
  <c r="F60" i="1" s="1"/>
  <c r="E55" i="1"/>
  <c r="E54" i="1"/>
  <c r="E53" i="1"/>
  <c r="E104" i="1"/>
  <c r="E135" i="1"/>
  <c r="E133" i="1"/>
  <c r="E164" i="1"/>
  <c r="E215" i="1"/>
  <c r="E201" i="1"/>
  <c r="E134" i="1"/>
  <c r="E175" i="1"/>
  <c r="E167" i="1"/>
  <c r="E107" i="1"/>
  <c r="E142" i="1"/>
  <c r="E80" i="1"/>
  <c r="E19" i="1"/>
  <c r="F18" i="1" s="1"/>
  <c r="E83" i="1"/>
  <c r="E119" i="1"/>
  <c r="E52" i="1"/>
  <c r="E20" i="1"/>
  <c r="E21" i="1"/>
  <c r="E23" i="1"/>
  <c r="E194" i="1"/>
  <c r="F193" i="1" s="1"/>
  <c r="E30" i="1"/>
  <c r="F29" i="1" s="1"/>
  <c r="E58" i="1"/>
  <c r="E85" i="1"/>
  <c r="E154" i="1"/>
  <c r="F153" i="1" s="1"/>
  <c r="E156" i="1"/>
  <c r="E95" i="1"/>
  <c r="E180" i="1"/>
  <c r="E224" i="1"/>
  <c r="E117" i="1"/>
  <c r="E125" i="1"/>
  <c r="E130" i="1"/>
  <c r="E173" i="1"/>
  <c r="E91" i="1"/>
  <c r="F90" i="1" s="1"/>
  <c r="E171" i="1"/>
  <c r="E108" i="1"/>
  <c r="E41" i="1"/>
  <c r="E126" i="1"/>
  <c r="E46" i="1"/>
  <c r="E220" i="1"/>
  <c r="E210" i="1"/>
  <c r="E223" i="1"/>
  <c r="E35" i="1"/>
  <c r="E36" i="1"/>
  <c r="E39" i="1"/>
  <c r="E75" i="1"/>
  <c r="E132" i="1"/>
  <c r="E151" i="1"/>
  <c r="E244" i="1"/>
  <c r="E166" i="1"/>
  <c r="E190" i="1"/>
  <c r="E50" i="1"/>
  <c r="E168" i="1"/>
  <c r="E188" i="1"/>
  <c r="E63" i="1"/>
  <c r="E27" i="1"/>
  <c r="E56" i="1"/>
  <c r="E147" i="1"/>
  <c r="E146" i="1"/>
  <c r="E179" i="1"/>
  <c r="E177" i="1"/>
  <c r="F176" i="1" s="1"/>
  <c r="E157" i="1"/>
  <c r="E113" i="1"/>
  <c r="E178" i="1"/>
  <c r="E196" i="1"/>
  <c r="F195" i="1" s="1"/>
  <c r="E111" i="1"/>
  <c r="E150" i="1"/>
  <c r="E118" i="1"/>
  <c r="E78" i="1"/>
  <c r="F77" i="1" s="1"/>
  <c r="E43" i="1"/>
  <c r="E82" i="1"/>
  <c r="E140" i="1"/>
  <c r="F139" i="1" s="1"/>
  <c r="E183" i="1"/>
  <c r="E79" i="1"/>
  <c r="E129" i="1"/>
  <c r="F128" i="1" s="1"/>
  <c r="E33" i="1"/>
  <c r="E193" i="1"/>
  <c r="E229" i="1"/>
  <c r="E239" i="1"/>
  <c r="E264" i="1"/>
  <c r="E262" i="1"/>
  <c r="E261" i="1"/>
  <c r="E260" i="1"/>
  <c r="E249" i="1"/>
  <c r="E254" i="1"/>
  <c r="E251" i="1"/>
  <c r="E240" i="1"/>
  <c r="E256" i="1"/>
  <c r="E253" i="1"/>
  <c r="E257" i="1"/>
  <c r="E258" i="1"/>
  <c r="E241" i="1"/>
  <c r="E227" i="1"/>
  <c r="E235" i="1"/>
  <c r="E237" i="1"/>
  <c r="E234" i="1"/>
  <c r="E231" i="1"/>
  <c r="E226" i="1"/>
  <c r="E238" i="1"/>
  <c r="E225" i="1"/>
  <c r="E232" i="1"/>
  <c r="E250" i="1"/>
  <c r="E255" i="1"/>
  <c r="E259" i="1"/>
  <c r="F234" i="1" l="1"/>
  <c r="F97" i="1"/>
  <c r="F229" i="1"/>
  <c r="F140" i="1"/>
  <c r="F243" i="1"/>
  <c r="F209" i="1"/>
  <c r="F182" i="1"/>
  <c r="F55" i="1"/>
  <c r="F230" i="1"/>
  <c r="F145" i="1"/>
  <c r="F45" i="1"/>
  <c r="F170" i="1"/>
  <c r="F106" i="1"/>
  <c r="F231" i="1"/>
  <c r="F252" i="1"/>
  <c r="F253" i="1"/>
  <c r="F192" i="1"/>
  <c r="F167" i="1"/>
  <c r="F38" i="1"/>
  <c r="F223" i="1"/>
  <c r="F163" i="1"/>
  <c r="F162" i="1"/>
  <c r="F75" i="1"/>
  <c r="F150" i="1"/>
  <c r="F129" i="1"/>
  <c r="F200" i="1"/>
  <c r="F226" i="1"/>
  <c r="F138" i="1"/>
  <c r="F188" i="1"/>
  <c r="F74" i="1"/>
  <c r="F125" i="1"/>
  <c r="F19" i="1"/>
  <c r="F23" i="1"/>
  <c r="F261" i="1"/>
  <c r="F172" i="1"/>
  <c r="F51" i="1"/>
  <c r="F52" i="1"/>
  <c r="F86" i="1"/>
  <c r="F151" i="1"/>
  <c r="F96" i="1"/>
  <c r="F64" i="1"/>
  <c r="F152" i="1"/>
  <c r="F130" i="1"/>
  <c r="F122" i="1"/>
  <c r="F175" i="1"/>
  <c r="F67" i="1"/>
  <c r="F210" i="1"/>
  <c r="F216" i="1"/>
  <c r="F114" i="1"/>
  <c r="F30" i="1"/>
  <c r="F85" i="1"/>
  <c r="F191" i="1"/>
  <c r="F92" i="1"/>
  <c r="F59" i="1"/>
  <c r="F246" i="1"/>
  <c r="F101" i="1"/>
  <c r="F220" i="1"/>
  <c r="F242" i="1"/>
  <c r="F37" i="1"/>
  <c r="F41" i="1"/>
  <c r="F107" i="1"/>
  <c r="F117" i="1"/>
  <c r="F49" i="1"/>
  <c r="F219" i="1"/>
  <c r="F102" i="1"/>
  <c r="F62" i="1"/>
  <c r="F93" i="1"/>
  <c r="F206" i="1"/>
  <c r="F20" i="1"/>
  <c r="F25" i="1"/>
  <c r="F208" i="1"/>
  <c r="F198" i="1"/>
  <c r="F201" i="1"/>
  <c r="F236" i="1"/>
  <c r="F257" i="1"/>
  <c r="F149" i="1"/>
  <c r="F131" i="1"/>
  <c r="F34" i="1"/>
  <c r="F82" i="1"/>
  <c r="F134" i="1"/>
  <c r="F181" i="1"/>
  <c r="F115" i="1"/>
  <c r="F159" i="1"/>
  <c r="F91" i="1"/>
  <c r="F205" i="1"/>
  <c r="F217" i="1"/>
  <c r="F72" i="1"/>
  <c r="F237" i="1"/>
  <c r="F249" i="1"/>
  <c r="F250" i="1"/>
  <c r="F260" i="1"/>
  <c r="F78" i="1"/>
  <c r="F110" i="1"/>
  <c r="F156" i="1"/>
  <c r="F146" i="1"/>
  <c r="F187" i="1"/>
  <c r="F24" i="1"/>
  <c r="F121" i="1"/>
  <c r="F160" i="1"/>
  <c r="F199" i="1"/>
  <c r="F26" i="1"/>
  <c r="F66" i="1"/>
  <c r="F142" i="1"/>
  <c r="F212" i="1"/>
  <c r="F262" i="1"/>
  <c r="F264" i="1"/>
  <c r="F164" i="1"/>
  <c r="F171" i="1"/>
  <c r="F258" i="1"/>
  <c r="F224" i="1"/>
  <c r="F233" i="1"/>
  <c r="F240" i="1"/>
  <c r="F255" i="1"/>
  <c r="F248" i="1"/>
  <c r="F263" i="1"/>
  <c r="F32" i="1"/>
  <c r="F177" i="1"/>
  <c r="F178" i="1"/>
  <c r="F35" i="1"/>
  <c r="F179" i="1"/>
  <c r="F84" i="1"/>
  <c r="F22" i="1"/>
  <c r="F118" i="1"/>
  <c r="F141" i="1"/>
  <c r="F133" i="1"/>
  <c r="F132" i="1"/>
  <c r="F53" i="1"/>
  <c r="F180" i="1"/>
  <c r="F69" i="1"/>
  <c r="F154" i="1"/>
  <c r="F28" i="1"/>
  <c r="F185" i="1"/>
  <c r="F111" i="1"/>
  <c r="F135" i="1"/>
  <c r="F89" i="1"/>
  <c r="F144" i="1"/>
  <c r="F95" i="1"/>
  <c r="F136" i="1"/>
  <c r="F68" i="1"/>
  <c r="F215" i="1"/>
  <c r="F113" i="1"/>
  <c r="F119" i="1"/>
  <c r="F147" i="1"/>
  <c r="F80" i="1"/>
  <c r="F203" i="1"/>
  <c r="F61" i="1"/>
  <c r="F247" i="1"/>
  <c r="F157" i="1"/>
  <c r="F241" i="1"/>
  <c r="F137" i="1"/>
  <c r="F207" i="1"/>
  <c r="F184" i="1"/>
  <c r="F70" i="1"/>
  <c r="F158" i="1"/>
  <c r="F197" i="1"/>
  <c r="F76" i="1"/>
  <c r="F235" i="1"/>
  <c r="F108" i="1"/>
  <c r="F174" i="1"/>
  <c r="F169" i="1"/>
  <c r="F254" i="1"/>
  <c r="F239" i="1"/>
  <c r="F259" i="1"/>
  <c r="F238" i="1"/>
  <c r="F81" i="1"/>
  <c r="F112" i="1"/>
  <c r="F189" i="1"/>
  <c r="F124" i="1"/>
  <c r="F94" i="1"/>
  <c r="F57" i="1"/>
  <c r="F54" i="1"/>
  <c r="F109" i="1"/>
  <c r="F44" i="1"/>
  <c r="F47" i="1"/>
  <c r="F173" i="1"/>
  <c r="F98" i="1"/>
  <c r="F123" i="1"/>
  <c r="F120" i="1"/>
  <c r="F211" i="1"/>
  <c r="F183" i="1"/>
  <c r="F218" i="1"/>
  <c r="F244" i="1"/>
  <c r="F245" i="1"/>
  <c r="F39" i="1"/>
  <c r="F48" i="1"/>
  <c r="F21" i="1"/>
  <c r="F105" i="1"/>
  <c r="F71" i="1"/>
  <c r="F126" i="1"/>
  <c r="F204" i="1"/>
  <c r="F65" i="1"/>
  <c r="F40" i="1"/>
  <c r="F79" i="1"/>
  <c r="F225" i="1"/>
  <c r="F256" i="1"/>
  <c r="F228" i="1"/>
  <c r="F42" i="1"/>
  <c r="F165" i="1"/>
  <c r="F222" i="1"/>
  <c r="F116" i="1"/>
  <c r="F155" i="1"/>
  <c r="F166" i="1"/>
  <c r="F214" i="1"/>
  <c r="F103" i="1"/>
  <c r="F31" i="1"/>
  <c r="F33" i="1"/>
  <c r="F194" i="1"/>
  <c r="F83" i="1"/>
  <c r="F88" i="1"/>
  <c r="F190" i="1"/>
  <c r="F56" i="1"/>
  <c r="F251" i="1"/>
  <c r="F202" i="1"/>
  <c r="F143" i="1"/>
  <c r="F87" i="1"/>
  <c r="F221" i="1"/>
  <c r="F168" i="1"/>
  <c r="F227" i="1"/>
  <c r="F127" i="1"/>
  <c r="F36" i="1"/>
  <c r="F104" i="1"/>
  <c r="F148" i="1"/>
  <c r="F99" i="1"/>
  <c r="F232" i="1"/>
  <c r="F100" i="1"/>
  <c r="F43" i="1"/>
  <c r="F196" i="1"/>
  <c r="F27" i="1"/>
  <c r="F73" i="1"/>
  <c r="F161" i="1"/>
  <c r="G17" i="1" l="1"/>
  <c r="H16" i="1" s="1"/>
  <c r="G18" i="1"/>
  <c r="G19" i="1"/>
  <c r="G20" i="1"/>
  <c r="G21" i="1"/>
  <c r="G22" i="1"/>
  <c r="G23" i="1"/>
  <c r="G24" i="1"/>
  <c r="G25" i="1"/>
  <c r="G26" i="1"/>
  <c r="G191" i="1"/>
  <c r="L191" i="1" s="1"/>
  <c r="G54" i="1"/>
  <c r="L54" i="1" s="1"/>
  <c r="G66" i="1"/>
  <c r="L66" i="1" s="1"/>
  <c r="G71" i="1"/>
  <c r="L71" i="1" s="1"/>
  <c r="G81" i="1"/>
  <c r="L81" i="1" s="1"/>
  <c r="G108" i="1"/>
  <c r="L108" i="1" s="1"/>
  <c r="G112" i="1"/>
  <c r="L112" i="1" s="1"/>
  <c r="G176" i="1"/>
  <c r="L176" i="1" s="1"/>
  <c r="G210" i="1"/>
  <c r="L210" i="1" s="1"/>
  <c r="G39" i="1"/>
  <c r="L39" i="1" s="1"/>
  <c r="G50" i="1"/>
  <c r="L50" i="1" s="1"/>
  <c r="G134" i="1"/>
  <c r="L134" i="1" s="1"/>
  <c r="G56" i="1"/>
  <c r="L56" i="1" s="1"/>
  <c r="G226" i="1"/>
  <c r="L226" i="1" s="1"/>
  <c r="G262" i="1"/>
  <c r="L262" i="1" s="1"/>
  <c r="G243" i="1"/>
  <c r="L243" i="1" s="1"/>
  <c r="G263" i="1"/>
  <c r="L263" i="1" s="1"/>
  <c r="G237" i="1"/>
  <c r="L237" i="1" s="1"/>
  <c r="G87" i="1"/>
  <c r="L87" i="1" s="1"/>
  <c r="G131" i="1"/>
  <c r="L131" i="1" s="1"/>
  <c r="G211" i="1"/>
  <c r="L211" i="1" s="1"/>
  <c r="G103" i="1"/>
  <c r="L103" i="1" s="1"/>
  <c r="G35" i="1"/>
  <c r="L35" i="1" s="1"/>
  <c r="G44" i="1"/>
  <c r="L44" i="1" s="1"/>
  <c r="G259" i="1"/>
  <c r="L259" i="1" s="1"/>
  <c r="G124" i="1"/>
  <c r="L124" i="1" s="1"/>
  <c r="G48" i="1"/>
  <c r="L48" i="1" s="1"/>
  <c r="G106" i="1"/>
  <c r="L106" i="1" s="1"/>
  <c r="G117" i="1"/>
  <c r="L117" i="1" s="1"/>
  <c r="G132" i="1"/>
  <c r="L132" i="1" s="1"/>
  <c r="G246" i="1"/>
  <c r="L246" i="1" s="1"/>
  <c r="G177" i="1"/>
  <c r="L177" i="1" s="1"/>
  <c r="G84" i="1"/>
  <c r="L84" i="1" s="1"/>
  <c r="G192" i="1"/>
  <c r="L192" i="1" s="1"/>
  <c r="G165" i="1"/>
  <c r="L165" i="1" s="1"/>
  <c r="G88" i="1"/>
  <c r="L88" i="1" s="1"/>
  <c r="G223" i="1"/>
  <c r="L223" i="1" s="1"/>
  <c r="G152" i="1"/>
  <c r="L152" i="1" s="1"/>
  <c r="G193" i="1"/>
  <c r="L193" i="1" s="1"/>
  <c r="G188" i="1"/>
  <c r="L188" i="1" s="1"/>
  <c r="G149" i="1"/>
  <c r="L149" i="1" s="1"/>
  <c r="G187" i="1"/>
  <c r="L187" i="1" s="1"/>
  <c r="G40" i="1"/>
  <c r="L40" i="1" s="1"/>
  <c r="G248" i="1"/>
  <c r="L248" i="1" s="1"/>
  <c r="G179" i="1"/>
  <c r="L179" i="1" s="1"/>
  <c r="G220" i="1"/>
  <c r="L220" i="1" s="1"/>
  <c r="G207" i="1"/>
  <c r="L207" i="1" s="1"/>
  <c r="G195" i="1"/>
  <c r="L195" i="1" s="1"/>
  <c r="G86" i="1"/>
  <c r="L86" i="1" s="1"/>
  <c r="G245" i="1"/>
  <c r="L245" i="1" s="1"/>
  <c r="G99" i="1"/>
  <c r="L99" i="1" s="1"/>
  <c r="G142" i="1"/>
  <c r="L142" i="1" s="1"/>
  <c r="G157" i="1"/>
  <c r="L157" i="1" s="1"/>
  <c r="G206" i="1"/>
  <c r="L206" i="1" s="1"/>
  <c r="G214" i="1"/>
  <c r="L214" i="1" s="1"/>
  <c r="G227" i="1"/>
  <c r="L227" i="1" s="1"/>
  <c r="G49" i="1"/>
  <c r="L49" i="1" s="1"/>
  <c r="G109" i="1"/>
  <c r="L109" i="1" s="1"/>
  <c r="G199" i="1"/>
  <c r="L199" i="1" s="1"/>
  <c r="G224" i="1"/>
  <c r="L224" i="1" s="1"/>
  <c r="G130" i="1"/>
  <c r="L130" i="1" s="1"/>
  <c r="G104" i="1"/>
  <c r="L104" i="1" s="1"/>
  <c r="G59" i="1"/>
  <c r="L59" i="1" s="1"/>
  <c r="G146" i="1"/>
  <c r="L146" i="1" s="1"/>
  <c r="G158" i="1"/>
  <c r="L158" i="1" s="1"/>
  <c r="G231" i="1"/>
  <c r="L231" i="1" s="1"/>
  <c r="G261" i="1"/>
  <c r="L261" i="1" s="1"/>
  <c r="G178" i="1"/>
  <c r="L178" i="1" s="1"/>
  <c r="G63" i="1"/>
  <c r="L63" i="1" s="1"/>
  <c r="G98" i="1"/>
  <c r="L98" i="1" s="1"/>
  <c r="G58" i="1"/>
  <c r="L58" i="1" s="1"/>
  <c r="G201" i="1"/>
  <c r="L201" i="1" s="1"/>
  <c r="G204" i="1"/>
  <c r="L204" i="1" s="1"/>
  <c r="G107" i="1"/>
  <c r="L107" i="1" s="1"/>
  <c r="G135" i="1"/>
  <c r="L135" i="1" s="1"/>
  <c r="G95" i="1"/>
  <c r="L95" i="1" s="1"/>
  <c r="G64" i="1"/>
  <c r="L64" i="1" s="1"/>
  <c r="G202" i="1"/>
  <c r="L202" i="1" s="1"/>
  <c r="G222" i="1"/>
  <c r="L222" i="1" s="1"/>
  <c r="G230" i="1"/>
  <c r="L230" i="1" s="1"/>
  <c r="G264" i="1"/>
  <c r="L264" i="1" s="1"/>
  <c r="G73" i="1"/>
  <c r="L73" i="1" s="1"/>
  <c r="G113" i="1"/>
  <c r="L113" i="1" s="1"/>
  <c r="G253" i="1"/>
  <c r="L253" i="1" s="1"/>
  <c r="G219" i="1"/>
  <c r="L219" i="1" s="1"/>
  <c r="G181" i="1"/>
  <c r="L181" i="1" s="1"/>
  <c r="G62" i="1"/>
  <c r="L62" i="1" s="1"/>
  <c r="G197" i="1"/>
  <c r="L197" i="1" s="1"/>
  <c r="G182" i="1"/>
  <c r="L182" i="1" s="1"/>
  <c r="G205" i="1"/>
  <c r="L205" i="1" s="1"/>
  <c r="G215" i="1"/>
  <c r="L215" i="1" s="1"/>
  <c r="G255" i="1"/>
  <c r="L255" i="1" s="1"/>
  <c r="G155" i="1"/>
  <c r="L155" i="1" s="1"/>
  <c r="G76" i="1"/>
  <c r="L76" i="1" s="1"/>
  <c r="G97" i="1"/>
  <c r="L97" i="1" s="1"/>
  <c r="G36" i="1"/>
  <c r="L36" i="1" s="1"/>
  <c r="G61" i="1"/>
  <c r="L61" i="1" s="1"/>
  <c r="G126" i="1"/>
  <c r="L126" i="1" s="1"/>
  <c r="G43" i="1"/>
  <c r="L43" i="1" s="1"/>
  <c r="G241" i="1"/>
  <c r="L241" i="1" s="1"/>
  <c r="G172" i="1"/>
  <c r="L172" i="1" s="1"/>
  <c r="G150" i="1"/>
  <c r="L150" i="1" s="1"/>
  <c r="G168" i="1"/>
  <c r="L168" i="1" s="1"/>
  <c r="G154" i="1"/>
  <c r="L154" i="1" s="1"/>
  <c r="G80" i="1"/>
  <c r="L80" i="1" s="1"/>
  <c r="G167" i="1"/>
  <c r="L167" i="1" s="1"/>
  <c r="G90" i="1"/>
  <c r="L90" i="1" s="1"/>
  <c r="G216" i="1"/>
  <c r="L216" i="1" s="1"/>
  <c r="G101" i="1"/>
  <c r="L101" i="1" s="1"/>
  <c r="G57" i="1"/>
  <c r="L57" i="1" s="1"/>
  <c r="G45" i="1"/>
  <c r="L45" i="1" s="1"/>
  <c r="G254" i="1"/>
  <c r="L254" i="1" s="1"/>
  <c r="G93" i="1"/>
  <c r="L93" i="1" s="1"/>
  <c r="G218" i="1"/>
  <c r="L218" i="1" s="1"/>
  <c r="G138" i="1"/>
  <c r="L138" i="1" s="1"/>
  <c r="G159" i="1"/>
  <c r="L159" i="1" s="1"/>
  <c r="G180" i="1"/>
  <c r="L180" i="1" s="1"/>
  <c r="G133" i="1"/>
  <c r="L133" i="1" s="1"/>
  <c r="G234" i="1"/>
  <c r="L234" i="1" s="1"/>
  <c r="G83" i="1"/>
  <c r="L83" i="1" s="1"/>
  <c r="G46" i="1"/>
  <c r="L46" i="1" s="1"/>
  <c r="G260" i="1"/>
  <c r="L260" i="1" s="1"/>
  <c r="G53" i="1"/>
  <c r="L53" i="1" s="1"/>
  <c r="G190" i="1"/>
  <c r="L190" i="1" s="1"/>
  <c r="G242" i="1"/>
  <c r="L242" i="1" s="1"/>
  <c r="G85" i="1"/>
  <c r="L85" i="1" s="1"/>
  <c r="G147" i="1"/>
  <c r="L147" i="1" s="1"/>
  <c r="G249" i="1"/>
  <c r="L249" i="1" s="1"/>
  <c r="G119" i="1"/>
  <c r="L119" i="1" s="1"/>
  <c r="G240" i="1"/>
  <c r="L240" i="1" s="1"/>
  <c r="G229" i="1"/>
  <c r="L229" i="1" s="1"/>
  <c r="G91" i="1"/>
  <c r="L91" i="1" s="1"/>
  <c r="G111" i="1"/>
  <c r="L111" i="1" s="1"/>
  <c r="G236" i="1"/>
  <c r="L236" i="1" s="1"/>
  <c r="G79" i="1"/>
  <c r="L79" i="1" s="1"/>
  <c r="G47" i="1"/>
  <c r="L47" i="1" s="1"/>
  <c r="G169" i="1"/>
  <c r="L169" i="1" s="1"/>
  <c r="G51" i="1"/>
  <c r="L51" i="1" s="1"/>
  <c r="G156" i="1"/>
  <c r="L156" i="1" s="1"/>
  <c r="G235" i="1"/>
  <c r="L235" i="1" s="1"/>
  <c r="G151" i="1"/>
  <c r="L151" i="1" s="1"/>
  <c r="G198" i="1"/>
  <c r="L198" i="1" s="1"/>
  <c r="G41" i="1"/>
  <c r="L41" i="1" s="1"/>
  <c r="G174" i="1"/>
  <c r="L174" i="1" s="1"/>
  <c r="G173" i="1"/>
  <c r="L173" i="1" s="1"/>
  <c r="G233" i="1"/>
  <c r="L233" i="1" s="1"/>
  <c r="G212" i="1"/>
  <c r="L212" i="1" s="1"/>
  <c r="G29" i="1"/>
  <c r="L29" i="1" s="1"/>
  <c r="G252" i="1"/>
  <c r="L252" i="1" s="1"/>
  <c r="G128" i="1"/>
  <c r="L128" i="1" s="1"/>
  <c r="G55" i="1"/>
  <c r="L55" i="1" s="1"/>
  <c r="G65" i="1"/>
  <c r="L65" i="1" s="1"/>
  <c r="G120" i="1"/>
  <c r="L120" i="1" s="1"/>
  <c r="G247" i="1"/>
  <c r="L247" i="1" s="1"/>
  <c r="G116" i="1"/>
  <c r="L116" i="1" s="1"/>
  <c r="G166" i="1"/>
  <c r="L166" i="1" s="1"/>
  <c r="G145" i="1"/>
  <c r="L145" i="1" s="1"/>
  <c r="G69" i="1"/>
  <c r="L69" i="1" s="1"/>
  <c r="G127" i="1"/>
  <c r="L127" i="1" s="1"/>
  <c r="G144" i="1"/>
  <c r="L144" i="1" s="1"/>
  <c r="G143" i="1"/>
  <c r="L143" i="1" s="1"/>
  <c r="G162" i="1"/>
  <c r="L162" i="1" s="1"/>
  <c r="G140" i="1"/>
  <c r="L140" i="1" s="1"/>
  <c r="G30" i="1"/>
  <c r="G186" i="1"/>
  <c r="L186" i="1" s="1"/>
  <c r="G256" i="1"/>
  <c r="L256" i="1" s="1"/>
  <c r="G232" i="1"/>
  <c r="L232" i="1" s="1"/>
  <c r="G74" i="1"/>
  <c r="L74" i="1" s="1"/>
  <c r="G129" i="1"/>
  <c r="L129" i="1" s="1"/>
  <c r="G164" i="1"/>
  <c r="L164" i="1" s="1"/>
  <c r="G258" i="1"/>
  <c r="L258" i="1" s="1"/>
  <c r="G225" i="1"/>
  <c r="L225" i="1" s="1"/>
  <c r="G123" i="1"/>
  <c r="L123" i="1" s="1"/>
  <c r="G42" i="1"/>
  <c r="L42" i="1" s="1"/>
  <c r="G244" i="1"/>
  <c r="L244" i="1" s="1"/>
  <c r="G33" i="1"/>
  <c r="L33" i="1" s="1"/>
  <c r="G70" i="1"/>
  <c r="L70" i="1" s="1"/>
  <c r="G125" i="1"/>
  <c r="L125" i="1" s="1"/>
  <c r="G250" i="1"/>
  <c r="L250" i="1" s="1"/>
  <c r="G67" i="1"/>
  <c r="L67" i="1" s="1"/>
  <c r="G38" i="1"/>
  <c r="L38" i="1" s="1"/>
  <c r="G75" i="1"/>
  <c r="L75" i="1" s="1"/>
  <c r="G160" i="1"/>
  <c r="L160" i="1" s="1"/>
  <c r="G94" i="1"/>
  <c r="L94" i="1" s="1"/>
  <c r="G82" i="1"/>
  <c r="L82" i="1" s="1"/>
  <c r="G208" i="1"/>
  <c r="L208" i="1" s="1"/>
  <c r="G170" i="1"/>
  <c r="L170" i="1" s="1"/>
  <c r="G175" i="1"/>
  <c r="L175" i="1" s="1"/>
  <c r="G239" i="1"/>
  <c r="L239" i="1" s="1"/>
  <c r="G153" i="1"/>
  <c r="L153" i="1" s="1"/>
  <c r="G217" i="1"/>
  <c r="L217" i="1" s="1"/>
  <c r="G68" i="1"/>
  <c r="L68" i="1" s="1"/>
  <c r="G161" i="1"/>
  <c r="L161" i="1" s="1"/>
  <c r="G221" i="1"/>
  <c r="L221" i="1" s="1"/>
  <c r="G194" i="1"/>
  <c r="L194" i="1" s="1"/>
  <c r="G148" i="1"/>
  <c r="L148" i="1" s="1"/>
  <c r="G96" i="1"/>
  <c r="L96" i="1" s="1"/>
  <c r="G163" i="1"/>
  <c r="L163" i="1" s="1"/>
  <c r="G52" i="1"/>
  <c r="L52" i="1" s="1"/>
  <c r="G102" i="1"/>
  <c r="L102" i="1" s="1"/>
  <c r="G89" i="1"/>
  <c r="L89" i="1" s="1"/>
  <c r="G78" i="1"/>
  <c r="L78" i="1" s="1"/>
  <c r="G121" i="1"/>
  <c r="L121" i="1" s="1"/>
  <c r="G77" i="1"/>
  <c r="L77" i="1" s="1"/>
  <c r="G141" i="1"/>
  <c r="L141" i="1" s="1"/>
  <c r="G92" i="1"/>
  <c r="L92" i="1" s="1"/>
  <c r="G185" i="1"/>
  <c r="L185" i="1" s="1"/>
  <c r="G34" i="1"/>
  <c r="L34" i="1" s="1"/>
  <c r="G32" i="1"/>
  <c r="L32" i="1" s="1"/>
  <c r="G118" i="1"/>
  <c r="L118" i="1" s="1"/>
  <c r="G257" i="1"/>
  <c r="L257" i="1" s="1"/>
  <c r="G213" i="1"/>
  <c r="L213" i="1" s="1"/>
  <c r="G189" i="1"/>
  <c r="L189" i="1" s="1"/>
  <c r="G139" i="1"/>
  <c r="L139" i="1" s="1"/>
  <c r="G209" i="1"/>
  <c r="L209" i="1" s="1"/>
  <c r="G28" i="1"/>
  <c r="L28" i="1" s="1"/>
  <c r="G110" i="1"/>
  <c r="L110" i="1" s="1"/>
  <c r="G115" i="1"/>
  <c r="L115" i="1" s="1"/>
  <c r="G228" i="1"/>
  <c r="L228" i="1" s="1"/>
  <c r="G100" i="1"/>
  <c r="L100" i="1" s="1"/>
  <c r="G122" i="1"/>
  <c r="L122" i="1" s="1"/>
  <c r="G183" i="1"/>
  <c r="L183" i="1" s="1"/>
  <c r="G72" i="1"/>
  <c r="L72" i="1" s="1"/>
  <c r="G60" i="1"/>
  <c r="L60" i="1" s="1"/>
  <c r="G31" i="1"/>
  <c r="L31" i="1" s="1"/>
  <c r="G196" i="1"/>
  <c r="L196" i="1" s="1"/>
  <c r="G137" i="1"/>
  <c r="L137" i="1" s="1"/>
  <c r="G171" i="1"/>
  <c r="L171" i="1" s="1"/>
  <c r="G200" i="1"/>
  <c r="L200" i="1" s="1"/>
  <c r="G114" i="1"/>
  <c r="L114" i="1" s="1"/>
  <c r="G238" i="1"/>
  <c r="L238" i="1" s="1"/>
  <c r="G251" i="1"/>
  <c r="L251" i="1" s="1"/>
  <c r="G37" i="1"/>
  <c r="L37" i="1" s="1"/>
  <c r="G184" i="1"/>
  <c r="L184" i="1" s="1"/>
  <c r="G136" i="1"/>
  <c r="L136" i="1" s="1"/>
  <c r="G105" i="1"/>
  <c r="L105" i="1" s="1"/>
  <c r="G203" i="1"/>
  <c r="L203" i="1" s="1"/>
  <c r="G27" i="1"/>
  <c r="L30" i="1" l="1"/>
  <c r="H15" i="1"/>
  <c r="L16" i="1"/>
  <c r="L17" i="1"/>
  <c r="L18" i="1"/>
  <c r="H17" i="1"/>
  <c r="H18" i="1"/>
  <c r="L19" i="1"/>
  <c r="L20" i="1"/>
  <c r="H19" i="1"/>
  <c r="H25" i="1"/>
  <c r="L21" i="1"/>
  <c r="H20" i="1"/>
  <c r="H21" i="1"/>
  <c r="L22" i="1"/>
  <c r="H24" i="1"/>
  <c r="L27" i="1"/>
  <c r="H26" i="1"/>
  <c r="L23" i="1"/>
  <c r="H22" i="1"/>
  <c r="H23" i="1"/>
  <c r="L24" i="1"/>
  <c r="L25" i="1"/>
  <c r="L26" i="1"/>
  <c r="H138" i="1"/>
  <c r="H236" i="1"/>
  <c r="H200" i="1"/>
  <c r="H75" i="1"/>
  <c r="H249" i="1"/>
  <c r="H131" i="1"/>
  <c r="H89" i="1"/>
  <c r="H179" i="1"/>
  <c r="H170" i="1"/>
  <c r="H32" i="1"/>
  <c r="H72" i="1"/>
  <c r="H120" i="1"/>
  <c r="H234" i="1"/>
  <c r="H211" i="1"/>
  <c r="H242" i="1"/>
  <c r="H144" i="1"/>
  <c r="H123" i="1"/>
  <c r="H154" i="1"/>
  <c r="H241" i="1"/>
  <c r="H227" i="1"/>
  <c r="H47" i="1"/>
  <c r="H224" i="1"/>
  <c r="H86" i="1"/>
  <c r="H188" i="1"/>
  <c r="H212" i="1"/>
  <c r="H62" i="1"/>
  <c r="H192" i="1"/>
  <c r="H150" i="1"/>
  <c r="H163" i="1"/>
  <c r="H166" i="1"/>
  <c r="H78" i="1"/>
  <c r="H103" i="1"/>
  <c r="H100" i="1"/>
  <c r="H106" i="1"/>
  <c r="H209" i="1"/>
  <c r="H245" i="1"/>
  <c r="H186" i="1"/>
  <c r="H158" i="1"/>
  <c r="H195" i="1"/>
  <c r="H44" i="1"/>
  <c r="H114" i="1"/>
  <c r="H254" i="1"/>
  <c r="H51" i="1"/>
  <c r="H219" i="1"/>
  <c r="H146" i="1"/>
  <c r="H41" i="1"/>
  <c r="H36" i="1"/>
  <c r="H183" i="1"/>
  <c r="H60" i="1"/>
  <c r="H124" i="1"/>
  <c r="H187" i="1"/>
  <c r="H176" i="1"/>
  <c r="H130" i="1"/>
  <c r="H182" i="1"/>
  <c r="H71" i="1"/>
  <c r="H246" i="1"/>
  <c r="H135" i="1"/>
  <c r="H232" i="1"/>
  <c r="H203" i="1"/>
  <c r="H111" i="1"/>
  <c r="H134" i="1"/>
  <c r="H261" i="1"/>
  <c r="H29" i="1"/>
  <c r="H35" i="1"/>
  <c r="H69" i="1"/>
  <c r="H68" i="1"/>
  <c r="H207" i="1"/>
  <c r="H65" i="1"/>
  <c r="H109" i="1"/>
  <c r="H84" i="1"/>
  <c r="H81" i="1"/>
  <c r="H97" i="1"/>
  <c r="H57" i="1"/>
  <c r="H153" i="1"/>
  <c r="H161" i="1"/>
  <c r="H251" i="1"/>
  <c r="H198" i="1"/>
  <c r="H172" i="1"/>
  <c r="H61" i="1"/>
  <c r="H93" i="1"/>
  <c r="H37" i="1"/>
  <c r="H141" i="1"/>
  <c r="H226" i="1"/>
  <c r="H229" i="1"/>
  <c r="H180" i="1"/>
  <c r="H53" i="1"/>
  <c r="H215" i="1"/>
  <c r="H217" i="1"/>
  <c r="H113" i="1"/>
  <c r="H165" i="1"/>
  <c r="H76" i="1"/>
  <c r="H34" i="1"/>
  <c r="H167" i="1"/>
  <c r="H248" i="1"/>
  <c r="H145" i="1"/>
  <c r="H140" i="1"/>
  <c r="H54" i="1"/>
  <c r="H213" i="1"/>
  <c r="H216" i="1"/>
  <c r="H107" i="1"/>
  <c r="H121" i="1"/>
  <c r="H82" i="1"/>
  <c r="H210" i="1"/>
  <c r="H40" i="1"/>
  <c r="H125" i="1"/>
  <c r="H164" i="1"/>
  <c r="H96" i="1"/>
  <c r="H137" i="1"/>
  <c r="H204" i="1"/>
  <c r="H240" i="1"/>
  <c r="H56" i="1"/>
  <c r="H80" i="1"/>
  <c r="H28" i="1"/>
  <c r="H228" i="1"/>
  <c r="H142" i="1"/>
  <c r="H169" i="1"/>
  <c r="H132" i="1"/>
  <c r="H115" i="1"/>
  <c r="H48" i="1"/>
  <c r="H129" i="1"/>
  <c r="H151" i="1"/>
  <c r="H160" i="1"/>
  <c r="H45" i="1"/>
  <c r="H258" i="1"/>
  <c r="H112" i="1"/>
  <c r="H43" i="1"/>
  <c r="H149" i="1"/>
  <c r="H252" i="1"/>
  <c r="H90" i="1"/>
  <c r="H206" i="1"/>
  <c r="H67" i="1"/>
  <c r="H101" i="1"/>
  <c r="H39" i="1"/>
  <c r="H92" i="1"/>
  <c r="H63" i="1"/>
  <c r="H193" i="1"/>
  <c r="H259" i="1"/>
  <c r="H116" i="1"/>
  <c r="H214" i="1"/>
  <c r="H91" i="1"/>
  <c r="H126" i="1"/>
  <c r="H38" i="1"/>
  <c r="H127" i="1"/>
  <c r="H88" i="1"/>
  <c r="H205" i="1"/>
  <c r="H189" i="1"/>
  <c r="H95" i="1"/>
  <c r="H59" i="1"/>
  <c r="H222" i="1"/>
  <c r="H105" i="1"/>
  <c r="H239" i="1"/>
  <c r="H156" i="1"/>
  <c r="H220" i="1"/>
  <c r="H49" i="1"/>
  <c r="H175" i="1"/>
  <c r="H143" i="1"/>
  <c r="H70" i="1"/>
  <c r="H244" i="1"/>
  <c r="H128" i="1"/>
  <c r="H50" i="1"/>
  <c r="H231" i="1"/>
  <c r="H52" i="1"/>
  <c r="H136" i="1"/>
  <c r="H30" i="1"/>
  <c r="H148" i="1"/>
  <c r="H184" i="1"/>
  <c r="H118" i="1"/>
  <c r="H230" i="1"/>
  <c r="H66" i="1"/>
  <c r="H190" i="1"/>
  <c r="H110" i="1"/>
  <c r="H122" i="1"/>
  <c r="H253" i="1"/>
  <c r="H223" i="1"/>
  <c r="H250" i="1"/>
  <c r="H178" i="1"/>
  <c r="H260" i="1"/>
  <c r="H264" i="1"/>
  <c r="H263" i="1"/>
  <c r="H196" i="1"/>
  <c r="H238" i="1"/>
  <c r="H221" i="1"/>
  <c r="H139" i="1"/>
  <c r="H73" i="1"/>
  <c r="H199" i="1"/>
  <c r="H256" i="1"/>
  <c r="H237" i="1"/>
  <c r="H257" i="1"/>
  <c r="H194" i="1"/>
  <c r="H233" i="1"/>
  <c r="H33" i="1"/>
  <c r="H98" i="1"/>
  <c r="H31" i="1"/>
  <c r="H117" i="1"/>
  <c r="H225" i="1"/>
  <c r="H243" i="1"/>
  <c r="H77" i="1"/>
  <c r="H177" i="1"/>
  <c r="H147" i="1"/>
  <c r="H46" i="1"/>
  <c r="H85" i="1"/>
  <c r="H173" i="1"/>
  <c r="H181" i="1"/>
  <c r="H79" i="1"/>
  <c r="H208" i="1"/>
  <c r="H99" i="1"/>
  <c r="H64" i="1"/>
  <c r="H191" i="1"/>
  <c r="H133" i="1"/>
  <c r="H201" i="1"/>
  <c r="H104" i="1"/>
  <c r="H83" i="1"/>
  <c r="H87" i="1"/>
  <c r="H159" i="1"/>
  <c r="H58" i="1"/>
  <c r="H155" i="1"/>
  <c r="H171" i="1"/>
  <c r="H255" i="1"/>
  <c r="H202" i="1"/>
  <c r="H218" i="1"/>
  <c r="H152" i="1"/>
  <c r="H55" i="1"/>
  <c r="H108" i="1"/>
  <c r="H174" i="1"/>
  <c r="H94" i="1"/>
  <c r="H162" i="1"/>
  <c r="H102" i="1"/>
  <c r="H168" i="1"/>
  <c r="H235" i="1"/>
  <c r="H157" i="1"/>
  <c r="H42" i="1"/>
  <c r="H197" i="1"/>
  <c r="H185" i="1"/>
  <c r="H119" i="1"/>
  <c r="H247" i="1"/>
  <c r="H74" i="1"/>
  <c r="H262" i="1"/>
  <c r="H27" i="1"/>
  <c r="I24" i="1" l="1"/>
  <c r="I25" i="1"/>
  <c r="I23" i="1"/>
  <c r="I17" i="1"/>
  <c r="I18" i="1"/>
  <c r="I19" i="1"/>
  <c r="I20" i="1"/>
  <c r="I21" i="1"/>
  <c r="I22" i="1"/>
  <c r="I26" i="1"/>
  <c r="I205" i="1"/>
  <c r="I176" i="1"/>
  <c r="I182" i="1"/>
  <c r="I226" i="1"/>
  <c r="I54" i="1"/>
  <c r="I251" i="1"/>
  <c r="I106" i="1"/>
  <c r="I130" i="1"/>
  <c r="I58" i="1"/>
  <c r="I109" i="1"/>
  <c r="I96" i="1"/>
  <c r="I91" i="1"/>
  <c r="I199" i="1"/>
  <c r="I87" i="1"/>
  <c r="I81" i="1"/>
  <c r="I204" i="1"/>
  <c r="I186" i="1"/>
  <c r="I238" i="1"/>
  <c r="I38" i="1"/>
  <c r="I151" i="1"/>
  <c r="I164" i="1"/>
  <c r="I67" i="1"/>
  <c r="I163" i="1"/>
  <c r="I99" i="1"/>
  <c r="I82" i="1"/>
  <c r="I201" i="1"/>
  <c r="I177" i="1"/>
  <c r="I88" i="1"/>
  <c r="M88" i="1" s="1"/>
  <c r="I115" i="1"/>
  <c r="I148" i="1"/>
  <c r="I42" i="1"/>
  <c r="I225" i="1"/>
  <c r="I237" i="1"/>
  <c r="I101" i="1"/>
  <c r="I259" i="1"/>
  <c r="I105" i="1"/>
  <c r="I73" i="1"/>
  <c r="I43" i="1"/>
  <c r="I119" i="1"/>
  <c r="I254" i="1"/>
  <c r="I184" i="1"/>
  <c r="I191" i="1"/>
  <c r="I227" i="1"/>
  <c r="I52" i="1"/>
  <c r="I253" i="1"/>
  <c r="I111" i="1"/>
  <c r="I158" i="1"/>
  <c r="I196" i="1"/>
  <c r="I235" i="1"/>
  <c r="I152" i="1"/>
  <c r="I128" i="1"/>
  <c r="I187" i="1"/>
  <c r="I83" i="1"/>
  <c r="I255" i="1"/>
  <c r="I50" i="1"/>
  <c r="I110" i="1"/>
  <c r="I116" i="1"/>
  <c r="I210" i="1"/>
  <c r="I66" i="1"/>
  <c r="I112" i="1"/>
  <c r="I72" i="1"/>
  <c r="I189" i="1"/>
  <c r="I155" i="1"/>
  <c r="I233" i="1"/>
  <c r="I41" i="1"/>
  <c r="I245" i="1"/>
  <c r="I147" i="1"/>
  <c r="I258" i="1"/>
  <c r="I118" i="1"/>
  <c r="I126" i="1"/>
  <c r="I144" i="1"/>
  <c r="I136" i="1"/>
  <c r="I183" i="1"/>
  <c r="I247" i="1"/>
  <c r="I103" i="1"/>
  <c r="I135" i="1"/>
  <c r="I222" i="1"/>
  <c r="I71" i="1"/>
  <c r="I75" i="1"/>
  <c r="I157" i="1"/>
  <c r="I53" i="1"/>
  <c r="I56" i="1"/>
  <c r="I150" i="1"/>
  <c r="I64" i="1"/>
  <c r="I104" i="1"/>
  <c r="I218" i="1"/>
  <c r="I224" i="1"/>
  <c r="I153" i="1"/>
  <c r="I84" i="1"/>
  <c r="I223" i="1"/>
  <c r="I234" i="1"/>
  <c r="I69" i="1"/>
  <c r="I169" i="1"/>
  <c r="I89" i="1"/>
  <c r="I215" i="1"/>
  <c r="I37" i="1"/>
  <c r="I211" i="1"/>
  <c r="I79" i="1"/>
  <c r="I195" i="1"/>
  <c r="I44" i="1"/>
  <c r="I59" i="1"/>
  <c r="I203" i="1"/>
  <c r="I217" i="1"/>
  <c r="I86" i="1"/>
  <c r="I200" i="1"/>
  <c r="I94" i="1"/>
  <c r="I249" i="1"/>
  <c r="I250" i="1"/>
  <c r="I80" i="1"/>
  <c r="I97" i="1"/>
  <c r="I208" i="1"/>
  <c r="I137" i="1"/>
  <c r="I48" i="1"/>
  <c r="I127" i="1"/>
  <c r="I165" i="1"/>
  <c r="I170" i="1"/>
  <c r="I63" i="1"/>
  <c r="I263" i="1"/>
  <c r="I167" i="1"/>
  <c r="I209" i="1"/>
  <c r="I107" i="1"/>
  <c r="I181" i="1"/>
  <c r="I185" i="1"/>
  <c r="I125" i="1"/>
  <c r="I241" i="1"/>
  <c r="I264" i="1"/>
  <c r="I229" i="1"/>
  <c r="I231" i="1"/>
  <c r="I198" i="1"/>
  <c r="I192" i="1"/>
  <c r="I60" i="1"/>
  <c r="I252" i="1"/>
  <c r="I57" i="1"/>
  <c r="I113" i="1"/>
  <c r="I197" i="1"/>
  <c r="I46" i="1"/>
  <c r="I124" i="1"/>
  <c r="I100" i="1"/>
  <c r="I214" i="1"/>
  <c r="I51" i="1"/>
  <c r="I168" i="1"/>
  <c r="I123" i="1"/>
  <c r="I236" i="1"/>
  <c r="I248" i="1"/>
  <c r="I172" i="1"/>
  <c r="I90" i="1"/>
  <c r="I221" i="1"/>
  <c r="I256" i="1"/>
  <c r="I173" i="1"/>
  <c r="I61" i="1"/>
  <c r="I149" i="1"/>
  <c r="I180" i="1"/>
  <c r="I161" i="1"/>
  <c r="I92" i="1"/>
  <c r="I76" i="1"/>
  <c r="I240" i="1"/>
  <c r="I190" i="1"/>
  <c r="I132" i="1"/>
  <c r="I49" i="1"/>
  <c r="I262" i="1"/>
  <c r="I166" i="1"/>
  <c r="I114" i="1"/>
  <c r="I174" i="1"/>
  <c r="I70" i="1"/>
  <c r="I232" i="1"/>
  <c r="I162" i="1"/>
  <c r="I219" i="1"/>
  <c r="I40" i="1"/>
  <c r="I139" i="1"/>
  <c r="I244" i="1"/>
  <c r="I260" i="1"/>
  <c r="I145" i="1"/>
  <c r="I28" i="1"/>
  <c r="I32" i="1"/>
  <c r="I29" i="1"/>
  <c r="I33" i="1"/>
  <c r="I35" i="1"/>
  <c r="I30" i="1"/>
  <c r="J30" i="1" s="1"/>
  <c r="I34" i="1"/>
  <c r="I31" i="1"/>
  <c r="I193" i="1"/>
  <c r="I243" i="1"/>
  <c r="I102" i="1"/>
  <c r="I160" i="1"/>
  <c r="I179" i="1"/>
  <c r="I95" i="1"/>
  <c r="I141" i="1"/>
  <c r="I216" i="1"/>
  <c r="I93" i="1"/>
  <c r="I85" i="1"/>
  <c r="I39" i="1"/>
  <c r="I202" i="1"/>
  <c r="I207" i="1"/>
  <c r="I246" i="1"/>
  <c r="I261" i="1"/>
  <c r="I74" i="1"/>
  <c r="I156" i="1"/>
  <c r="I239" i="1"/>
  <c r="I78" i="1"/>
  <c r="I228" i="1"/>
  <c r="I230" i="1"/>
  <c r="I213" i="1"/>
  <c r="I134" i="1"/>
  <c r="I47" i="1"/>
  <c r="I98" i="1"/>
  <c r="I120" i="1"/>
  <c r="I159" i="1"/>
  <c r="I140" i="1"/>
  <c r="I36" i="1"/>
  <c r="I212" i="1"/>
  <c r="I133" i="1"/>
  <c r="I129" i="1"/>
  <c r="I62" i="1"/>
  <c r="I175" i="1"/>
  <c r="I121" i="1"/>
  <c r="I188" i="1"/>
  <c r="I45" i="1"/>
  <c r="I206" i="1"/>
  <c r="I65" i="1"/>
  <c r="I117" i="1"/>
  <c r="I77" i="1"/>
  <c r="I142" i="1"/>
  <c r="I143" i="1"/>
  <c r="I138" i="1"/>
  <c r="I68" i="1"/>
  <c r="I154" i="1"/>
  <c r="I122" i="1"/>
  <c r="I194" i="1"/>
  <c r="I108" i="1"/>
  <c r="I171" i="1"/>
  <c r="I220" i="1"/>
  <c r="I55" i="1"/>
  <c r="I131" i="1"/>
  <c r="I242" i="1"/>
  <c r="I178" i="1"/>
  <c r="I257" i="1"/>
  <c r="I146" i="1"/>
  <c r="I27" i="1"/>
  <c r="M16" i="1" l="1"/>
  <c r="M17" i="1"/>
  <c r="M18" i="1"/>
  <c r="M19" i="1"/>
  <c r="M20" i="1"/>
  <c r="M21" i="1"/>
  <c r="M22" i="1"/>
  <c r="M23" i="1"/>
  <c r="M24" i="1"/>
  <c r="M25" i="1"/>
  <c r="M26" i="1"/>
  <c r="J55" i="1"/>
  <c r="M55" i="1"/>
  <c r="J117" i="1"/>
  <c r="M117" i="1"/>
  <c r="J140" i="1"/>
  <c r="M140" i="1"/>
  <c r="J74" i="1"/>
  <c r="M74" i="1"/>
  <c r="J160" i="1"/>
  <c r="M160" i="1"/>
  <c r="J145" i="1"/>
  <c r="M145" i="1"/>
  <c r="J262" i="1"/>
  <c r="M262" i="1"/>
  <c r="J256" i="1"/>
  <c r="M256" i="1"/>
  <c r="J46" i="1"/>
  <c r="M46" i="1"/>
  <c r="J125" i="1"/>
  <c r="M125" i="1"/>
  <c r="J250" i="1"/>
  <c r="M250" i="1"/>
  <c r="J37" i="1"/>
  <c r="M37" i="1"/>
  <c r="J64" i="1"/>
  <c r="M64" i="1"/>
  <c r="J136" i="1"/>
  <c r="M136" i="1"/>
  <c r="J112" i="1"/>
  <c r="M112" i="1"/>
  <c r="J196" i="1"/>
  <c r="M196" i="1"/>
  <c r="J105" i="1"/>
  <c r="M105" i="1"/>
  <c r="J99" i="1"/>
  <c r="M99" i="1"/>
  <c r="J91" i="1"/>
  <c r="M91" i="1"/>
  <c r="J220" i="1"/>
  <c r="M220" i="1"/>
  <c r="J143" i="1"/>
  <c r="M143" i="1"/>
  <c r="J65" i="1"/>
  <c r="M65" i="1"/>
  <c r="J121" i="1"/>
  <c r="M121" i="1"/>
  <c r="J133" i="1"/>
  <c r="M133" i="1"/>
  <c r="J159" i="1"/>
  <c r="M159" i="1"/>
  <c r="J134" i="1"/>
  <c r="M134" i="1"/>
  <c r="J78" i="1"/>
  <c r="M78" i="1"/>
  <c r="J261" i="1"/>
  <c r="M261" i="1"/>
  <c r="J39" i="1"/>
  <c r="M39" i="1"/>
  <c r="J141" i="1"/>
  <c r="M141" i="1"/>
  <c r="J102" i="1"/>
  <c r="M102" i="1"/>
  <c r="J34" i="1"/>
  <c r="M34" i="1"/>
  <c r="J29" i="1"/>
  <c r="M29" i="1"/>
  <c r="J260" i="1"/>
  <c r="M260" i="1"/>
  <c r="J219" i="1"/>
  <c r="M219" i="1"/>
  <c r="J174" i="1"/>
  <c r="M174" i="1"/>
  <c r="J49" i="1"/>
  <c r="M49" i="1"/>
  <c r="J76" i="1"/>
  <c r="M76" i="1"/>
  <c r="J149" i="1"/>
  <c r="M149" i="1"/>
  <c r="J221" i="1"/>
  <c r="M221" i="1"/>
  <c r="J236" i="1"/>
  <c r="M236" i="1"/>
  <c r="J214" i="1"/>
  <c r="M214" i="1"/>
  <c r="J197" i="1"/>
  <c r="M197" i="1"/>
  <c r="J60" i="1"/>
  <c r="M60" i="1"/>
  <c r="J229" i="1"/>
  <c r="M229" i="1"/>
  <c r="J185" i="1"/>
  <c r="M185" i="1"/>
  <c r="J167" i="1"/>
  <c r="M167" i="1"/>
  <c r="J165" i="1"/>
  <c r="M165" i="1"/>
  <c r="J208" i="1"/>
  <c r="M208" i="1"/>
  <c r="J249" i="1"/>
  <c r="M249" i="1"/>
  <c r="J217" i="1"/>
  <c r="M217" i="1"/>
  <c r="J195" i="1"/>
  <c r="M195" i="1"/>
  <c r="J215" i="1"/>
  <c r="M215" i="1"/>
  <c r="J234" i="1"/>
  <c r="M234" i="1"/>
  <c r="J224" i="1"/>
  <c r="M224" i="1"/>
  <c r="J150" i="1"/>
  <c r="M150" i="1"/>
  <c r="J75" i="1"/>
  <c r="M75" i="1"/>
  <c r="J103" i="1"/>
  <c r="M103" i="1"/>
  <c r="J144" i="1"/>
  <c r="M144" i="1"/>
  <c r="J147" i="1"/>
  <c r="M147" i="1"/>
  <c r="J155" i="1"/>
  <c r="M155" i="1"/>
  <c r="J66" i="1"/>
  <c r="M66" i="1"/>
  <c r="J50" i="1"/>
  <c r="M50" i="1"/>
  <c r="J128" i="1"/>
  <c r="M128" i="1"/>
  <c r="J158" i="1"/>
  <c r="M158" i="1"/>
  <c r="J227" i="1"/>
  <c r="M227" i="1"/>
  <c r="J119" i="1"/>
  <c r="M119" i="1"/>
  <c r="J259" i="1"/>
  <c r="M259" i="1"/>
  <c r="J42" i="1"/>
  <c r="M42" i="1"/>
  <c r="J177" i="1"/>
  <c r="M177" i="1"/>
  <c r="J163" i="1"/>
  <c r="M163" i="1"/>
  <c r="J38" i="1"/>
  <c r="M38" i="1"/>
  <c r="J81" i="1"/>
  <c r="M81" i="1"/>
  <c r="J96" i="1"/>
  <c r="M96" i="1"/>
  <c r="J106" i="1"/>
  <c r="M106" i="1"/>
  <c r="J182" i="1"/>
  <c r="M182" i="1"/>
  <c r="J257" i="1"/>
  <c r="M257" i="1"/>
  <c r="J138" i="1"/>
  <c r="M138" i="1"/>
  <c r="J129" i="1"/>
  <c r="M129" i="1"/>
  <c r="J228" i="1"/>
  <c r="M228" i="1"/>
  <c r="J216" i="1"/>
  <c r="M216" i="1"/>
  <c r="J33" i="1"/>
  <c r="M33" i="1"/>
  <c r="J70" i="1"/>
  <c r="M70" i="1"/>
  <c r="J180" i="1"/>
  <c r="M180" i="1"/>
  <c r="J51" i="1"/>
  <c r="M51" i="1"/>
  <c r="J231" i="1"/>
  <c r="M231" i="1"/>
  <c r="J170" i="1"/>
  <c r="M170" i="1"/>
  <c r="J86" i="1"/>
  <c r="M86" i="1"/>
  <c r="J69" i="1"/>
  <c r="M69" i="1"/>
  <c r="J157" i="1"/>
  <c r="M157" i="1"/>
  <c r="J258" i="1"/>
  <c r="M258" i="1"/>
  <c r="J110" i="1"/>
  <c r="M110" i="1"/>
  <c r="J52" i="1"/>
  <c r="M52" i="1"/>
  <c r="J225" i="1"/>
  <c r="M225" i="1"/>
  <c r="J151" i="1"/>
  <c r="M151" i="1"/>
  <c r="J130" i="1"/>
  <c r="M130" i="1"/>
  <c r="J178" i="1"/>
  <c r="M178" i="1"/>
  <c r="J27" i="1"/>
  <c r="M27" i="1"/>
  <c r="J242" i="1"/>
  <c r="M242" i="1"/>
  <c r="J171" i="1"/>
  <c r="M171" i="1"/>
  <c r="J154" i="1"/>
  <c r="M154" i="1"/>
  <c r="J142" i="1"/>
  <c r="M142" i="1"/>
  <c r="J206" i="1"/>
  <c r="M206" i="1"/>
  <c r="J175" i="1"/>
  <c r="M175" i="1"/>
  <c r="J212" i="1"/>
  <c r="M212" i="1"/>
  <c r="J120" i="1"/>
  <c r="M120" i="1"/>
  <c r="J213" i="1"/>
  <c r="M213" i="1"/>
  <c r="J239" i="1"/>
  <c r="M239" i="1"/>
  <c r="J246" i="1"/>
  <c r="M246" i="1"/>
  <c r="J85" i="1"/>
  <c r="M85" i="1"/>
  <c r="J95" i="1"/>
  <c r="M95" i="1"/>
  <c r="J243" i="1"/>
  <c r="M243" i="1"/>
  <c r="M30" i="1"/>
  <c r="J32" i="1"/>
  <c r="M32" i="1"/>
  <c r="J244" i="1"/>
  <c r="M244" i="1"/>
  <c r="J162" i="1"/>
  <c r="M162" i="1"/>
  <c r="J114" i="1"/>
  <c r="M114" i="1"/>
  <c r="J132" i="1"/>
  <c r="M132" i="1"/>
  <c r="J92" i="1"/>
  <c r="M92" i="1"/>
  <c r="J61" i="1"/>
  <c r="M61" i="1"/>
  <c r="J90" i="1"/>
  <c r="M90" i="1"/>
  <c r="J123" i="1"/>
  <c r="M123" i="1"/>
  <c r="J100" i="1"/>
  <c r="M100" i="1"/>
  <c r="J113" i="1"/>
  <c r="M113" i="1"/>
  <c r="J192" i="1"/>
  <c r="M192" i="1"/>
  <c r="J264" i="1"/>
  <c r="M264" i="1"/>
  <c r="J181" i="1"/>
  <c r="M181" i="1"/>
  <c r="J263" i="1"/>
  <c r="M263" i="1"/>
  <c r="J127" i="1"/>
  <c r="M127" i="1"/>
  <c r="J97" i="1"/>
  <c r="M97" i="1"/>
  <c r="J94" i="1"/>
  <c r="M94" i="1"/>
  <c r="J203" i="1"/>
  <c r="M203" i="1"/>
  <c r="J79" i="1"/>
  <c r="M79" i="1"/>
  <c r="J89" i="1"/>
  <c r="M89" i="1"/>
  <c r="J223" i="1"/>
  <c r="M223" i="1"/>
  <c r="J218" i="1"/>
  <c r="M218" i="1"/>
  <c r="J56" i="1"/>
  <c r="M56" i="1"/>
  <c r="J71" i="1"/>
  <c r="M71" i="1"/>
  <c r="J247" i="1"/>
  <c r="M247" i="1"/>
  <c r="J126" i="1"/>
  <c r="M126" i="1"/>
  <c r="J245" i="1"/>
  <c r="M245" i="1"/>
  <c r="J189" i="1"/>
  <c r="M189" i="1"/>
  <c r="J210" i="1"/>
  <c r="M210" i="1"/>
  <c r="J255" i="1"/>
  <c r="M255" i="1"/>
  <c r="J152" i="1"/>
  <c r="M152" i="1"/>
  <c r="J111" i="1"/>
  <c r="M111" i="1"/>
  <c r="J191" i="1"/>
  <c r="M191" i="1"/>
  <c r="J43" i="1"/>
  <c r="M43" i="1"/>
  <c r="J101" i="1"/>
  <c r="M101" i="1"/>
  <c r="J148" i="1"/>
  <c r="M148" i="1"/>
  <c r="J201" i="1"/>
  <c r="M201" i="1"/>
  <c r="J67" i="1"/>
  <c r="M67" i="1"/>
  <c r="J238" i="1"/>
  <c r="M238" i="1"/>
  <c r="J87" i="1"/>
  <c r="M87" i="1"/>
  <c r="J109" i="1"/>
  <c r="M109" i="1"/>
  <c r="J251" i="1"/>
  <c r="M251" i="1"/>
  <c r="J176" i="1"/>
  <c r="M176" i="1"/>
  <c r="J194" i="1"/>
  <c r="M194" i="1"/>
  <c r="J188" i="1"/>
  <c r="M188" i="1"/>
  <c r="J47" i="1"/>
  <c r="M47" i="1"/>
  <c r="J202" i="1"/>
  <c r="M202" i="1"/>
  <c r="J31" i="1"/>
  <c r="M31" i="1"/>
  <c r="J40" i="1"/>
  <c r="M40" i="1"/>
  <c r="J240" i="1"/>
  <c r="M240" i="1"/>
  <c r="J248" i="1"/>
  <c r="M248" i="1"/>
  <c r="J252" i="1"/>
  <c r="M252" i="1"/>
  <c r="J209" i="1"/>
  <c r="M209" i="1"/>
  <c r="J137" i="1"/>
  <c r="M137" i="1"/>
  <c r="J44" i="1"/>
  <c r="M44" i="1"/>
  <c r="J153" i="1"/>
  <c r="M153" i="1"/>
  <c r="J135" i="1"/>
  <c r="M135" i="1"/>
  <c r="J233" i="1"/>
  <c r="M233" i="1"/>
  <c r="J187" i="1"/>
  <c r="M187" i="1"/>
  <c r="J254" i="1"/>
  <c r="M254" i="1"/>
  <c r="J88" i="1"/>
  <c r="J204" i="1"/>
  <c r="M204" i="1"/>
  <c r="J226" i="1"/>
  <c r="M226" i="1"/>
  <c r="J122" i="1"/>
  <c r="M122" i="1"/>
  <c r="J146" i="1"/>
  <c r="M146" i="1"/>
  <c r="J131" i="1"/>
  <c r="M131" i="1"/>
  <c r="J108" i="1"/>
  <c r="M108" i="1"/>
  <c r="J68" i="1"/>
  <c r="M68" i="1"/>
  <c r="J77" i="1"/>
  <c r="M77" i="1"/>
  <c r="J45" i="1"/>
  <c r="M45" i="1"/>
  <c r="J62" i="1"/>
  <c r="M62" i="1"/>
  <c r="J36" i="1"/>
  <c r="M36" i="1"/>
  <c r="J98" i="1"/>
  <c r="M98" i="1"/>
  <c r="J230" i="1"/>
  <c r="M230" i="1"/>
  <c r="J156" i="1"/>
  <c r="M156" i="1"/>
  <c r="J207" i="1"/>
  <c r="M207" i="1"/>
  <c r="J93" i="1"/>
  <c r="M93" i="1"/>
  <c r="J179" i="1"/>
  <c r="M179" i="1"/>
  <c r="J193" i="1"/>
  <c r="M193" i="1"/>
  <c r="J35" i="1"/>
  <c r="M35" i="1"/>
  <c r="J28" i="1"/>
  <c r="M28" i="1"/>
  <c r="J139" i="1"/>
  <c r="M139" i="1"/>
  <c r="J232" i="1"/>
  <c r="M232" i="1"/>
  <c r="J166" i="1"/>
  <c r="M166" i="1"/>
  <c r="J190" i="1"/>
  <c r="M190" i="1"/>
  <c r="J161" i="1"/>
  <c r="M161" i="1"/>
  <c r="J173" i="1"/>
  <c r="M173" i="1"/>
  <c r="J172" i="1"/>
  <c r="M172" i="1"/>
  <c r="J168" i="1"/>
  <c r="M168" i="1"/>
  <c r="J124" i="1"/>
  <c r="M124" i="1"/>
  <c r="J57" i="1"/>
  <c r="M57" i="1"/>
  <c r="J198" i="1"/>
  <c r="M198" i="1"/>
  <c r="J241" i="1"/>
  <c r="M241" i="1"/>
  <c r="J107" i="1"/>
  <c r="M107" i="1"/>
  <c r="J63" i="1"/>
  <c r="M63" i="1"/>
  <c r="J48" i="1"/>
  <c r="M48" i="1"/>
  <c r="J80" i="1"/>
  <c r="M80" i="1"/>
  <c r="J200" i="1"/>
  <c r="M200" i="1"/>
  <c r="J59" i="1"/>
  <c r="M59" i="1"/>
  <c r="J211" i="1"/>
  <c r="M211" i="1"/>
  <c r="J169" i="1"/>
  <c r="M169" i="1"/>
  <c r="J84" i="1"/>
  <c r="M84" i="1"/>
  <c r="J104" i="1"/>
  <c r="M104" i="1"/>
  <c r="J53" i="1"/>
  <c r="M53" i="1"/>
  <c r="J222" i="1"/>
  <c r="M222" i="1"/>
  <c r="J183" i="1"/>
  <c r="M183" i="1"/>
  <c r="J118" i="1"/>
  <c r="M118" i="1"/>
  <c r="J41" i="1"/>
  <c r="M41" i="1"/>
  <c r="J72" i="1"/>
  <c r="M72" i="1"/>
  <c r="J116" i="1"/>
  <c r="M116" i="1"/>
  <c r="J83" i="1"/>
  <c r="M83" i="1"/>
  <c r="J235" i="1"/>
  <c r="M235" i="1"/>
  <c r="J253" i="1"/>
  <c r="M253" i="1"/>
  <c r="J184" i="1"/>
  <c r="M184" i="1"/>
  <c r="J73" i="1"/>
  <c r="M73" i="1"/>
  <c r="J237" i="1"/>
  <c r="M237" i="1"/>
  <c r="J115" i="1"/>
  <c r="M115" i="1"/>
  <c r="J82" i="1"/>
  <c r="M82" i="1"/>
  <c r="J164" i="1"/>
  <c r="M164" i="1"/>
  <c r="J186" i="1"/>
  <c r="M186" i="1"/>
  <c r="J199" i="1"/>
  <c r="M199" i="1"/>
  <c r="J58" i="1"/>
  <c r="M58" i="1"/>
  <c r="J54" i="1"/>
  <c r="M54" i="1"/>
  <c r="J205" i="1"/>
  <c r="M205" i="1"/>
  <c r="E5" i="1" l="1"/>
  <c r="F5" i="1"/>
</calcChain>
</file>

<file path=xl/comments1.xml><?xml version="1.0" encoding="utf-8"?>
<comments xmlns="http://schemas.openxmlformats.org/spreadsheetml/2006/main">
  <authors>
    <author/>
    <author>Tom O'Haver</author>
  </authors>
  <commentList>
    <comment ref="A8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Independent variable (X)</t>
        </r>
      </text>
    </comment>
    <comment ref="B8" authorId="0" shapeId="0">
      <text>
        <r>
          <rPr>
            <b/>
            <sz val="9"/>
            <color indexed="8"/>
            <rFont val="Tahoma"/>
            <family val="2"/>
          </rPr>
          <t xml:space="preserve">Tom O'Haver:
</t>
        </r>
        <r>
          <rPr>
            <sz val="9"/>
            <color indexed="8"/>
            <rFont val="Tahoma"/>
            <family val="2"/>
          </rPr>
          <t>Dependent variable (Y)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Columns A and B  are the original data (zeroth order).   You can  Copy and Paste your own data here.</t>
        </r>
      </text>
    </comment>
    <comment ref="E9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original data in Column B with respect to Column A</t>
        </r>
      </text>
    </comment>
    <comment ref="G9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the first derivative in Column E</t>
        </r>
      </text>
    </comment>
    <comment ref="J9" authorId="0" shapeId="0">
      <text>
        <r>
          <rPr>
            <b/>
            <sz val="9"/>
            <color indexed="8"/>
            <rFont val="Tahoma"/>
            <family val="2"/>
          </rPr>
          <t xml:space="preserve">Tom:
</t>
        </r>
        <r>
          <rPr>
            <sz val="9"/>
            <color indexed="8"/>
            <rFont val="Tahoma"/>
            <family val="2"/>
          </rPr>
          <t>This column calculates the smoothed derivative of  the second derivative Column G.</t>
        </r>
      </text>
    </comment>
  </commentList>
</comments>
</file>

<file path=xl/sharedStrings.xml><?xml version="1.0" encoding="utf-8"?>
<sst xmlns="http://schemas.openxmlformats.org/spreadsheetml/2006/main" count="37" uniqueCount="33">
  <si>
    <t xml:space="preserve"> </t>
  </si>
  <si>
    <t>X</t>
  </si>
  <si>
    <t>Y</t>
  </si>
  <si>
    <t xml:space="preserve"> derivative</t>
  </si>
  <si>
    <t>Smoothed</t>
  </si>
  <si>
    <t>Smooth coefficients  ----&gt;</t>
  </si>
  <si>
    <t>1st</t>
  </si>
  <si>
    <t>2nd</t>
  </si>
  <si>
    <t>Raw data</t>
  </si>
  <si>
    <t>The smooth function is defined by the 17 red coefficients in row 5, columns K through AA.</t>
  </si>
  <si>
    <t>K1=</t>
  </si>
  <si>
    <t>Sharpened</t>
  </si>
  <si>
    <t>Signal</t>
  </si>
  <si>
    <t>Width</t>
  </si>
  <si>
    <t>Noise</t>
  </si>
  <si>
    <t>4th</t>
  </si>
  <si>
    <t>4th deriv.</t>
  </si>
  <si>
    <t>K2=</t>
  </si>
  <si>
    <t xml:space="preserve"> 2nd deriv.</t>
  </si>
  <si>
    <t>1st deriv.</t>
  </si>
  <si>
    <t>Area 1</t>
  </si>
  <si>
    <t>Area 2</t>
  </si>
  <si>
    <t>Raw</t>
  </si>
  <si>
    <t>Sharp</t>
  </si>
  <si>
    <t>peak 2</t>
  </si>
  <si>
    <t>Theoretical 1</t>
  </si>
  <si>
    <t>Theoretical 2</t>
  </si>
  <si>
    <t>simulated peaks</t>
  </si>
  <si>
    <t>Rs=</t>
  </si>
  <si>
    <t>Tom O'Haver (toh@umd.edu), Version 3, June 2017</t>
  </si>
  <si>
    <t>In this demonstration, two overlapping Gaussian peaks are simulated.  Cells B4 - B6 control the peak width, noise, and relative height  of peak 2. Adjust the width (B5) to change Rs (E6). K1 and K2 automatically calculated.</t>
  </si>
  <si>
    <t>% error</t>
  </si>
  <si>
    <t>Demonstration of peak sharpening by the derivative method.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</si>
</sst>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"/>
    <numFmt numFmtId="166" formatCode="0.000"/>
    <numFmt numFmtId="167" formatCode="0.0%"/>
    <numFmt numFmtId="168" formatCode="0.0"/>
  </numFmts>
  <fonts count="30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9"/>
      </patternFill>
    </fill>
    <fill>
      <patternFill patternType="solid">
        <fgColor indexed="55"/>
        <bgColor indexed="19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3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8" borderId="0" applyBorder="0" applyProtection="0"/>
    <xf numFmtId="0" fontId="25" fillId="10" borderId="0" applyBorder="0" applyProtection="0"/>
    <xf numFmtId="0" fontId="2" fillId="8" borderId="0" applyBorder="0" applyProtection="0"/>
    <xf numFmtId="0" fontId="2" fillId="3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1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2" borderId="0" applyBorder="0" applyProtection="0"/>
    <xf numFmtId="0" fontId="3" fillId="17" borderId="0" applyBorder="0" applyProtection="0"/>
    <xf numFmtId="0" fontId="4" fillId="9" borderId="1" applyProtection="0"/>
    <xf numFmtId="0" fontId="5" fillId="14" borderId="2" applyProtection="0"/>
    <xf numFmtId="0" fontId="6" fillId="0" borderId="0" applyBorder="0" applyProtection="0"/>
    <xf numFmtId="0" fontId="7" fillId="7" borderId="0" applyBorder="0" applyProtection="0"/>
    <xf numFmtId="0" fontId="8" fillId="0" borderId="3" applyProtection="0"/>
    <xf numFmtId="0" fontId="9" fillId="0" borderId="4" applyProtection="0"/>
    <xf numFmtId="0" fontId="10" fillId="0" borderId="4" applyProtection="0"/>
    <xf numFmtId="0" fontId="10" fillId="0" borderId="0" applyBorder="0" applyProtection="0"/>
    <xf numFmtId="0" fontId="11" fillId="3" borderId="1" applyProtection="0"/>
    <xf numFmtId="0" fontId="12" fillId="0" borderId="5" applyProtection="0"/>
    <xf numFmtId="0" fontId="13" fillId="10" borderId="0" applyBorder="0" applyProtection="0"/>
    <xf numFmtId="0" fontId="25" fillId="5" borderId="6" applyProtection="0"/>
    <xf numFmtId="0" fontId="14" fillId="9" borderId="7" applyProtection="0"/>
    <xf numFmtId="9" fontId="1" fillId="0" borderId="0" applyFill="0" applyBorder="0" applyAlignment="0" applyProtection="0"/>
    <xf numFmtId="0" fontId="15" fillId="0" borderId="0" applyBorder="0" applyProtection="0"/>
    <xf numFmtId="0" fontId="16" fillId="0" borderId="8" applyProtection="0"/>
    <xf numFmtId="0" fontId="17" fillId="0" borderId="0" applyBorder="0" applyProtection="0"/>
  </cellStyleXfs>
  <cellXfs count="42">
    <xf numFmtId="0" fontId="0" fillId="0" borderId="0" xfId="0"/>
    <xf numFmtId="0" fontId="0" fillId="0" borderId="0" xfId="0" applyNumberFormat="1"/>
    <xf numFmtId="0" fontId="18" fillId="0" borderId="0" xfId="0" applyNumberFormat="1" applyFont="1"/>
    <xf numFmtId="0" fontId="19" fillId="0" borderId="0" xfId="0" applyNumberFormat="1" applyFont="1" applyAlignment="1">
      <alignment vertical="top"/>
    </xf>
    <xf numFmtId="0" fontId="16" fillId="18" borderId="9" xfId="0" applyNumberFormat="1" applyFont="1" applyFill="1" applyBorder="1" applyAlignment="1">
      <alignment horizontal="center"/>
    </xf>
    <xf numFmtId="0" fontId="16" fillId="18" borderId="10" xfId="0" applyNumberFormat="1" applyFont="1" applyFill="1" applyBorder="1" applyAlignment="1">
      <alignment horizontal="center"/>
    </xf>
    <xf numFmtId="0" fontId="16" fillId="18" borderId="11" xfId="0" applyNumberFormat="1" applyFont="1" applyFill="1" applyBorder="1" applyAlignment="1">
      <alignment horizontal="center"/>
    </xf>
    <xf numFmtId="0" fontId="0" fillId="0" borderId="0" xfId="0" applyNumberFormat="1" applyFont="1" applyProtection="1">
      <protection hidden="1"/>
    </xf>
    <xf numFmtId="0" fontId="20" fillId="0" borderId="0" xfId="0" applyNumberFormat="1" applyFont="1" applyAlignment="1">
      <alignment horizontal="left"/>
    </xf>
    <xf numFmtId="0" fontId="21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164" fontId="0" fillId="0" borderId="0" xfId="0" applyNumberFormat="1"/>
    <xf numFmtId="165" fontId="0" fillId="0" borderId="0" xfId="0" applyNumberFormat="1"/>
    <xf numFmtId="11" fontId="0" fillId="0" borderId="0" xfId="0" applyNumberFormat="1"/>
    <xf numFmtId="11" fontId="20" fillId="0" borderId="0" xfId="0" applyNumberFormat="1" applyFont="1" applyAlignment="1">
      <alignment horizontal="center"/>
    </xf>
    <xf numFmtId="11" fontId="21" fillId="0" borderId="0" xfId="0" applyNumberFormat="1" applyFont="1" applyAlignment="1">
      <alignment horizontal="center"/>
    </xf>
    <xf numFmtId="11" fontId="0" fillId="0" borderId="0" xfId="0" applyNumberFormat="1" applyFont="1"/>
    <xf numFmtId="0" fontId="28" fillId="0" borderId="0" xfId="0" applyNumberFormat="1" applyFont="1"/>
    <xf numFmtId="0" fontId="29" fillId="0" borderId="12" xfId="0" applyNumberFormat="1" applyFont="1" applyBorder="1"/>
    <xf numFmtId="0" fontId="29" fillId="0" borderId="13" xfId="0" applyNumberFormat="1" applyFont="1" applyBorder="1"/>
    <xf numFmtId="0" fontId="29" fillId="0" borderId="14" xfId="0" applyNumberFormat="1" applyFont="1" applyBorder="1"/>
    <xf numFmtId="0" fontId="0" fillId="0" borderId="16" xfId="0" applyNumberFormat="1" applyBorder="1" applyAlignment="1">
      <alignment horizontal="left"/>
    </xf>
    <xf numFmtId="0" fontId="16" fillId="0" borderId="17" xfId="0" applyNumberFormat="1" applyFont="1" applyBorder="1" applyAlignment="1">
      <alignment horizontal="center"/>
    </xf>
    <xf numFmtId="0" fontId="16" fillId="0" borderId="18" xfId="0" applyNumberFormat="1" applyFont="1" applyBorder="1" applyAlignment="1">
      <alignment horizontal="center"/>
    </xf>
    <xf numFmtId="0" fontId="16" fillId="0" borderId="19" xfId="0" applyNumberFormat="1" applyFont="1" applyBorder="1" applyAlignment="1">
      <alignment horizontal="right"/>
    </xf>
    <xf numFmtId="0" fontId="16" fillId="0" borderId="20" xfId="0" applyNumberFormat="1" applyFont="1" applyBorder="1" applyAlignment="1">
      <alignment horizontal="right"/>
    </xf>
    <xf numFmtId="0" fontId="0" fillId="0" borderId="21" xfId="0" applyNumberFormat="1" applyBorder="1"/>
    <xf numFmtId="0" fontId="0" fillId="0" borderId="0" xfId="0" applyNumberFormat="1" applyAlignment="1">
      <alignment horizontal="center"/>
    </xf>
    <xf numFmtId="167" fontId="1" fillId="0" borderId="22" xfId="39" applyNumberFormat="1" applyBorder="1" applyAlignment="1">
      <alignment horizontal="center"/>
    </xf>
    <xf numFmtId="167" fontId="1" fillId="0" borderId="23" xfId="39" applyNumberFormat="1" applyBorder="1" applyAlignment="1">
      <alignment horizontal="center"/>
    </xf>
    <xf numFmtId="167" fontId="1" fillId="0" borderId="24" xfId="39" applyNumberFormat="1" applyBorder="1" applyAlignment="1">
      <alignment horizontal="center"/>
    </xf>
    <xf numFmtId="167" fontId="1" fillId="0" borderId="0" xfId="39" applyNumberFormat="1" applyAlignment="1">
      <alignment horizontal="center"/>
    </xf>
    <xf numFmtId="0" fontId="16" fillId="0" borderId="26" xfId="0" applyNumberFormat="1" applyFont="1" applyBorder="1"/>
    <xf numFmtId="0" fontId="16" fillId="0" borderId="0" xfId="0" applyNumberFormat="1" applyFont="1"/>
    <xf numFmtId="0" fontId="16" fillId="0" borderId="27" xfId="0" applyNumberFormat="1" applyFont="1" applyBorder="1"/>
    <xf numFmtId="167" fontId="1" fillId="0" borderId="28" xfId="39" applyNumberFormat="1" applyBorder="1" applyAlignment="1">
      <alignment horizontal="center"/>
    </xf>
    <xf numFmtId="166" fontId="1" fillId="0" borderId="25" xfId="39" applyNumberFormat="1" applyBorder="1" applyAlignment="1">
      <alignment horizontal="left"/>
    </xf>
    <xf numFmtId="0" fontId="16" fillId="0" borderId="25" xfId="0" applyNumberFormat="1" applyFont="1" applyFill="1" applyBorder="1" applyAlignment="1">
      <alignment horizontal="right"/>
    </xf>
    <xf numFmtId="0" fontId="0" fillId="19" borderId="25" xfId="0" applyNumberFormat="1" applyFill="1" applyBorder="1"/>
    <xf numFmtId="168" fontId="0" fillId="0" borderId="15" xfId="0" applyNumberFormat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98989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Original data (Blue) and Sharpened (Red)</a:t>
            </a:r>
          </a:p>
        </c:rich>
      </c:tx>
      <c:layout>
        <c:manualLayout>
          <c:xMode val="edge"/>
          <c:yMode val="edge"/>
          <c:x val="0.2928437072904474"/>
          <c:y val="2.18769668716783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0807368424155E-2"/>
          <c:y val="7.7564408926496131E-2"/>
          <c:w val="0.89027143030603972"/>
          <c:h val="0.7600910147425601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5B9BD5"/>
              </a:solidFill>
              <a:prstDash val="solid"/>
            </a:ln>
          </c:spPr>
          <c:marker>
            <c:symbol val="none"/>
          </c:marker>
          <c:xVal>
            <c:numRef>
              <c:f>Sheet1!$A$9:$A$264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Sheet1!$B$9:$B$264</c:f>
              <c:numCache>
                <c:formatCode>General</c:formatCode>
                <c:ptCount val="256"/>
                <c:pt idx="0">
                  <c:v>1.525811469585529E-5</c:v>
                </c:pt>
                <c:pt idx="1">
                  <c:v>1.902607589477707E-5</c:v>
                </c:pt>
                <c:pt idx="2">
                  <c:v>2.367196316134296E-5</c:v>
                </c:pt>
                <c:pt idx="3">
                  <c:v>2.9387052568311508E-5</c:v>
                </c:pt>
                <c:pt idx="4">
                  <c:v>3.6401098151258767E-5</c:v>
                </c:pt>
                <c:pt idx="5">
                  <c:v>4.4989342278277768E-5</c:v>
                </c:pt>
                <c:pt idx="6">
                  <c:v>5.5480645488706923E-5</c:v>
                </c:pt>
                <c:pt idx="7">
                  <c:v>6.8266882322699494E-5</c:v>
                </c:pt>
                <c:pt idx="8">
                  <c:v>8.3813762542003708E-5</c:v>
                </c:pt>
                <c:pt idx="9">
                  <c:v>1.0267324991450402E-4</c:v>
                </c:pt>
                <c:pt idx="10">
                  <c:v>1.2549776309323841E-4</c:v>
                </c:pt>
                <c:pt idx="11">
                  <c:v>1.5305635469569775E-4</c:v>
                </c:pt>
                <c:pt idx="12">
                  <c:v>1.8625307504653539E-4</c:v>
                </c:pt>
                <c:pt idx="13">
                  <c:v>2.2614773568278696E-4</c:v>
                </c:pt>
                <c:pt idx="14">
                  <c:v>2.7397929406075214E-4</c:v>
                </c:pt>
                <c:pt idx="15">
                  <c:v>3.3119208430210366E-4</c:v>
                </c:pt>
                <c:pt idx="16">
                  <c:v>3.9946511855812767E-4</c:v>
                </c:pt>
                <c:pt idx="17">
                  <c:v>4.8074467887437275E-4</c:v>
                </c:pt>
                <c:pt idx="18">
                  <c:v>5.7728040946375425E-4</c:v>
                </c:pt>
                <c:pt idx="19">
                  <c:v>6.9166510315607044E-4</c:v>
                </c:pt>
                <c:pt idx="20">
                  <c:v>8.2687835256270263E-4</c:v>
                </c:pt>
                <c:pt idx="21">
                  <c:v>9.863342052359341E-4</c:v>
                </c:pt>
                <c:pt idx="22">
                  <c:v>1.1739329218759748E-3</c:v>
                </c:pt>
                <c:pt idx="23">
                  <c:v>1.3941168865381089E-3</c:v>
                </c:pt>
                <c:pt idx="24">
                  <c:v>1.6519306569699719E-3</c:v>
                </c:pt>
                <c:pt idx="25">
                  <c:v>1.9530850709114796E-3</c:v>
                </c:pt>
                <c:pt idx="26">
                  <c:v>2.3040252397969392E-3</c:v>
                </c:pt>
                <c:pt idx="27">
                  <c:v>2.7120021643634506E-3</c:v>
                </c:pt>
                <c:pt idx="28">
                  <c:v>3.1851475969648262E-3</c:v>
                </c:pt>
                <c:pt idx="29">
                  <c:v>3.7325516529542703E-3</c:v>
                </c:pt>
                <c:pt idx="30">
                  <c:v>4.3643425386839345E-3</c:v>
                </c:pt>
                <c:pt idx="31">
                  <c:v>5.0917676171880017E-3</c:v>
                </c:pt>
                <c:pt idx="32">
                  <c:v>5.9272748755882457E-3</c:v>
                </c:pt>
                <c:pt idx="33">
                  <c:v>6.884593692254002E-3</c:v>
                </c:pt>
                <c:pt idx="34">
                  <c:v>7.9788136288149632E-3</c:v>
                </c:pt>
                <c:pt idx="35">
                  <c:v>9.2264597948310684E-3</c:v>
                </c:pt>
                <c:pt idx="36">
                  <c:v>1.0645563154365349E-2</c:v>
                </c:pt>
                <c:pt idx="37">
                  <c:v>1.2255723967519349E-2</c:v>
                </c:pt>
                <c:pt idx="38">
                  <c:v>1.407816639034324E-2</c:v>
                </c:pt>
                <c:pt idx="39">
                  <c:v>1.6135782098096244E-2</c:v>
                </c:pt>
                <c:pt idx="40">
                  <c:v>1.8453160654743853E-2</c:v>
                </c:pt>
                <c:pt idx="41">
                  <c:v>2.1056604231377722E-2</c:v>
                </c:pt>
                <c:pt idx="42">
                  <c:v>2.3974124183784876E-2</c:v>
                </c:pt>
                <c:pt idx="43">
                  <c:v>2.72354169407494E-2</c:v>
                </c:pt>
                <c:pt idx="44">
                  <c:v>3.0871816635996127E-2</c:v>
                </c:pt>
                <c:pt idx="45">
                  <c:v>3.4916221944080367E-2</c:v>
                </c:pt>
                <c:pt idx="46">
                  <c:v>3.9402994659857693E-2</c:v>
                </c:pt>
                <c:pt idx="47">
                  <c:v>4.436782769788962E-2</c:v>
                </c:pt>
                <c:pt idx="48">
                  <c:v>4.9847580387101853E-2</c:v>
                </c:pt>
                <c:pt idx="49">
                  <c:v>5.5880079201240079E-2</c:v>
                </c:pt>
                <c:pt idx="50">
                  <c:v>6.2503882400160457E-2</c:v>
                </c:pt>
                <c:pt idx="51">
                  <c:v>6.9758007462508334E-2</c:v>
                </c:pt>
                <c:pt idx="52">
                  <c:v>7.7681620667189685E-2</c:v>
                </c:pt>
                <c:pt idx="53">
                  <c:v>8.6313688727901669E-2</c:v>
                </c:pt>
                <c:pt idx="54">
                  <c:v>9.5692592998745704E-2</c:v>
                </c:pt>
                <c:pt idx="55">
                  <c:v>0.10585570744453909</c:v>
                </c:pt>
                <c:pt idx="56">
                  <c:v>0.11683894229977992</c:v>
                </c:pt>
                <c:pt idx="57">
                  <c:v>0.12867625611613337</c:v>
                </c:pt>
                <c:pt idx="58">
                  <c:v>0.14139913970853585</c:v>
                </c:pt>
                <c:pt idx="59">
                  <c:v>0.15503607634126476</c:v>
                </c:pt>
                <c:pt idx="60">
                  <c:v>0.1696119833324132</c:v>
                </c:pt>
                <c:pt idx="61">
                  <c:v>0.18514764108121223</c:v>
                </c:pt>
                <c:pt idx="62">
                  <c:v>0.20165911631919242</c:v>
                </c:pt>
                <c:pt idx="63">
                  <c:v>0.2191571871337348</c:v>
                </c:pt>
                <c:pt idx="64">
                  <c:v>0.23764677799083378</c:v>
                </c:pt>
                <c:pt idx="65">
                  <c:v>0.25712641357227783</c:v>
                </c:pt>
                <c:pt idx="66">
                  <c:v>0.27758770072048894</c:v>
                </c:pt>
                <c:pt idx="67">
                  <c:v>0.29901484813220153</c:v>
                </c:pt>
                <c:pt idx="68">
                  <c:v>0.32138423364153001</c:v>
                </c:pt>
                <c:pt idx="69">
                  <c:v>0.34466402896710091</c:v>
                </c:pt>
                <c:pt idx="70">
                  <c:v>0.36881389165256639</c:v>
                </c:pt>
                <c:pt idx="71">
                  <c:v>0.39378473359368832</c:v>
                </c:pt>
                <c:pt idx="72">
                  <c:v>0.41951857501044865</c:v>
                </c:pt>
                <c:pt idx="73">
                  <c:v>0.44594849198543779</c:v>
                </c:pt>
                <c:pt idx="74">
                  <c:v>0.47299866475052393</c:v>
                </c:pt>
                <c:pt idx="75">
                  <c:v>0.50058453276757642</c:v>
                </c:pt>
                <c:pt idx="76">
                  <c:v>0.52861306132569108</c:v>
                </c:pt>
                <c:pt idx="77">
                  <c:v>0.55698312288168739</c:v>
                </c:pt>
                <c:pt idx="78">
                  <c:v>0.58558599472225825</c:v>
                </c:pt>
                <c:pt idx="79">
                  <c:v>0.61430597274928944</c:v>
                </c:pt>
                <c:pt idx="80">
                  <c:v>0.64302109931314744</c:v>
                </c:pt>
                <c:pt idx="81">
                  <c:v>0.67160400107463392</c:v>
                </c:pt>
                <c:pt idx="82">
                  <c:v>0.69992283090059904</c:v>
                </c:pt>
                <c:pt idx="83">
                  <c:v>0.72784230582926057</c:v>
                </c:pt>
                <c:pt idx="84">
                  <c:v>0.75522483121922579</c:v>
                </c:pt>
                <c:pt idx="85">
                  <c:v>0.78193169936208529</c:v>
                </c:pt>
                <c:pt idx="86">
                  <c:v>0.80782434913319612</c:v>
                </c:pt>
                <c:pt idx="87">
                  <c:v>0.83276567171872928</c:v>
                </c:pt>
                <c:pt idx="88">
                  <c:v>0.85662134612703367</c:v>
                </c:pt>
                <c:pt idx="89">
                  <c:v>0.87926118710349144</c:v>
                </c:pt>
                <c:pt idx="90">
                  <c:v>0.90056048725098525</c:v>
                </c:pt>
                <c:pt idx="91">
                  <c:v>0.9204013346385298</c:v>
                </c:pt>
                <c:pt idx="92">
                  <c:v>0.93867388697857224</c:v>
                </c:pt>
                <c:pt idx="93">
                  <c:v>0.95527758358257231</c:v>
                </c:pt>
                <c:pt idx="94">
                  <c:v>0.97012227677154073</c:v>
                </c:pt>
                <c:pt idx="95">
                  <c:v>0.98312926522285315</c:v>
                </c:pt>
                <c:pt idx="96">
                  <c:v>0.99423221286911823</c:v>
                </c:pt>
                <c:pt idx="97">
                  <c:v>1.0033779384141339</c:v>
                </c:pt>
                <c:pt idx="98">
                  <c:v>1.0105270622728457</c:v>
                </c:pt>
                <c:pt idx="99">
                  <c:v>1.0156544997479195</c:v>
                </c:pt>
                <c:pt idx="100">
                  <c:v>1.0187497914901185</c:v>
                </c:pt>
                <c:pt idx="101">
                  <c:v>1.0198172647128443</c:v>
                </c:pt>
                <c:pt idx="102">
                  <c:v>1.0188760211982431</c:v>
                </c:pt>
                <c:pt idx="103">
                  <c:v>1.0159597507949585</c:v>
                </c:pt>
                <c:pt idx="104">
                  <c:v>1.0111163718154419</c:v>
                </c:pt>
                <c:pt idx="105">
                  <c:v>1.0044075024419075</c:v>
                </c:pt>
                <c:pt idx="106">
                  <c:v>0.99590776989288465</c:v>
                </c:pt>
                <c:pt idx="107">
                  <c:v>0.98570396663627591</c:v>
                </c:pt>
                <c:pt idx="108">
                  <c:v>0.97389406531171574</c:v>
                </c:pt>
                <c:pt idx="109">
                  <c:v>0.96058610620006213</c:v>
                </c:pt>
                <c:pt idx="110">
                  <c:v>0.94589697301066888</c:v>
                </c:pt>
                <c:pt idx="111">
                  <c:v>0.92995107441263758</c:v>
                </c:pt>
                <c:pt idx="112">
                  <c:v>0.91287895008542919</c:v>
                </c:pt>
                <c:pt idx="113">
                  <c:v>0.89481582108456292</c:v>
                </c:pt>
                <c:pt idx="114">
                  <c:v>0.8759001049940921</c:v>
                </c:pt>
                <c:pt idx="115">
                  <c:v>0.85627191666079006</c:v>
                </c:pt>
                <c:pt idx="116">
                  <c:v>0.83607157527439846</c:v>
                </c:pt>
                <c:pt idx="117">
                  <c:v>0.8154381381798419</c:v>
                </c:pt>
                <c:pt idx="118">
                  <c:v>0.79450798109380982</c:v>
                </c:pt>
                <c:pt idx="119">
                  <c:v>0.77341344336864892</c:v>
                </c:pt>
                <c:pt idx="120">
                  <c:v>0.75228155562601873</c:v>
                </c:pt>
                <c:pt idx="121">
                  <c:v>0.73123286550119992</c:v>
                </c:pt>
                <c:pt idx="122">
                  <c:v>0.71038037543057475</c:v>
                </c:pt>
                <c:pt idx="123">
                  <c:v>0.68982860441731342</c:v>
                </c:pt>
                <c:pt idx="124">
                  <c:v>0.66967278356391446</c:v>
                </c:pt>
                <c:pt idx="125">
                  <c:v>0.64999819290682326</c:v>
                </c:pt>
                <c:pt idx="126">
                  <c:v>0.6308796447704057</c:v>
                </c:pt>
                <c:pt idx="127">
                  <c:v>0.6123811165174895</c:v>
                </c:pt>
                <c:pt idx="128">
                  <c:v>0.59455553325280464</c:v>
                </c:pt>
                <c:pt idx="129">
                  <c:v>0.57744469877353422</c:v>
                </c:pt>
                <c:pt idx="130">
                  <c:v>0.56107937089486337</c:v>
                </c:pt>
                <c:pt idx="131">
                  <c:v>0.5454794752418084</c:v>
                </c:pt>
                <c:pt idx="132">
                  <c:v>0.530654449722058</c:v>
                </c:pt>
                <c:pt idx="133">
                  <c:v>0.51660371020431106</c:v>
                </c:pt>
                <c:pt idx="134">
                  <c:v>0.5033172264445811</c:v>
                </c:pt>
                <c:pt idx="135">
                  <c:v>0.49077619604652095</c:v>
                </c:pt>
                <c:pt idx="136">
                  <c:v>0.47895380322369285</c:v>
                </c:pt>
                <c:pt idx="137">
                  <c:v>0.46781604835990476</c:v>
                </c:pt>
                <c:pt idx="138">
                  <c:v>0.45732263384165428</c:v>
                </c:pt>
                <c:pt idx="139">
                  <c:v>0.44742789136335043</c:v>
                </c:pt>
                <c:pt idx="140">
                  <c:v>0.43808173587608512</c:v>
                </c:pt>
                <c:pt idx="141">
                  <c:v>0.42923063155510005</c:v>
                </c:pt>
                <c:pt idx="142">
                  <c:v>0.42081855558700465</c:v>
                </c:pt>
                <c:pt idx="143">
                  <c:v>0.41278794620927839</c:v>
                </c:pt>
                <c:pt idx="144">
                  <c:v>0.405080622252876</c:v>
                </c:pt>
                <c:pt idx="145">
                  <c:v>0.39763866242277862</c:v>
                </c:pt>
                <c:pt idx="146">
                  <c:v>0.39040523367812618</c:v>
                </c:pt>
                <c:pt idx="147">
                  <c:v>0.38332535931872808</c:v>
                </c:pt>
                <c:pt idx="148">
                  <c:v>0.37634661872298042</c:v>
                </c:pt>
                <c:pt idx="149">
                  <c:v>0.36941977208767685</c:v>
                </c:pt>
                <c:pt idx="150">
                  <c:v>0.36249930496706123</c:v>
                </c:pt>
                <c:pt idx="151">
                  <c:v>0.3555438888712607</c:v>
                </c:pt>
                <c:pt idx="152">
                  <c:v>0.34851675563832279</c:v>
                </c:pt>
                <c:pt idx="153">
                  <c:v>0.3413859847159797</c:v>
                </c:pt>
                <c:pt idx="154">
                  <c:v>0.33412470385704746</c:v>
                </c:pt>
                <c:pt idx="155">
                  <c:v>0.32671120502593098</c:v>
                </c:pt>
                <c:pt idx="156">
                  <c:v>0.31912897851506294</c:v>
                </c:pt>
                <c:pt idx="157">
                  <c:v>0.31136666936359986</c:v>
                </c:pt>
                <c:pt idx="158">
                  <c:v>0.30341796114319297</c:v>
                </c:pt>
                <c:pt idx="159">
                  <c:v>0.29528139301665901</c:v>
                </c:pt>
                <c:pt idx="160">
                  <c:v>0.28696011667713966</c:v>
                </c:pt>
                <c:pt idx="161">
                  <c:v>0.27846160033286338</c:v>
                </c:pt>
                <c:pt idx="162">
                  <c:v>0.26979728731366948</c:v>
                </c:pt>
                <c:pt idx="163">
                  <c:v>0.26098221714045922</c:v>
                </c:pt>
                <c:pt idx="164">
                  <c:v>0.25203461702070601</c:v>
                </c:pt>
                <c:pt idx="165">
                  <c:v>0.24297547171750508</c:v>
                </c:pt>
                <c:pt idx="166">
                  <c:v>0.23382807959400537</c:v>
                </c:pt>
                <c:pt idx="167">
                  <c:v>0.22461760236903996</c:v>
                </c:pt>
                <c:pt idx="168">
                  <c:v>0.21537061574468849</c:v>
                </c:pt>
                <c:pt idx="169">
                  <c:v>0.20611466759509178</c:v>
                </c:pt>
                <c:pt idx="170">
                  <c:v>0.19687784985195922</c:v>
                </c:pt>
                <c:pt idx="171">
                  <c:v>0.18768838960049927</c:v>
                </c:pt>
                <c:pt idx="172">
                  <c:v>0.17857426422508266</c:v>
                </c:pt>
                <c:pt idx="173">
                  <c:v>0.16956284473206973</c:v>
                </c:pt>
                <c:pt idx="174">
                  <c:v>0.16068057064299424</c:v>
                </c:pt>
                <c:pt idx="175">
                  <c:v>0.15195265910933381</c:v>
                </c:pt>
                <c:pt idx="176">
                  <c:v>0.14340285016430851</c:v>
                </c:pt>
                <c:pt idx="177">
                  <c:v>0.13505318931047416</c:v>
                </c:pt>
                <c:pt idx="178">
                  <c:v>0.12692384795605491</c:v>
                </c:pt>
                <c:pt idx="179">
                  <c:v>0.11903298156838048</c:v>
                </c:pt>
                <c:pt idx="180">
                  <c:v>0.11139662481836228</c:v>
                </c:pt>
                <c:pt idx="181">
                  <c:v>0.10402862245295719</c:v>
                </c:pt>
                <c:pt idx="182">
                  <c:v>9.6940594158716392E-2</c:v>
                </c:pt>
                <c:pt idx="183">
                  <c:v>9.014193127280995E-2</c:v>
                </c:pt>
                <c:pt idx="184">
                  <c:v>8.363982286075769E-2</c:v>
                </c:pt>
                <c:pt idx="185">
                  <c:v>7.7439308413313007E-2</c:v>
                </c:pt>
                <c:pt idx="186">
                  <c:v>7.1543354217895275E-2</c:v>
                </c:pt>
                <c:pt idx="187">
                  <c:v>6.5952950330662938E-2</c:v>
                </c:pt>
                <c:pt idx="188">
                  <c:v>6.0667225010556235E-2</c:v>
                </c:pt>
                <c:pt idx="189">
                  <c:v>5.568357347217695E-2</c:v>
                </c:pt>
                <c:pt idx="190">
                  <c:v>5.0997797865095729E-2</c:v>
                </c:pt>
                <c:pt idx="191">
                  <c:v>4.6604255487277833E-2</c:v>
                </c:pt>
                <c:pt idx="192">
                  <c:v>4.2496012383486458E-2</c:v>
                </c:pt>
                <c:pt idx="193">
                  <c:v>3.8664999659125558E-2</c:v>
                </c:pt>
                <c:pt idx="194">
                  <c:v>3.5102170049231066E-2</c:v>
                </c:pt>
                <c:pt idx="195">
                  <c:v>3.1797652514442339E-2</c:v>
                </c:pt>
                <c:pt idx="196">
                  <c:v>2.8740902884173657E-2</c:v>
                </c:pt>
                <c:pt idx="197">
                  <c:v>2.5920848825537052E-2</c:v>
                </c:pt>
                <c:pt idx="198">
                  <c:v>2.3326027678940604E-2</c:v>
                </c:pt>
                <c:pt idx="199">
                  <c:v>2.0944715962282572E-2</c:v>
                </c:pt>
                <c:pt idx="200">
                  <c:v>1.8765049600449089E-2</c:v>
                </c:pt>
                <c:pt idx="201">
                  <c:v>1.6775134181184169E-2</c:v>
                </c:pt>
                <c:pt idx="202">
                  <c:v>1.4963144768775955E-2</c:v>
                </c:pt>
                <c:pt idx="203">
                  <c:v>1.331741502050038E-2</c:v>
                </c:pt>
                <c:pt idx="204">
                  <c:v>1.1826515545152322E-2</c:v>
                </c:pt>
                <c:pt idx="205">
                  <c:v>1.0479321616684384E-2</c:v>
                </c:pt>
                <c:pt idx="206">
                  <c:v>9.2650705079846598E-3</c:v>
                </c:pt>
                <c:pt idx="207">
                  <c:v>8.1734088397372954E-3</c:v>
                </c:pt>
                <c:pt idx="208">
                  <c:v>7.19443044721198E-3</c:v>
                </c:pt>
                <c:pt idx="209">
                  <c:v>6.3187053542589477E-3</c:v>
                </c:pt>
                <c:pt idx="210">
                  <c:v>5.5373005096658956E-3</c:v>
                </c:pt>
                <c:pt idx="211">
                  <c:v>4.8417929876009673E-3</c:v>
                </c:pt>
                <c:pt idx="212">
                  <c:v>4.2242763826128849E-3</c:v>
                </c:pt>
                <c:pt idx="213">
                  <c:v>3.6773611422629389E-3</c:v>
                </c:pt>
                <c:pt idx="214">
                  <c:v>3.1941695787272659E-3</c:v>
                </c:pt>
                <c:pt idx="215">
                  <c:v>2.7683262865052629E-3</c:v>
                </c:pt>
                <c:pt idx="216">
                  <c:v>2.3939446685909641E-3</c:v>
                </c:pt>
                <c:pt idx="217">
                  <c:v>2.0656102399739563E-3</c:v>
                </c:pt>
                <c:pt idx="218">
                  <c:v>1.7783613369314571E-3</c:v>
                </c:pt>
                <c:pt idx="219">
                  <c:v>1.5276678149545933E-3</c:v>
                </c:pt>
                <c:pt idx="220">
                  <c:v>1.3094082688965233E-3</c:v>
                </c:pt>
                <c:pt idx="221">
                  <c:v>1.1198462574727856E-3</c:v>
                </c:pt>
                <c:pt idx="222">
                  <c:v>9.5560596186535429E-4</c:v>
                </c:pt>
                <c:pt idx="223">
                  <c:v>8.136476559998158E-4</c:v>
                </c:pt>
                <c:pt idx="224">
                  <c:v>6.9124331503338503E-4</c:v>
                </c:pt>
                <c:pt idx="225">
                  <c:v>5.8595263950193452E-4</c:v>
                </c:pt>
                <c:pt idx="226">
                  <c:v>4.9559972606214703E-4</c:v>
                </c:pt>
                <c:pt idx="227">
                  <c:v>4.1825057231754264E-4</c:v>
                </c:pt>
                <c:pt idx="228">
                  <c:v>3.5219156318547858E-4</c:v>
                </c:pt>
                <c:pt idx="229">
                  <c:v>2.9590904987317304E-4</c:v>
                </c:pt>
                <c:pt idx="230">
                  <c:v>2.4807009990118864E-4</c:v>
                </c:pt>
                <c:pt idx="231">
                  <c:v>2.0750446776384492E-4</c:v>
                </c:pt>
                <c:pt idx="232">
                  <c:v>1.7318781068787419E-4</c:v>
                </c:pt>
                <c:pt idx="233">
                  <c:v>1.4422615241628834E-4</c:v>
                </c:pt>
                <c:pt idx="234">
                  <c:v>1.1984157982371883E-4</c:v>
                </c:pt>
                <c:pt idx="235">
                  <c:v>9.9359142241485485E-5</c:v>
                </c:pt>
                <c:pt idx="236">
                  <c:v>8.2194911385345562E-5</c:v>
                </c:pt>
                <c:pt idx="237">
                  <c:v>6.7845150467619171E-5</c:v>
                </c:pt>
                <c:pt idx="238">
                  <c:v>5.5876534160076792E-5</c:v>
                </c:pt>
                <c:pt idx="239">
                  <c:v>4.5917356274732041E-5</c:v>
                </c:pt>
                <c:pt idx="240">
                  <c:v>3.7649659071557446E-5</c:v>
                </c:pt>
                <c:pt idx="241">
                  <c:v>3.0802216720316912E-5</c:v>
                </c:pt>
                <c:pt idx="242">
                  <c:v>2.5144305387654653E-5</c:v>
                </c:pt>
                <c:pt idx="243">
                  <c:v>2.0480193457138913E-5</c:v>
                </c:pt>
                <c:pt idx="244">
                  <c:v>1.664428730540353E-5</c:v>
                </c:pt>
                <c:pt idx="245">
                  <c:v>1.3496870658875394E-5</c:v>
                </c:pt>
                <c:pt idx="246">
                  <c:v>1.0920378671042765E-5</c:v>
                </c:pt>
                <c:pt idx="247">
                  <c:v>8.8161513392075859E-6</c:v>
                </c:pt>
                <c:pt idx="248">
                  <c:v>7.101614592147152E-6</c:v>
                </c:pt>
                <c:pt idx="249">
                  <c:v>5.7078412156736079E-6</c:v>
                </c:pt>
                <c:pt idx="250">
                  <c:v>4.5774476496741569E-6</c:v>
                </c:pt>
                <c:pt idx="251">
                  <c:v>3.6627865126923564E-6</c:v>
                </c:pt>
                <c:pt idx="252">
                  <c:v>2.9243984286358648E-6</c:v>
                </c:pt>
                <c:pt idx="253">
                  <c:v>2.3296902986036508E-6</c:v>
                </c:pt>
                <c:pt idx="254">
                  <c:v>1.8518105449645979E-6</c:v>
                </c:pt>
                <c:pt idx="255">
                  <c:v>1.4686950309351284E-6</c:v>
                </c:pt>
              </c:numCache>
            </c:numRef>
          </c:yVal>
          <c:smooth val="0"/>
        </c:ser>
        <c:ser>
          <c:idx val="1"/>
          <c:order val="1"/>
          <c:tx>
            <c:v>Sharpened</c:v>
          </c:tx>
          <c:marker>
            <c:symbol val="none"/>
          </c:marker>
          <c:xVal>
            <c:numRef>
              <c:f>Sheet1!$A$9:$A$264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Sheet1!$J$9:$J$256</c:f>
              <c:numCache>
                <c:formatCode>General</c:formatCode>
                <c:ptCount val="248"/>
                <c:pt idx="18">
                  <c:v>-2.7933081171537845E-3</c:v>
                </c:pt>
                <c:pt idx="19">
                  <c:v>-2.0095532241924739E-4</c:v>
                </c:pt>
                <c:pt idx="20">
                  <c:v>2.0867333563115774E-3</c:v>
                </c:pt>
                <c:pt idx="21">
                  <c:v>4.0165869675340736E-3</c:v>
                </c:pt>
                <c:pt idx="22">
                  <c:v>5.5280783669367749E-3</c:v>
                </c:pt>
                <c:pt idx="23">
                  <c:v>6.5526269503012793E-3</c:v>
                </c:pt>
                <c:pt idx="24">
                  <c:v>7.0128904358582557E-3</c:v>
                </c:pt>
                <c:pt idx="25">
                  <c:v>7.4711682901176992E-3</c:v>
                </c:pt>
                <c:pt idx="26">
                  <c:v>7.9210215324927568E-3</c:v>
                </c:pt>
                <c:pt idx="27">
                  <c:v>8.3775497400117461E-3</c:v>
                </c:pt>
                <c:pt idx="28">
                  <c:v>8.837208609183269E-3</c:v>
                </c:pt>
                <c:pt idx="29">
                  <c:v>9.2741503929374483E-3</c:v>
                </c:pt>
                <c:pt idx="30">
                  <c:v>9.6806362876058569E-3</c:v>
                </c:pt>
                <c:pt idx="31">
                  <c:v>1.0048624216270223E-2</c:v>
                </c:pt>
                <c:pt idx="32">
                  <c:v>1.0369945614284518E-2</c:v>
                </c:pt>
                <c:pt idx="33">
                  <c:v>1.0636523452835589E-2</c:v>
                </c:pt>
                <c:pt idx="34">
                  <c:v>1.0840634079228469E-2</c:v>
                </c:pt>
                <c:pt idx="35">
                  <c:v>1.0975214803919829E-2</c:v>
                </c:pt>
                <c:pt idx="36">
                  <c:v>1.1034218353184128E-2</c:v>
                </c:pt>
                <c:pt idx="37">
                  <c:v>1.1013014329065603E-2</c:v>
                </c:pt>
                <c:pt idx="38">
                  <c:v>1.0908836675810253E-2</c:v>
                </c:pt>
                <c:pt idx="39">
                  <c:v>1.0721274850300194E-2</c:v>
                </c:pt>
                <c:pt idx="40">
                  <c:v>1.0452804944904096E-2</c:v>
                </c:pt>
                <c:pt idx="41">
                  <c:v>1.0109355432638679E-2</c:v>
                </c:pt>
                <c:pt idx="42">
                  <c:v>9.7009005212336206E-3</c:v>
                </c:pt>
                <c:pt idx="43">
                  <c:v>9.2420723460286732E-3</c:v>
                </c:pt>
                <c:pt idx="44">
                  <c:v>8.752781439778385E-3</c:v>
                </c:pt>
                <c:pt idx="45">
                  <c:v>8.2588331350784971E-3</c:v>
                </c:pt>
                <c:pt idx="46">
                  <c:v>7.7925258329254541E-3</c:v>
                </c:pt>
                <c:pt idx="47">
                  <c:v>7.3932154647289488E-3</c:v>
                </c:pt>
                <c:pt idx="48">
                  <c:v>7.1078290449190428E-3</c:v>
                </c:pt>
                <c:pt idx="49">
                  <c:v>6.9913090198696704E-3</c:v>
                </c:pt>
                <c:pt idx="50">
                  <c:v>7.1069692301363252E-3</c:v>
                </c:pt>
                <c:pt idx="51">
                  <c:v>7.5267427801739874E-3</c:v>
                </c:pt>
                <c:pt idx="52">
                  <c:v>8.3313020132104298E-3</c:v>
                </c:pt>
                <c:pt idx="53">
                  <c:v>9.6100311742192135E-3</c:v>
                </c:pt>
                <c:pt idx="54">
                  <c:v>1.1460833259054302E-2</c:v>
                </c:pt>
                <c:pt idx="55">
                  <c:v>1.3989754031168731E-2</c:v>
                </c:pt>
                <c:pt idx="56">
                  <c:v>1.7310408265327218E-2</c:v>
                </c:pt>
                <c:pt idx="57">
                  <c:v>2.1543195962533949E-2</c:v>
                </c:pt>
                <c:pt idx="58">
                  <c:v>2.6814299568166965E-2</c:v>
                </c:pt>
                <c:pt idx="59">
                  <c:v>3.3254457094356302E-2</c:v>
                </c:pt>
                <c:pt idx="60">
                  <c:v>4.0997510457480846E-2</c:v>
                </c:pt>
                <c:pt idx="61">
                  <c:v>5.0178733232044012E-2</c:v>
                </c:pt>
                <c:pt idx="62">
                  <c:v>6.0932947313236063E-2</c:v>
                </c:pt>
                <c:pt idx="63">
                  <c:v>7.3392443573007171E-2</c:v>
                </c:pt>
                <c:pt idx="64">
                  <c:v>8.7684727371210858E-2</c:v>
                </c:pt>
                <c:pt idx="65">
                  <c:v>0.10393011561093428</c:v>
                </c:pt>
                <c:pt idx="66">
                  <c:v>0.12223921775850469</c:v>
                </c:pt>
                <c:pt idx="67">
                  <c:v>0.14271033872645777</c:v>
                </c:pt>
                <c:pt idx="68">
                  <c:v>0.16542684657821249</c:v>
                </c:pt>
                <c:pt idx="69">
                  <c:v>0.19045455249034088</c:v>
                </c:pt>
                <c:pt idx="70">
                  <c:v>0.21783915413904531</c:v>
                </c:pt>
                <c:pt idx="71">
                  <c:v>0.2476037965064469</c:v>
                </c:pt>
                <c:pt idx="72">
                  <c:v>0.27974680588736517</c:v>
                </c:pt>
                <c:pt idx="73">
                  <c:v>0.31423965349462463</c:v>
                </c:pt>
                <c:pt idx="74">
                  <c:v>0.35102520441006962</c:v>
                </c:pt>
                <c:pt idx="75">
                  <c:v>0.39001630563689305</c:v>
                </c:pt>
                <c:pt idx="76">
                  <c:v>0.43109476363612631</c:v>
                </c:pt>
                <c:pt idx="77">
                  <c:v>0.47411075697089755</c:v>
                </c:pt>
                <c:pt idx="78">
                  <c:v>0.51888272356881893</c:v>
                </c:pt>
                <c:pt idx="79">
                  <c:v>0.56519775471687761</c:v>
                </c:pt>
                <c:pt idx="80">
                  <c:v>0.61281251933493197</c:v>
                </c:pt>
                <c:pt idx="81">
                  <c:v>0.66145473248174735</c:v>
                </c:pt>
                <c:pt idx="82">
                  <c:v>0.71082517161551162</c:v>
                </c:pt>
                <c:pt idx="83">
                  <c:v>0.7606002330751338</c:v>
                </c:pt>
                <c:pt idx="84">
                  <c:v>0.81043500981282157</c:v>
                </c:pt>
                <c:pt idx="85">
                  <c:v>0.85996685985744259</c:v>
                </c:pt>
                <c:pt idx="86">
                  <c:v>0.90881942360177237</c:v>
                </c:pt>
                <c:pt idx="87">
                  <c:v>0.95660703707183314</c:v>
                </c:pt>
                <c:pt idx="88">
                  <c:v>1.0029394781393983</c:v>
                </c:pt>
                <c:pt idx="89">
                  <c:v>1.0474269734564776</c:v>
                </c:pt>
                <c:pt idx="90">
                  <c:v>1.0896853859830549</c:v>
                </c:pt>
                <c:pt idx="91">
                  <c:v>1.1293414965809709</c:v>
                </c:pt>
                <c:pt idx="92">
                  <c:v>1.1660382884592546</c:v>
                </c:pt>
                <c:pt idx="93">
                  <c:v>1.1994401404416359</c:v>
                </c:pt>
                <c:pt idx="94">
                  <c:v>1.2292378342024775</c:v>
                </c:pt>
                <c:pt idx="95">
                  <c:v>1.2551532818506752</c:v>
                </c:pt>
                <c:pt idx="96">
                  <c:v>1.2769438835475502</c:v>
                </c:pt>
                <c:pt idx="97">
                  <c:v>1.2944064301860603</c:v>
                </c:pt>
                <c:pt idx="98">
                  <c:v>1.3073804734430359</c:v>
                </c:pt>
                <c:pt idx="99">
                  <c:v>1.3157510946002184</c:v>
                </c:pt>
                <c:pt idx="100">
                  <c:v>1.3194510142222631</c:v>
                </c:pt>
                <c:pt idx="101">
                  <c:v>1.3184619968459048</c:v>
                </c:pt>
                <c:pt idx="102">
                  <c:v>1.312815518002763</c:v>
                </c:pt>
                <c:pt idx="103">
                  <c:v>1.3025926748677934</c:v>
                </c:pt>
                <c:pt idx="104">
                  <c:v>1.2879233362741498</c:v>
                </c:pt>
                <c:pt idx="105">
                  <c:v>1.2689845424287507</c:v>
                </c:pt>
                <c:pt idx="106">
                  <c:v>1.2459981790639114</c:v>
                </c:pt>
                <c:pt idx="107">
                  <c:v>1.2192279646377779</c:v>
                </c:pt>
                <c:pt idx="108">
                  <c:v>1.1889758022342463</c:v>
                </c:pt>
                <c:pt idx="109">
                  <c:v>1.1555775597193094</c:v>
                </c:pt>
                <c:pt idx="110">
                  <c:v>1.1193983522245394</c:v>
                </c:pt>
                <c:pt idx="111">
                  <c:v>1.0808274099266115</c:v>
                </c:pt>
                <c:pt idx="112">
                  <c:v>1.0402726211945863</c:v>
                </c:pt>
                <c:pt idx="113">
                  <c:v>0.99815484635129337</c:v>
                </c:pt>
                <c:pt idx="114">
                  <c:v>0.95490210045844837</c:v>
                </c:pt>
                <c:pt idx="115">
                  <c:v>0.91094370465436525</c:v>
                </c:pt>
                <c:pt idx="116">
                  <c:v>0.86670450466565108</c:v>
                </c:pt>
                <c:pt idx="117">
                  <c:v>0.82259925224538555</c:v>
                </c:pt>
                <c:pt idx="118">
                  <c:v>0.77902724057012851</c:v>
                </c:pt>
                <c:pt idx="119">
                  <c:v>0.73636727820709102</c:v>
                </c:pt>
                <c:pt idx="120">
                  <c:v>0.69497307832638133</c:v>
                </c:pt>
                <c:pt idx="121">
                  <c:v>0.65516913059565518</c:v>
                </c:pt>
                <c:pt idx="122">
                  <c:v>0.61724711289219969</c:v>
                </c:pt>
                <c:pt idx="123">
                  <c:v>0.58146288885216757</c:v>
                </c:pt>
                <c:pt idx="124">
                  <c:v>0.54803412560827325</c:v>
                </c:pt>
                <c:pt idx="125">
                  <c:v>0.5171385541071376</c:v>
                </c:pt>
                <c:pt idx="126">
                  <c:v>0.48891288240188396</c:v>
                </c:pt>
                <c:pt idx="127">
                  <c:v>0.46345236052983441</c:v>
                </c:pt>
                <c:pt idx="128">
                  <c:v>0.44081098423821857</c:v>
                </c:pt>
                <c:pt idx="129">
                  <c:v>0.42100231412094347</c:v>
                </c:pt>
                <c:pt idx="130">
                  <c:v>0.40400087686056174</c:v>
                </c:pt>
                <c:pt idx="131">
                  <c:v>0.38974410638839452</c:v>
                </c:pt>
                <c:pt idx="132">
                  <c:v>0.37813477501021459</c:v>
                </c:pt>
                <c:pt idx="133">
                  <c:v>0.36904385799298878</c:v>
                </c:pt>
                <c:pt idx="134">
                  <c:v>0.36231376983797453</c:v>
                </c:pt>
                <c:pt idx="135">
                  <c:v>0.3577619065156421</c:v>
                </c:pt>
                <c:pt idx="136">
                  <c:v>0.35518442531903349</c:v>
                </c:pt>
                <c:pt idx="137">
                  <c:v>0.35436019268856167</c:v>
                </c:pt>
                <c:pt idx="138">
                  <c:v>0.35505483033309865</c:v>
                </c:pt>
                <c:pt idx="139">
                  <c:v>0.35702479115820807</c:v>
                </c:pt>
                <c:pt idx="140">
                  <c:v>0.3600213988325085</c:v>
                </c:pt>
                <c:pt idx="141">
                  <c:v>0.36379478818146749</c:v>
                </c:pt>
                <c:pt idx="142">
                  <c:v>0.36809768788555475</c:v>
                </c:pt>
                <c:pt idx="143">
                  <c:v>0.37268899205763506</c:v>
                </c:pt>
                <c:pt idx="144">
                  <c:v>0.37733707305638831</c:v>
                </c:pt>
                <c:pt idx="145">
                  <c:v>0.38182279422732901</c:v>
                </c:pt>
                <c:pt idx="146">
                  <c:v>0.38594218801723157</c:v>
                </c:pt>
                <c:pt idx="147">
                  <c:v>0.38950877194792488</c:v>
                </c:pt>
                <c:pt idx="148">
                  <c:v>0.39235548212996818</c:v>
                </c:pt>
                <c:pt idx="149">
                  <c:v>0.39433621121785617</c:v>
                </c:pt>
                <c:pt idx="150">
                  <c:v>0.39532694483382574</c:v>
                </c:pt>
                <c:pt idx="151">
                  <c:v>0.39522649740163907</c:v>
                </c:pt>
                <c:pt idx="152">
                  <c:v>0.39395685492776689</c:v>
                </c:pt>
                <c:pt idx="153">
                  <c:v>0.39146313844748593</c:v>
                </c:pt>
                <c:pt idx="154">
                  <c:v>0.38771320753030636</c:v>
                </c:pt>
                <c:pt idx="155">
                  <c:v>0.38269692833699825</c:v>
                </c:pt>
                <c:pt idx="156">
                  <c:v>0.376425135175599</c:v>
                </c:pt>
                <c:pt idx="157">
                  <c:v>0.36892831826522876</c:v>
                </c:pt>
                <c:pt idx="158">
                  <c:v>0.36025507344666119</c:v>
                </c:pt>
                <c:pt idx="159">
                  <c:v>0.35047035185332648</c:v>
                </c:pt>
                <c:pt idx="160">
                  <c:v>0.33965354906540973</c:v>
                </c:pt>
                <c:pt idx="161">
                  <c:v>0.3278964740162722</c:v>
                </c:pt>
                <c:pt idx="162">
                  <c:v>0.31530123792128961</c:v>
                </c:pt>
                <c:pt idx="163">
                  <c:v>0.3019781027840171</c:v>
                </c:pt>
                <c:pt idx="164">
                  <c:v>0.28804332764518675</c:v>
                </c:pt>
                <c:pt idx="165">
                  <c:v>0.27361704872951448</c:v>
                </c:pt>
                <c:pt idx="166">
                  <c:v>0.25882122707680766</c:v>
                </c:pt>
                <c:pt idx="167">
                  <c:v>0.24377769418927331</c:v>
                </c:pt>
                <c:pt idx="168">
                  <c:v>0.22860632276521403</c:v>
                </c:pt>
                <c:pt idx="169">
                  <c:v>0.21342334580481573</c:v>
                </c:pt>
                <c:pt idx="170">
                  <c:v>0.19833984335438098</c:v>
                </c:pt>
                <c:pt idx="171">
                  <c:v>0.18346041199062804</c:v>
                </c:pt>
                <c:pt idx="172">
                  <c:v>0.16888202792570256</c:v>
                </c:pt>
                <c:pt idx="173">
                  <c:v>0.1546931104231726</c:v>
                </c:pt>
                <c:pt idx="174">
                  <c:v>0.14097278813817793</c:v>
                </c:pt>
                <c:pt idx="175">
                  <c:v>0.12779036710788244</c:v>
                </c:pt>
                <c:pt idx="176">
                  <c:v>0.11520499549075161</c:v>
                </c:pt>
                <c:pt idx="177">
                  <c:v>0.10326551684550311</c:v>
                </c:pt>
                <c:pt idx="178">
                  <c:v>9.2010500803486689E-2</c:v>
                </c:pt>
                <c:pt idx="179">
                  <c:v>8.1468437461697282E-2</c:v>
                </c:pt>
                <c:pt idx="180">
                  <c:v>7.1658079736352936E-2</c:v>
                </c:pt>
                <c:pt idx="181">
                  <c:v>6.2588916286296342E-2</c:v>
                </c:pt>
                <c:pt idx="182">
                  <c:v>5.4261756447436429E-2</c:v>
                </c:pt>
                <c:pt idx="183">
                  <c:v>4.6669407909144631E-2</c:v>
                </c:pt>
                <c:pt idx="184">
                  <c:v>3.9797427595843954E-2</c:v>
                </c:pt>
                <c:pt idx="185">
                  <c:v>3.3624926367547214E-2</c:v>
                </c:pt>
                <c:pt idx="186">
                  <c:v>2.8125408689189672E-2</c:v>
                </c:pt>
                <c:pt idx="187">
                  <c:v>2.3267629300752594E-2</c:v>
                </c:pt>
                <c:pt idx="188">
                  <c:v>1.9016450103379753E-2</c:v>
                </c:pt>
                <c:pt idx="189">
                  <c:v>1.5333681911953469E-2</c:v>
                </c:pt>
                <c:pt idx="190">
                  <c:v>1.2178897360431127E-2</c:v>
                </c:pt>
                <c:pt idx="191">
                  <c:v>9.5102030301494837E-3</c:v>
                </c:pt>
                <c:pt idx="192">
                  <c:v>7.2849607512053046E-3</c:v>
                </c:pt>
                <c:pt idx="193">
                  <c:v>5.4604499525707575E-3</c:v>
                </c:pt>
                <c:pt idx="194">
                  <c:v>3.994464860360647E-3</c:v>
                </c:pt>
                <c:pt idx="195">
                  <c:v>2.8458422221250557E-3</c:v>
                </c:pt>
                <c:pt idx="196">
                  <c:v>1.9749170294317102E-3</c:v>
                </c:pt>
                <c:pt idx="197">
                  <c:v>1.343905387951096E-3</c:v>
                </c:pt>
                <c:pt idx="198">
                  <c:v>9.1721521620830374E-4</c:v>
                </c:pt>
                <c:pt idx="199">
                  <c:v>6.6168681960680461E-4</c:v>
                </c:pt>
                <c:pt idx="200">
                  <c:v>5.4676656984633566E-4</c:v>
                </c:pt>
                <c:pt idx="201">
                  <c:v>5.4461791198699824E-4</c:v>
                </c:pt>
                <c:pt idx="202">
                  <c:v>6.301747183601453E-4</c:v>
                </c:pt>
                <c:pt idx="203">
                  <c:v>7.8114261172751594E-4</c:v>
                </c:pt>
                <c:pt idx="204">
                  <c:v>9.7795429568034182E-4</c:v>
                </c:pt>
                <c:pt idx="205">
                  <c:v>1.2036851684511258E-3</c:v>
                </c:pt>
                <c:pt idx="206">
                  <c:v>1.4439355706804755E-3</c:v>
                </c:pt>
                <c:pt idx="207">
                  <c:v>1.6866859445185704E-3</c:v>
                </c:pt>
                <c:pt idx="208">
                  <c:v>1.9221309789793544E-3</c:v>
                </c:pt>
                <c:pt idx="209">
                  <c:v>2.1424985042125463E-3</c:v>
                </c:pt>
                <c:pt idx="210">
                  <c:v>2.3418584954103582E-3</c:v>
                </c:pt>
                <c:pt idx="211">
                  <c:v>2.5159270755088572E-3</c:v>
                </c:pt>
                <c:pt idx="212">
                  <c:v>2.6618698842115814E-3</c:v>
                </c:pt>
                <c:pt idx="213">
                  <c:v>2.7781086276580528E-3</c:v>
                </c:pt>
                <c:pt idx="214">
                  <c:v>2.8641340553825717E-3</c:v>
                </c:pt>
                <c:pt idx="215">
                  <c:v>2.9203280444458843E-3</c:v>
                </c:pt>
                <c:pt idx="216">
                  <c:v>2.9477969182363662E-3</c:v>
                </c:pt>
                <c:pt idx="217">
                  <c:v>2.9482176008367375E-3</c:v>
                </c:pt>
                <c:pt idx="218">
                  <c:v>2.9236977163245919E-3</c:v>
                </c:pt>
                <c:pt idx="219">
                  <c:v>2.8766502931079066E-3</c:v>
                </c:pt>
                <c:pt idx="220">
                  <c:v>2.8096833315446076E-3</c:v>
                </c:pt>
                <c:pt idx="221">
                  <c:v>2.7255041419009733E-3</c:v>
                </c:pt>
                <c:pt idx="222">
                  <c:v>2.6268380606641632E-3</c:v>
                </c:pt>
                <c:pt idx="223">
                  <c:v>2.5163609062790393E-3</c:v>
                </c:pt>
                <c:pt idx="224">
                  <c:v>2.3966443391253652E-3</c:v>
                </c:pt>
                <c:pt idx="225">
                  <c:v>2.2701131424665618E-3</c:v>
                </c:pt>
                <c:pt idx="226">
                  <c:v>2.1390133377680361E-3</c:v>
                </c:pt>
                <c:pt idx="227">
                  <c:v>2.0053899851122355E-3</c:v>
                </c:pt>
                <c:pt idx="228">
                  <c:v>1.8710734928763062E-3</c:v>
                </c:pt>
                <c:pt idx="229">
                  <c:v>1.7376732655642625E-3</c:v>
                </c:pt>
                <c:pt idx="230">
                  <c:v>1.6065811535988135E-3</c:v>
                </c:pt>
                <c:pt idx="231">
                  <c:v>1.4789756820728596E-3</c:v>
                </c:pt>
                <c:pt idx="232">
                  <c:v>1.3558269101803945E-3</c:v>
                </c:pt>
                <c:pt idx="233">
                  <c:v>1.237908894318661E-3</c:v>
                </c:pt>
                <c:pt idx="234">
                  <c:v>1.1258144137000776E-3</c:v>
                </c:pt>
                <c:pt idx="235">
                  <c:v>1.0199712162649497E-3</c:v>
                </c:pt>
                <c:pt idx="236">
                  <c:v>9.2065913791224531E-4</c:v>
                </c:pt>
                <c:pt idx="237">
                  <c:v>8.280275424658761E-4</c:v>
                </c:pt>
                <c:pt idx="238">
                  <c:v>7.4186476520182428E-4</c:v>
                </c:pt>
                <c:pt idx="239">
                  <c:v>6.6213732985048127E-4</c:v>
                </c:pt>
                <c:pt idx="240">
                  <c:v>5.8870715821686078E-4</c:v>
                </c:pt>
                <c:pt idx="241">
                  <c:v>5.2137094004261661E-4</c:v>
                </c:pt>
                <c:pt idx="242">
                  <c:v>4.5987369283140723E-4</c:v>
                </c:pt>
                <c:pt idx="243">
                  <c:v>4.0392110039641792E-4</c:v>
                </c:pt>
                <c:pt idx="244">
                  <c:v>3.5319056346072965E-4</c:v>
                </c:pt>
                <c:pt idx="245">
                  <c:v>3.0734094071197031E-4</c:v>
                </c:pt>
                <c:pt idx="246">
                  <c:v>2.6602099553850418E-4</c:v>
                </c:pt>
                <c:pt idx="247">
                  <c:v>2.2885073763674623E-4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843664"/>
        <c:axId val="1921844208"/>
      </c:scatterChart>
      <c:valAx>
        <c:axId val="192184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844208"/>
        <c:crossesAt val="0"/>
        <c:crossBetween val="midCat"/>
      </c:valAx>
      <c:valAx>
        <c:axId val="1921844208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>
            <a:solidFill>
              <a:srgbClr val="898989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1843664"/>
        <c:crossesAt val="0"/>
        <c:crossBetween val="midCat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5B9BD5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0th, 2nd and 4th Derivatives</a:t>
            </a:r>
          </a:p>
        </c:rich>
      </c:tx>
      <c:layout>
        <c:manualLayout>
          <c:xMode val="edge"/>
          <c:yMode val="edge"/>
          <c:x val="0.32025152445068233"/>
          <c:y val="6.34942854365426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47852722611376E-2"/>
          <c:y val="0.1649132747295477"/>
          <c:w val="0.82177757182132116"/>
          <c:h val="0.63934647058006633"/>
        </c:manualLayout>
      </c:layout>
      <c:scatterChart>
        <c:scatterStyle val="lineMarker"/>
        <c:varyColors val="0"/>
        <c:ser>
          <c:idx val="1"/>
          <c:order val="0"/>
          <c:tx>
            <c:v>series2</c:v>
          </c:tx>
          <c:marker>
            <c:symbol val="none"/>
          </c:marker>
          <c:xVal>
            <c:numRef>
              <c:f>Sheet1!$A$9:$A$264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Sheet1!$L$9:$L$264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-4.4471961682775738E-4</c:v>
                </c:pt>
                <c:pt idx="9">
                  <c:v>-5.2936563436653246E-4</c:v>
                </c:pt>
                <c:pt idx="10">
                  <c:v>-6.0452790550631901E-4</c:v>
                </c:pt>
                <c:pt idx="11">
                  <c:v>-6.9171612794104533E-4</c:v>
                </c:pt>
                <c:pt idx="12">
                  <c:v>-7.9256398011892854E-4</c:v>
                </c:pt>
                <c:pt idx="13">
                  <c:v>-9.0887233804857407E-4</c:v>
                </c:pt>
                <c:pt idx="14">
                  <c:v>-1.0426162329875157E-3</c:v>
                </c:pt>
                <c:pt idx="15">
                  <c:v>-1.1959499867321434E-3</c:v>
                </c:pt>
                <c:pt idx="16">
                  <c:v>-1.3712099922555281E-3</c:v>
                </c:pt>
                <c:pt idx="17">
                  <c:v>-1.5709145398216746E-3</c:v>
                </c:pt>
                <c:pt idx="18">
                  <c:v>-1.8098435088134831E-3</c:v>
                </c:pt>
                <c:pt idx="19">
                  <c:v>-2.093322160213892E-3</c:v>
                </c:pt>
                <c:pt idx="20">
                  <c:v>-2.4152093449352529E-3</c:v>
                </c:pt>
                <c:pt idx="21">
                  <c:v>-2.7796639460844898E-3</c:v>
                </c:pt>
                <c:pt idx="22">
                  <c:v>-3.1911227409887398E-3</c:v>
                </c:pt>
                <c:pt idx="23">
                  <c:v>-3.6542904331636414E-3</c:v>
                </c:pt>
                <c:pt idx="24">
                  <c:v>-4.1741236240363817E-3</c:v>
                </c:pt>
                <c:pt idx="25">
                  <c:v>-4.7558079293172273E-3</c:v>
                </c:pt>
                <c:pt idx="26">
                  <c:v>-5.4047274434325821E-3</c:v>
                </c:pt>
                <c:pt idx="27">
                  <c:v>-6.1264257717629127E-3</c:v>
                </c:pt>
                <c:pt idx="28">
                  <c:v>-6.9265578872913158E-3</c:v>
                </c:pt>
                <c:pt idx="29">
                  <c:v>-7.8108321283017141E-3</c:v>
                </c:pt>
                <c:pt idx="30">
                  <c:v>-8.7849417394330661E-3</c:v>
                </c:pt>
                <c:pt idx="31">
                  <c:v>-9.8544854718849127E-3</c:v>
                </c:pt>
                <c:pt idx="32">
                  <c:v>-1.1024876901680247E-2</c:v>
                </c:pt>
                <c:pt idx="33">
                  <c:v>-1.230124229891994E-2</c:v>
                </c:pt>
                <c:pt idx="34">
                  <c:v>-1.3688307086581589E-2</c:v>
                </c:pt>
                <c:pt idx="35">
                  <c:v>-1.5190271164552826E-2</c:v>
                </c:pt>
                <c:pt idx="36">
                  <c:v>-1.6810673642314394E-2</c:v>
                </c:pt>
                <c:pt idx="37">
                  <c:v>-1.8552247820104006E-2</c:v>
                </c:pt>
                <c:pt idx="38">
                  <c:v>-2.041676758054202E-2</c:v>
                </c:pt>
                <c:pt idx="39">
                  <c:v>-2.2404886696493338E-2</c:v>
                </c:pt>
                <c:pt idx="40">
                  <c:v>-2.4515972921103336E-2</c:v>
                </c:pt>
                <c:pt idx="41">
                  <c:v>-2.6747939096000171E-2</c:v>
                </c:pt>
                <c:pt idx="42">
                  <c:v>-2.909707388593432E-2</c:v>
                </c:pt>
                <c:pt idx="43">
                  <c:v>-3.1557875113823304E-2</c:v>
                </c:pt>
                <c:pt idx="44">
                  <c:v>-3.412288901943953E-2</c:v>
                </c:pt>
                <c:pt idx="45">
                  <c:v>-3.6782559087077789E-2</c:v>
                </c:pt>
                <c:pt idx="46">
                  <c:v>-3.9525088371007842E-2</c:v>
                </c:pt>
                <c:pt idx="47">
                  <c:v>-4.2336319480427202E-2</c:v>
                </c:pt>
                <c:pt idx="48">
                  <c:v>-4.5199636555850145E-2</c:v>
                </c:pt>
                <c:pt idx="49">
                  <c:v>-4.8095893664404095E-2</c:v>
                </c:pt>
                <c:pt idx="50">
                  <c:v>-5.1003374050841106E-2</c:v>
                </c:pt>
                <c:pt idx="51">
                  <c:v>-5.3897784593575554E-2</c:v>
                </c:pt>
                <c:pt idx="52">
                  <c:v>-5.675228962138041E-2</c:v>
                </c:pt>
                <c:pt idx="53">
                  <c:v>-5.9537587938865995E-2</c:v>
                </c:pt>
                <c:pt idx="54">
                  <c:v>-6.2222036482002183E-2</c:v>
                </c:pt>
                <c:pt idx="55">
                  <c:v>-6.4771823475712503E-2</c:v>
                </c:pt>
                <c:pt idx="56">
                  <c:v>-6.7151193293836314E-2</c:v>
                </c:pt>
                <c:pt idx="57">
                  <c:v>-6.9322724430587304E-2</c:v>
                </c:pt>
                <c:pt idx="58">
                  <c:v>-7.1247661088543038E-2</c:v>
                </c:pt>
                <c:pt idx="59">
                  <c:v>-7.2886297881323212E-2</c:v>
                </c:pt>
                <c:pt idx="60">
                  <c:v>-7.4198416053287045E-2</c:v>
                </c:pt>
                <c:pt idx="61">
                  <c:v>-7.514376845133415E-2</c:v>
                </c:pt>
                <c:pt idx="62">
                  <c:v>-7.568260926629157E-2</c:v>
                </c:pt>
                <c:pt idx="63">
                  <c:v>-7.5776263317774387E-2</c:v>
                </c:pt>
                <c:pt idx="64">
                  <c:v>-7.5387728414081909E-2</c:v>
                </c:pt>
                <c:pt idx="65">
                  <c:v>-7.4482303107312561E-2</c:v>
                </c:pt>
                <c:pt idx="66">
                  <c:v>-7.3028231014897929E-2</c:v>
                </c:pt>
                <c:pt idx="67">
                  <c:v>-7.0997351824696034E-2</c:v>
                </c:pt>
                <c:pt idx="68">
                  <c:v>-6.8365748174389271E-2</c:v>
                </c:pt>
                <c:pt idx="69">
                  <c:v>-6.5114376829310067E-2</c:v>
                </c:pt>
                <c:pt idx="70">
                  <c:v>-6.1229672006457465E-2</c:v>
                </c:pt>
                <c:pt idx="71">
                  <c:v>-5.6704108334298155E-2</c:v>
                </c:pt>
                <c:pt idx="72">
                  <c:v>-5.1536710822351853E-2</c:v>
                </c:pt>
                <c:pt idx="73">
                  <c:v>-4.5733499361459186E-2</c:v>
                </c:pt>
                <c:pt idx="74">
                  <c:v>-3.9307855699612086E-2</c:v>
                </c:pt>
                <c:pt idx="75">
                  <c:v>-3.2280801547781929E-2</c:v>
                </c:pt>
                <c:pt idx="76">
                  <c:v>-2.4681177467083242E-2</c:v>
                </c:pt>
                <c:pt idx="77">
                  <c:v>-1.6545713467434088E-2</c:v>
                </c:pt>
                <c:pt idx="78">
                  <c:v>-7.9189837957101359E-3</c:v>
                </c:pt>
                <c:pt idx="79">
                  <c:v>1.1467598122335517E-3</c:v>
                </c:pt>
                <c:pt idx="80">
                  <c:v>1.0591880124284572E-2</c:v>
                </c:pt>
                <c:pt idx="81">
                  <c:v>2.0349773155465763E-2</c:v>
                </c:pt>
                <c:pt idx="82">
                  <c:v>3.0347412821014646E-2</c:v>
                </c:pt>
                <c:pt idx="83">
                  <c:v>4.0506018214143159E-2</c:v>
                </c:pt>
                <c:pt idx="84">
                  <c:v>5.0741837734100806E-2</c:v>
                </c:pt>
                <c:pt idx="85">
                  <c:v>6.0967041810669552E-2</c:v>
                </c:pt>
                <c:pt idx="86">
                  <c:v>7.1090713558933177E-2</c:v>
                </c:pt>
                <c:pt idx="87">
                  <c:v>8.1019924411063551E-2</c:v>
                </c:pt>
                <c:pt idx="88">
                  <c:v>9.0660879667033081E-2</c:v>
                </c:pt>
                <c:pt idx="89">
                  <c:v>9.9920117038217321E-2</c:v>
                </c:pt>
                <c:pt idx="90">
                  <c:v>0.10870573967739357</c:v>
                </c:pt>
                <c:pt idx="91">
                  <c:v>0.11692866394078358</c:v>
                </c:pt>
                <c:pt idx="92">
                  <c:v>0.12450386125076414</c:v>
                </c:pt>
                <c:pt idx="93">
                  <c:v>0.13135157295185623</c:v>
                </c:pt>
                <c:pt idx="94">
                  <c:v>0.13739847699869098</c:v>
                </c:pt>
                <c:pt idx="95">
                  <c:v>0.14257878569409316</c:v>
                </c:pt>
                <c:pt idx="96">
                  <c:v>0.14683525450913548</c:v>
                </c:pt>
                <c:pt idx="97">
                  <c:v>0.15012008325535356</c:v>
                </c:pt>
                <c:pt idx="98">
                  <c:v>0.15239569252217494</c:v>
                </c:pt>
                <c:pt idx="99">
                  <c:v>0.15363536030979624</c:v>
                </c:pt>
                <c:pt idx="100">
                  <c:v>0.15382370613965743</c:v>
                </c:pt>
                <c:pt idx="101">
                  <c:v>0.1529570125632293</c:v>
                </c:pt>
                <c:pt idx="102">
                  <c:v>0.15104337685971966</c:v>
                </c:pt>
                <c:pt idx="103">
                  <c:v>0.14810268875329968</c:v>
                </c:pt>
                <c:pt idx="104">
                  <c:v>0.14416643312503963</c:v>
                </c:pt>
                <c:pt idx="105">
                  <c:v>0.13927731987578737</c:v>
                </c:pt>
                <c:pt idx="106">
                  <c:v>0.13348874624472476</c:v>
                </c:pt>
                <c:pt idx="107">
                  <c:v>0.12686409993620432</c:v>
                </c:pt>
                <c:pt idx="108">
                  <c:v>0.11947591428924745</c:v>
                </c:pt>
                <c:pt idx="109">
                  <c:v>0.1114048893785882</c:v>
                </c:pt>
                <c:pt idx="110">
                  <c:v>0.10273879530798563</c:v>
                </c:pt>
                <c:pt idx="111">
                  <c:v>9.3571275997391054E-2</c:v>
                </c:pt>
                <c:pt idx="112">
                  <c:v>8.4000573435359327E-2</c:v>
                </c:pt>
                <c:pt idx="113">
                  <c:v>7.4128193635805167E-2</c:v>
                </c:pt>
                <c:pt idx="114">
                  <c:v>6.4057536382469082E-2</c:v>
                </c:pt>
                <c:pt idx="115">
                  <c:v>5.3892511253892827E-2</c:v>
                </c:pt>
                <c:pt idx="116">
                  <c:v>4.3736162394972918E-2</c:v>
                </c:pt>
                <c:pt idx="117">
                  <c:v>3.3689324046725866E-2</c:v>
                </c:pt>
                <c:pt idx="118">
                  <c:v>2.3849327981563022E-2</c:v>
                </c:pt>
                <c:pt idx="119">
                  <c:v>1.4308782743564032E-2</c:v>
                </c:pt>
                <c:pt idx="120">
                  <c:v>5.1544429961075762E-3</c:v>
                </c:pt>
                <c:pt idx="121">
                  <c:v>-3.5338146264318874E-3</c:v>
                </c:pt>
                <c:pt idx="122">
                  <c:v>-1.1683894934128972E-2</c:v>
                </c:pt>
                <c:pt idx="123">
                  <c:v>-1.9232255015068391E-2</c:v>
                </c:pt>
                <c:pt idx="124">
                  <c:v>-2.612453317636762E-2</c:v>
                </c:pt>
                <c:pt idx="125">
                  <c:v>-3.2316029324249561E-2</c:v>
                </c:pt>
                <c:pt idx="126">
                  <c:v>-3.7772032805957319E-2</c:v>
                </c:pt>
                <c:pt idx="127">
                  <c:v>-4.2467996422630189E-2</c:v>
                </c:pt>
                <c:pt idx="128">
                  <c:v>-4.6389557952091667E-2</c:v>
                </c:pt>
                <c:pt idx="129">
                  <c:v>-4.9532413045473615E-2</c:v>
                </c:pt>
                <c:pt idx="130">
                  <c:v>-5.1902045737502157E-2</c:v>
                </c:pt>
                <c:pt idx="131">
                  <c:v>-5.3513324997770229E-2</c:v>
                </c:pt>
                <c:pt idx="132">
                  <c:v>-5.4389977715564058E-2</c:v>
                </c:pt>
                <c:pt idx="133">
                  <c:v>-5.4563950225820293E-2</c:v>
                </c:pt>
                <c:pt idx="134">
                  <c:v>-5.4074671926736526E-2</c:v>
                </c:pt>
                <c:pt idx="135">
                  <c:v>-5.2968235694855703E-2</c:v>
                </c:pt>
                <c:pt idx="136">
                  <c:v>-5.1296510661709961E-2</c:v>
                </c:pt>
                <c:pt idx="137">
                  <c:v>-4.9116203474000392E-2</c:v>
                </c:pt>
                <c:pt idx="138">
                  <c:v>-4.6487884419211548E-2</c:v>
                </c:pt>
                <c:pt idx="139">
                  <c:v>-4.3474994768300683E-2</c:v>
                </c:pt>
                <c:pt idx="140">
                  <c:v>-4.0142851379363888E-2</c:v>
                </c:pt>
                <c:pt idx="141">
                  <c:v>-3.6557664038068871E-2</c:v>
                </c:pt>
                <c:pt idx="142">
                  <c:v>-3.278558020310187E-2</c:v>
                </c:pt>
                <c:pt idx="143">
                  <c:v>-2.8891770802093673E-2</c:v>
                </c:pt>
                <c:pt idx="144">
                  <c:v>-2.4939569512301609E-2</c:v>
                </c:pt>
                <c:pt idx="145">
                  <c:v>-2.0989676589597071E-2</c:v>
                </c:pt>
                <c:pt idx="146">
                  <c:v>-1.7099436809344056E-2</c:v>
                </c:pt>
                <c:pt idx="147">
                  <c:v>-1.3322199484703656E-2</c:v>
                </c:pt>
                <c:pt idx="148">
                  <c:v>-9.7067668632046973E-3</c:v>
                </c:pt>
                <c:pt idx="149">
                  <c:v>-6.2969355022826903E-3</c:v>
                </c:pt>
                <c:pt idx="150">
                  <c:v>-3.1311335193692827E-3</c:v>
                </c:pt>
                <c:pt idx="151">
                  <c:v>-2.4215493127548504E-4</c:v>
                </c:pt>
                <c:pt idx="152">
                  <c:v>2.3430093313060222E-3</c:v>
                </c:pt>
                <c:pt idx="153">
                  <c:v>4.6032456997129861E-3</c:v>
                </c:pt>
                <c:pt idx="154">
                  <c:v>6.5233009496762006E-3</c:v>
                </c:pt>
                <c:pt idx="155">
                  <c:v>8.0936786351495961E-3</c:v>
                </c:pt>
                <c:pt idx="156">
                  <c:v>9.3104549082980072E-3</c:v>
                </c:pt>
                <c:pt idx="157">
                  <c:v>1.0175020695987365E-2</c:v>
                </c:pt>
                <c:pt idx="158">
                  <c:v>1.0693758073269045E-2</c:v>
                </c:pt>
                <c:pt idx="159">
                  <c:v>1.0877659370818063E-2</c:v>
                </c:pt>
                <c:pt idx="160">
                  <c:v>1.0741898071257814E-2</c:v>
                </c:pt>
                <c:pt idx="161">
                  <c:v>1.0305360887311184E-2</c:v>
                </c:pt>
                <c:pt idx="162">
                  <c:v>9.5901505745592478E-3</c:v>
                </c:pt>
                <c:pt idx="163">
                  <c:v>8.6210690182148067E-3</c:v>
                </c:pt>
                <c:pt idx="164">
                  <c:v>7.4250899546476987E-3</c:v>
                </c:pt>
                <c:pt idx="165">
                  <c:v>6.0308303550911206E-3</c:v>
                </c:pt>
                <c:pt idx="166">
                  <c:v>4.4680290241329778E-3</c:v>
                </c:pt>
                <c:pt idx="167">
                  <c:v>2.7670403645132023E-3</c:v>
                </c:pt>
                <c:pt idx="168">
                  <c:v>9.5835054944672711E-4</c:v>
                </c:pt>
                <c:pt idx="169">
                  <c:v>-9.2787745739551124E-4</c:v>
                </c:pt>
                <c:pt idx="170">
                  <c:v>-2.8622244665763856E-3</c:v>
                </c:pt>
                <c:pt idx="171">
                  <c:v>-4.8163965684473653E-3</c:v>
                </c:pt>
                <c:pt idx="172">
                  <c:v>-6.7635638909318476E-3</c:v>
                </c:pt>
                <c:pt idx="173">
                  <c:v>-8.6786538875640654E-3</c:v>
                </c:pt>
                <c:pt idx="174">
                  <c:v>-1.0538597392851665E-2</c:v>
                </c:pt>
                <c:pt idx="175">
                  <c:v>-1.2322526615402844E-2</c:v>
                </c:pt>
                <c:pt idx="176">
                  <c:v>-1.401192513033152E-2</c:v>
                </c:pt>
                <c:pt idx="177">
                  <c:v>-1.5590730766307161E-2</c:v>
                </c:pt>
                <c:pt idx="178">
                  <c:v>-1.704539304629334E-2</c:v>
                </c:pt>
                <c:pt idx="179">
                  <c:v>-1.8364887523722964E-2</c:v>
                </c:pt>
                <c:pt idx="180">
                  <c:v>-1.9540689949085099E-2</c:v>
                </c:pt>
                <c:pt idx="181">
                  <c:v>-2.0566713699516459E-2</c:v>
                </c:pt>
                <c:pt idx="182">
                  <c:v>-2.1439214302255968E-2</c:v>
                </c:pt>
                <c:pt idx="183">
                  <c:v>-2.2156665180333553E-2</c:v>
                </c:pt>
                <c:pt idx="184">
                  <c:v>-2.2719608946472465E-2</c:v>
                </c:pt>
                <c:pt idx="185">
                  <c:v>-2.3130488671834547E-2</c:v>
                </c:pt>
                <c:pt idx="186">
                  <c:v>-2.339346356478255E-2</c:v>
                </c:pt>
                <c:pt idx="187">
                  <c:v>-2.3514213417802736E-2</c:v>
                </c:pt>
                <c:pt idx="188">
                  <c:v>-2.3499736026071017E-2</c:v>
                </c:pt>
                <c:pt idx="189">
                  <c:v>-2.3358141557943742E-2</c:v>
                </c:pt>
                <c:pt idx="190">
                  <c:v>-2.30984475758431E-2</c:v>
                </c:pt>
                <c:pt idx="191">
                  <c:v>-2.2730378076074913E-2</c:v>
                </c:pt>
                <c:pt idx="192">
                  <c:v>-2.2264169548816281E-2</c:v>
                </c:pt>
                <c:pt idx="193">
                  <c:v>-2.1710386665583802E-2</c:v>
                </c:pt>
                <c:pt idx="194">
                  <c:v>-2.1079749791414706E-2</c:v>
                </c:pt>
                <c:pt idx="195">
                  <c:v>-2.0382976102739488E-2</c:v>
                </c:pt>
                <c:pt idx="196">
                  <c:v>-1.963063567877402E-2</c:v>
                </c:pt>
                <c:pt idx="197">
                  <c:v>-1.8833023532622117E-2</c:v>
                </c:pt>
                <c:pt idx="198">
                  <c:v>-1.8000048165571329E-2</c:v>
                </c:pt>
                <c:pt idx="199">
                  <c:v>-1.7141136870606127E-2</c:v>
                </c:pt>
                <c:pt idx="200">
                  <c:v>-1.6265157684124999E-2</c:v>
                </c:pt>
                <c:pt idx="201">
                  <c:v>-1.5380357592227977E-2</c:v>
                </c:pt>
                <c:pt idx="202">
                  <c:v>-1.4494316342570798E-2</c:v>
                </c:pt>
                <c:pt idx="203">
                  <c:v>-1.3613914996368782E-2</c:v>
                </c:pt>
                <c:pt idx="204">
                  <c:v>-1.274531817832442E-2</c:v>
                </c:pt>
                <c:pt idx="205">
                  <c:v>-1.1893968844722626E-2</c:v>
                </c:pt>
                <c:pt idx="206">
                  <c:v>-1.106459429049275E-2</c:v>
                </c:pt>
                <c:pt idx="207">
                  <c:v>-1.0261222052731993E-2</c:v>
                </c:pt>
                <c:pt idx="208">
                  <c:v>-9.4872043384515523E-3</c:v>
                </c:pt>
                <c:pt idx="209">
                  <c:v>-8.7452496050771013E-3</c:v>
                </c:pt>
                <c:pt idx="210">
                  <c:v>-8.0374599500763096E-3</c:v>
                </c:pt>
                <c:pt idx="211">
                  <c:v>-7.3653730173214868E-3</c:v>
                </c:pt>
                <c:pt idx="212">
                  <c:v>-6.730007198624652E-3</c:v>
                </c:pt>
                <c:pt idx="213">
                  <c:v>-6.1319089954896683E-3</c:v>
                </c:pt>
                <c:pt idx="214">
                  <c:v>-5.5712015047754918E-3</c:v>
                </c:pt>
                <c:pt idx="215">
                  <c:v>-5.0476330990852055E-3</c:v>
                </c:pt>
                <c:pt idx="216">
                  <c:v>-4.5606254849498195E-3</c:v>
                </c:pt>
                <c:pt idx="217">
                  <c:v>-4.1093204362151964E-3</c:v>
                </c:pt>
                <c:pt idx="218">
                  <c:v>-3.6926246137457797E-3</c:v>
                </c:pt>
                <c:pt idx="219">
                  <c:v>-3.3092519932678578E-3</c:v>
                </c:pt>
                <c:pt idx="220">
                  <c:v>-2.9577635288960376E-3</c:v>
                </c:pt>
                <c:pt idx="221">
                  <c:v>-2.636603779001127E-3</c:v>
                </c:pt>
                <c:pt idx="222">
                  <c:v>-2.3441343123326961E-3</c:v>
                </c:pt>
                <c:pt idx="223">
                  <c:v>-2.0786637948009843E-3</c:v>
                </c:pt>
                <c:pt idx="224">
                  <c:v>-1.8384747304716043E-3</c:v>
                </c:pt>
                <c:pt idx="225">
                  <c:v>-1.6218468938490611E-3</c:v>
                </c:pt>
                <c:pt idx="226">
                  <c:v>-1.4270775444009439E-3</c:v>
                </c:pt>
                <c:pt idx="227">
                  <c:v>-1.2524985587094677E-3</c:v>
                </c:pt>
                <c:pt idx="228">
                  <c:v>-1.0964906510268345E-3</c:v>
                </c:pt>
                <c:pt idx="229">
                  <c:v>-9.5749487990441032E-4</c:v>
                </c:pt>
                <c:pt idx="230">
                  <c:v>-8.3402165762942943E-4</c:v>
                </c:pt>
                <c:pt idx="231">
                  <c:v>-7.2465749118673329E-4</c:v>
                </c:pt>
                <c:pt idx="232">
                  <c:v>-6.2806968916978621E-4</c:v>
                </c:pt>
                <c:pt idx="233">
                  <c:v>-5.4300926932233603E-4</c:v>
                </c:pt>
                <c:pt idx="234">
                  <c:v>-4.6831229702769278E-4</c:v>
                </c:pt>
                <c:pt idx="235">
                  <c:v>-4.0289987688438023E-4</c:v>
                </c:pt>
                <c:pt idx="236">
                  <c:v>-3.4577700828540125E-4</c:v>
                </c:pt>
                <c:pt idx="237">
                  <c:v>-2.9603050237334786E-4</c:v>
                </c:pt>
                <c:pt idx="238">
                  <c:v>-2.5282614253435237E-4</c:v>
                </c:pt>
                <c:pt idx="239">
                  <c:v>-2.1540720037434112E-4</c:v>
                </c:pt>
                <c:pt idx="240">
                  <c:v>-1.8309017100847413E-4</c:v>
                </c:pt>
                <c:pt idx="241">
                  <c:v>-1.5525832941623382E-4</c:v>
                </c:pt>
                <c:pt idx="242">
                  <c:v>-1.3135749423441118E-4</c:v>
                </c:pt>
                <c:pt idx="243">
                  <c:v>-1.1089167089451298E-4</c:v>
                </c:pt>
                <c:pt idx="244">
                  <c:v>-9.341866285805308E-5</c:v>
                </c:pt>
                <c:pt idx="245">
                  <c:v>-7.8545724659978021E-5</c:v>
                </c:pt>
                <c:pt idx="246">
                  <c:v>-6.5925316680528416E-5</c:v>
                </c:pt>
                <c:pt idx="247">
                  <c:v>-5.5117166895388894E-5</c:v>
                </c:pt>
                <c:pt idx="248">
                  <c:v>-4.5871417052302024E-5</c:v>
                </c:pt>
                <c:pt idx="249">
                  <c:v>-3.7962592713255158E-5</c:v>
                </c:pt>
                <c:pt idx="250">
                  <c:v>-3.1193578141489968E-5</c:v>
                </c:pt>
                <c:pt idx="251">
                  <c:v>-2.5392635252694987E-5</c:v>
                </c:pt>
                <c:pt idx="252">
                  <c:v>-2.0410636791581043E-5</c:v>
                </c:pt>
                <c:pt idx="253">
                  <c:v>-1.6118515898950909E-5</c:v>
                </c:pt>
                <c:pt idx="254">
                  <c:v>-1.24049301796143E-5</c:v>
                </c:pt>
                <c:pt idx="255">
                  <c:v>-9.1741351036235678E-6</c:v>
                </c:pt>
              </c:numCache>
            </c:numRef>
          </c:yVal>
          <c:smooth val="0"/>
        </c:ser>
        <c:ser>
          <c:idx val="0"/>
          <c:order val="1"/>
          <c:tx>
            <c:v>series3</c:v>
          </c:tx>
          <c:marker>
            <c:symbol val="none"/>
          </c:marker>
          <c:xVal>
            <c:numRef>
              <c:f>Sheet1!$A$9:$A$264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Sheet1!$M$9:$M$264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-2.7303907071312996E-2</c:v>
                </c:pt>
                <c:pt idx="9">
                  <c:v>-2.7683167260357244E-2</c:v>
                </c:pt>
                <c:pt idx="10">
                  <c:v>-2.7388045486872386E-2</c:v>
                </c:pt>
                <c:pt idx="11">
                  <c:v>-2.6420498675480159E-2</c:v>
                </c:pt>
                <c:pt idx="12">
                  <c:v>-2.4677693409174799E-2</c:v>
                </c:pt>
                <c:pt idx="13">
                  <c:v>-2.2043561079961894E-2</c:v>
                </c:pt>
                <c:pt idx="14">
                  <c:v>-1.8387552078512271E-2</c:v>
                </c:pt>
                <c:pt idx="15">
                  <c:v>-1.3563356417683062E-2</c:v>
                </c:pt>
                <c:pt idx="16">
                  <c:v>-8.7058299960194301E-3</c:v>
                </c:pt>
                <c:pt idx="17">
                  <c:v>-4.6378841152424103E-3</c:v>
                </c:pt>
                <c:pt idx="18">
                  <c:v>-1.5607450178040554E-3</c:v>
                </c:pt>
                <c:pt idx="19">
                  <c:v>1.2007017346385741E-3</c:v>
                </c:pt>
                <c:pt idx="20">
                  <c:v>3.6750643486841276E-3</c:v>
                </c:pt>
                <c:pt idx="21">
                  <c:v>5.8099167083826295E-3</c:v>
                </c:pt>
                <c:pt idx="22">
                  <c:v>7.5452681860495403E-3</c:v>
                </c:pt>
                <c:pt idx="23">
                  <c:v>8.8128004969268113E-3</c:v>
                </c:pt>
                <c:pt idx="24">
                  <c:v>9.5350834029246656E-3</c:v>
                </c:pt>
                <c:pt idx="25">
                  <c:v>1.0273891148523447E-2</c:v>
                </c:pt>
                <c:pt idx="26">
                  <c:v>1.10217237361284E-2</c:v>
                </c:pt>
                <c:pt idx="27">
                  <c:v>1.1791973347411208E-2</c:v>
                </c:pt>
                <c:pt idx="28">
                  <c:v>1.2578618899509758E-2</c:v>
                </c:pt>
                <c:pt idx="29">
                  <c:v>1.3352430868284892E-2</c:v>
                </c:pt>
                <c:pt idx="30">
                  <c:v>1.4101235488354989E-2</c:v>
                </c:pt>
                <c:pt idx="31">
                  <c:v>1.4811342070967133E-2</c:v>
                </c:pt>
                <c:pt idx="32">
                  <c:v>1.5467547640376519E-2</c:v>
                </c:pt>
                <c:pt idx="33">
                  <c:v>1.6053172059501526E-2</c:v>
                </c:pt>
                <c:pt idx="34">
                  <c:v>1.6550127536995096E-2</c:v>
                </c:pt>
                <c:pt idx="35">
                  <c:v>1.6939026173641587E-2</c:v>
                </c:pt>
                <c:pt idx="36">
                  <c:v>1.7199328841133173E-2</c:v>
                </c:pt>
                <c:pt idx="37">
                  <c:v>1.730953818165026E-2</c:v>
                </c:pt>
                <c:pt idx="38">
                  <c:v>1.7247437866009033E-2</c:v>
                </c:pt>
                <c:pt idx="39">
                  <c:v>1.6990379448697288E-2</c:v>
                </c:pt>
                <c:pt idx="40">
                  <c:v>1.6515617211263579E-2</c:v>
                </c:pt>
                <c:pt idx="41">
                  <c:v>1.5800690297261128E-2</c:v>
                </c:pt>
                <c:pt idx="42">
                  <c:v>1.4823850223383065E-2</c:v>
                </c:pt>
                <c:pt idx="43">
                  <c:v>1.3564530519102577E-2</c:v>
                </c:pt>
                <c:pt idx="44">
                  <c:v>1.2003853823221788E-2</c:v>
                </c:pt>
                <c:pt idx="45">
                  <c:v>1.0125170278075919E-2</c:v>
                </c:pt>
                <c:pt idx="46">
                  <c:v>7.9146195440756035E-3</c:v>
                </c:pt>
                <c:pt idx="47">
                  <c:v>5.3617072472665313E-3</c:v>
                </c:pt>
                <c:pt idx="48">
                  <c:v>2.4598852136673349E-3</c:v>
                </c:pt>
                <c:pt idx="49">
                  <c:v>-7.928765169663137E-4</c:v>
                </c:pt>
                <c:pt idx="50">
                  <c:v>-4.3935391191830256E-3</c:v>
                </c:pt>
                <c:pt idx="51">
                  <c:v>-8.3334800887587927E-3</c:v>
                </c:pt>
                <c:pt idx="52">
                  <c:v>-1.2598029032598846E-2</c:v>
                </c:pt>
                <c:pt idx="53">
                  <c:v>-1.7166069614816461E-2</c:v>
                </c:pt>
                <c:pt idx="54">
                  <c:v>-2.2009723257689219E-2</c:v>
                </c:pt>
                <c:pt idx="55">
                  <c:v>-2.7094129937657859E-2</c:v>
                </c:pt>
                <c:pt idx="56">
                  <c:v>-3.2377340740616392E-2</c:v>
                </c:pt>
                <c:pt idx="57">
                  <c:v>-3.7810335723012116E-2</c:v>
                </c:pt>
                <c:pt idx="58">
                  <c:v>-4.3337179051825846E-2</c:v>
                </c:pt>
                <c:pt idx="59">
                  <c:v>-4.8895321365585248E-2</c:v>
                </c:pt>
                <c:pt idx="60">
                  <c:v>-5.4416056821645312E-2</c:v>
                </c:pt>
                <c:pt idx="61">
                  <c:v>-5.9825139397834071E-2</c:v>
                </c:pt>
                <c:pt idx="62">
                  <c:v>-6.5043559739664802E-2</c:v>
                </c:pt>
                <c:pt idx="63">
                  <c:v>-6.9988480242953233E-2</c:v>
                </c:pt>
                <c:pt idx="64">
                  <c:v>-7.4574322205540999E-2</c:v>
                </c:pt>
                <c:pt idx="65">
                  <c:v>-7.871399485403098E-2</c:v>
                </c:pt>
                <c:pt idx="66">
                  <c:v>-8.2320251947086337E-2</c:v>
                </c:pt>
                <c:pt idx="67">
                  <c:v>-8.5307157581047746E-2</c:v>
                </c:pt>
                <c:pt idx="68">
                  <c:v>-8.759163888892825E-2</c:v>
                </c:pt>
                <c:pt idx="69">
                  <c:v>-8.9095099647449924E-2</c:v>
                </c:pt>
                <c:pt idx="70">
                  <c:v>-8.9745065507063626E-2</c:v>
                </c:pt>
                <c:pt idx="71">
                  <c:v>-8.9476828752943244E-2</c:v>
                </c:pt>
                <c:pt idx="72">
                  <c:v>-8.8235058300731653E-2</c:v>
                </c:pt>
                <c:pt idx="73">
                  <c:v>-8.5975339129353956E-2</c:v>
                </c:pt>
                <c:pt idx="74">
                  <c:v>-8.2665604640842216E-2</c:v>
                </c:pt>
                <c:pt idx="75">
                  <c:v>-7.8287425582901443E-2</c:v>
                </c:pt>
                <c:pt idx="76">
                  <c:v>-7.2837120222481552E-2</c:v>
                </c:pt>
                <c:pt idx="77">
                  <c:v>-6.6326652443355769E-2</c:v>
                </c:pt>
                <c:pt idx="78">
                  <c:v>-5.8784287357729247E-2</c:v>
                </c:pt>
                <c:pt idx="79">
                  <c:v>-5.0254977844645436E-2</c:v>
                </c:pt>
                <c:pt idx="80">
                  <c:v>-4.0800460102500068E-2</c:v>
                </c:pt>
                <c:pt idx="81">
                  <c:v>-3.0499041748352235E-2</c:v>
                </c:pt>
                <c:pt idx="82">
                  <c:v>-1.9445072106102041E-2</c:v>
                </c:pt>
                <c:pt idx="83">
                  <c:v>-7.7480909682698966E-3</c:v>
                </c:pt>
                <c:pt idx="84">
                  <c:v>4.4683408594950085E-3</c:v>
                </c:pt>
                <c:pt idx="85">
                  <c:v>1.7068118684687713E-2</c:v>
                </c:pt>
                <c:pt idx="86">
                  <c:v>2.9904360909643116E-2</c:v>
                </c:pt>
                <c:pt idx="87">
                  <c:v>4.2821440942040274E-2</c:v>
                </c:pt>
                <c:pt idx="88">
                  <c:v>5.565725234533158E-2</c:v>
                </c:pt>
                <c:pt idx="89">
                  <c:v>6.8245669314768775E-2</c:v>
                </c:pt>
                <c:pt idx="90">
                  <c:v>8.0419159054676184E-2</c:v>
                </c:pt>
                <c:pt idx="91">
                  <c:v>9.2011498001657532E-2</c:v>
                </c:pt>
                <c:pt idx="92">
                  <c:v>0.10286054022991822</c:v>
                </c:pt>
                <c:pt idx="93">
                  <c:v>0.1128109839072074</c:v>
                </c:pt>
                <c:pt idx="94">
                  <c:v>0.1217170804322458</c:v>
                </c:pt>
                <c:pt idx="95">
                  <c:v>0.12944523093372876</c:v>
                </c:pt>
                <c:pt idx="96">
                  <c:v>0.13587641616929638</c:v>
                </c:pt>
                <c:pt idx="97">
                  <c:v>0.14090840851657274</c:v>
                </c:pt>
                <c:pt idx="98">
                  <c:v>0.14445771864801524</c:v>
                </c:pt>
                <c:pt idx="99">
                  <c:v>0.14646123454250271</c:v>
                </c:pt>
                <c:pt idx="100">
                  <c:v>0.14687751659248721</c:v>
                </c:pt>
                <c:pt idx="101">
                  <c:v>0.14568771956983112</c:v>
                </c:pt>
                <c:pt idx="102">
                  <c:v>0.14289611994480012</c:v>
                </c:pt>
                <c:pt idx="103">
                  <c:v>0.13853023531953529</c:v>
                </c:pt>
                <c:pt idx="104">
                  <c:v>0.13264053133366832</c:v>
                </c:pt>
                <c:pt idx="105">
                  <c:v>0.12529972011105589</c:v>
                </c:pt>
                <c:pt idx="106">
                  <c:v>0.11660166292630204</c:v>
                </c:pt>
                <c:pt idx="107">
                  <c:v>0.1066598980652977</c:v>
                </c:pt>
                <c:pt idx="108">
                  <c:v>9.5605822633282878E-2</c:v>
                </c:pt>
                <c:pt idx="109">
                  <c:v>8.358656414065907E-2</c:v>
                </c:pt>
                <c:pt idx="110">
                  <c:v>7.0762583905884982E-2</c:v>
                </c:pt>
                <c:pt idx="111">
                  <c:v>5.7305059516582962E-2</c:v>
                </c:pt>
                <c:pt idx="112">
                  <c:v>4.3393097673797815E-2</c:v>
                </c:pt>
                <c:pt idx="113">
                  <c:v>2.9210831630925277E-2</c:v>
                </c:pt>
                <c:pt idx="114">
                  <c:v>1.4944459081887285E-2</c:v>
                </c:pt>
                <c:pt idx="115">
                  <c:v>7.7927673968238476E-4</c:v>
                </c:pt>
                <c:pt idx="116">
                  <c:v>-1.3103233003720273E-2</c:v>
                </c:pt>
                <c:pt idx="117">
                  <c:v>-2.6528209981182233E-2</c:v>
                </c:pt>
                <c:pt idx="118">
                  <c:v>-3.9330068505244363E-2</c:v>
                </c:pt>
                <c:pt idx="119">
                  <c:v>-5.1354947905121989E-2</c:v>
                </c:pt>
                <c:pt idx="120">
                  <c:v>-6.2462920295744934E-2</c:v>
                </c:pt>
                <c:pt idx="121">
                  <c:v>-7.2529920279112828E-2</c:v>
                </c:pt>
                <c:pt idx="122">
                  <c:v>-8.1449367604246065E-2</c:v>
                </c:pt>
                <c:pt idx="123">
                  <c:v>-8.913346055007737E-2</c:v>
                </c:pt>
                <c:pt idx="124">
                  <c:v>-9.5514124779273624E-2</c:v>
                </c:pt>
                <c:pt idx="125">
                  <c:v>-0.10054360947543611</c:v>
                </c:pt>
                <c:pt idx="126">
                  <c:v>-0.10419472956256443</c:v>
                </c:pt>
                <c:pt idx="127">
                  <c:v>-0.10646075956502488</c:v>
                </c:pt>
                <c:pt idx="128">
                  <c:v>-0.1073549910624944</c:v>
                </c:pt>
                <c:pt idx="129">
                  <c:v>-0.10690997160711714</c:v>
                </c:pt>
                <c:pt idx="130">
                  <c:v>-0.10517644829679954</c:v>
                </c:pt>
                <c:pt idx="131">
                  <c:v>-0.10222204385564368</c:v>
                </c:pt>
                <c:pt idx="132">
                  <c:v>-9.8129696996279325E-2</c:v>
                </c:pt>
                <c:pt idx="133">
                  <c:v>-9.2995901985502005E-2</c:v>
                </c:pt>
                <c:pt idx="134">
                  <c:v>-8.692878467987003E-2</c:v>
                </c:pt>
                <c:pt idx="135">
                  <c:v>-8.0046053836023118E-2</c:v>
                </c:pt>
                <c:pt idx="136">
                  <c:v>-7.2472867242949351E-2</c:v>
                </c:pt>
                <c:pt idx="137">
                  <c:v>-6.4339652197342695E-2</c:v>
                </c:pt>
                <c:pt idx="138">
                  <c:v>-5.577991908934412E-2</c:v>
                </c:pt>
                <c:pt idx="139">
                  <c:v>-4.6928105436841679E-2</c:v>
                </c:pt>
                <c:pt idx="140">
                  <c:v>-3.7917485664212693E-2</c:v>
                </c:pt>
                <c:pt idx="141">
                  <c:v>-2.8878179335563706E-2</c:v>
                </c:pt>
                <c:pt idx="142">
                  <c:v>-1.9935287498348071E-2</c:v>
                </c:pt>
                <c:pt idx="143">
                  <c:v>-1.1207183349549701E-2</c:v>
                </c:pt>
                <c:pt idx="144">
                  <c:v>-2.8039796841861035E-3</c:v>
                </c:pt>
                <c:pt idx="145">
                  <c:v>5.1738083941474363E-3</c:v>
                </c:pt>
                <c:pt idx="146">
                  <c:v>1.2636391148449421E-2</c:v>
                </c:pt>
                <c:pt idx="147">
                  <c:v>1.9505612113900433E-2</c:v>
                </c:pt>
                <c:pt idx="148">
                  <c:v>2.5715630270192448E-2</c:v>
                </c:pt>
                <c:pt idx="149">
                  <c:v>3.121337463246197E-2</c:v>
                </c:pt>
                <c:pt idx="150">
                  <c:v>3.5958773386133791E-2</c:v>
                </c:pt>
                <c:pt idx="151">
                  <c:v>3.992476346165387E-2</c:v>
                </c:pt>
                <c:pt idx="152">
                  <c:v>4.3097089958138025E-2</c:v>
                </c:pt>
                <c:pt idx="153">
                  <c:v>4.5473908031793214E-2</c:v>
                </c:pt>
                <c:pt idx="154">
                  <c:v>4.7065202723582729E-2</c:v>
                </c:pt>
                <c:pt idx="155">
                  <c:v>4.7892044675917698E-2</c:v>
                </c:pt>
                <c:pt idx="156">
                  <c:v>4.7985701752238055E-2</c:v>
                </c:pt>
                <c:pt idx="157">
                  <c:v>4.7386628205641566E-2</c:v>
                </c:pt>
                <c:pt idx="158">
                  <c:v>4.6143354230199191E-2</c:v>
                </c:pt>
                <c:pt idx="159">
                  <c:v>4.4311299465849406E-2</c:v>
                </c:pt>
                <c:pt idx="160">
                  <c:v>4.1951534317012262E-2</c:v>
                </c:pt>
                <c:pt idx="161">
                  <c:v>3.9129512796097637E-2</c:v>
                </c:pt>
                <c:pt idx="162">
                  <c:v>3.5913800033060855E-2</c:v>
                </c:pt>
                <c:pt idx="163">
                  <c:v>3.2374816625343063E-2</c:v>
                </c:pt>
                <c:pt idx="164">
                  <c:v>2.8583620669833072E-2</c:v>
                </c:pt>
                <c:pt idx="165">
                  <c:v>2.4610746656918311E-2</c:v>
                </c:pt>
                <c:pt idx="166">
                  <c:v>2.0525118458669313E-2</c:v>
                </c:pt>
                <c:pt idx="167">
                  <c:v>1.6393051455720141E-2</c:v>
                </c:pt>
                <c:pt idx="168">
                  <c:v>1.227735647107879E-2</c:v>
                </c:pt>
                <c:pt idx="169">
                  <c:v>8.2365556671194443E-3</c:v>
                </c:pt>
                <c:pt idx="170">
                  <c:v>4.3242179689981595E-3</c:v>
                </c:pt>
                <c:pt idx="171">
                  <c:v>5.8841895857614267E-4</c:v>
                </c:pt>
                <c:pt idx="172">
                  <c:v>-2.9286724084482273E-3</c:v>
                </c:pt>
                <c:pt idx="173">
                  <c:v>-6.1910804213330768E-3</c:v>
                </c:pt>
                <c:pt idx="174">
                  <c:v>-9.1691851119646249E-3</c:v>
                </c:pt>
                <c:pt idx="175">
                  <c:v>-1.1839765386048516E-2</c:v>
                </c:pt>
                <c:pt idx="176">
                  <c:v>-1.418592954322536E-2</c:v>
                </c:pt>
                <c:pt idx="177">
                  <c:v>-1.619694169866389E-2</c:v>
                </c:pt>
                <c:pt idx="178">
                  <c:v>-1.7867954106274876E-2</c:v>
                </c:pt>
                <c:pt idx="179">
                  <c:v>-1.9199656582960235E-2</c:v>
                </c:pt>
                <c:pt idx="180">
                  <c:v>-2.0197855132924235E-2</c:v>
                </c:pt>
                <c:pt idx="181">
                  <c:v>-2.0872992467144389E-2</c:v>
                </c:pt>
                <c:pt idx="182">
                  <c:v>-2.1239623409023998E-2</c:v>
                </c:pt>
                <c:pt idx="183">
                  <c:v>-2.1315858183331773E-2</c:v>
                </c:pt>
                <c:pt idx="184">
                  <c:v>-2.1122786318441271E-2</c:v>
                </c:pt>
                <c:pt idx="185">
                  <c:v>-2.0683893373931238E-2</c:v>
                </c:pt>
                <c:pt idx="186">
                  <c:v>-2.0024481963923053E-2</c:v>
                </c:pt>
                <c:pt idx="187">
                  <c:v>-1.9171107612107607E-2</c:v>
                </c:pt>
                <c:pt idx="188">
                  <c:v>-1.8151038881105461E-2</c:v>
                </c:pt>
                <c:pt idx="189">
                  <c:v>-1.6991750002279735E-2</c:v>
                </c:pt>
                <c:pt idx="190">
                  <c:v>-1.5720452928821502E-2</c:v>
                </c:pt>
                <c:pt idx="191">
                  <c:v>-1.4363674381053437E-2</c:v>
                </c:pt>
                <c:pt idx="192">
                  <c:v>-1.2946882083464872E-2</c:v>
                </c:pt>
                <c:pt idx="193">
                  <c:v>-1.1494163040970999E-2</c:v>
                </c:pt>
                <c:pt idx="194">
                  <c:v>-1.0027955397455712E-2</c:v>
                </c:pt>
                <c:pt idx="195">
                  <c:v>-8.5688341895777953E-3</c:v>
                </c:pt>
                <c:pt idx="196">
                  <c:v>-7.1353501759679264E-3</c:v>
                </c:pt>
                <c:pt idx="197">
                  <c:v>-5.7439199049638383E-3</c:v>
                </c:pt>
                <c:pt idx="198">
                  <c:v>-4.408764297160972E-3</c:v>
                </c:pt>
                <c:pt idx="199">
                  <c:v>-3.141892272069641E-3</c:v>
                </c:pt>
                <c:pt idx="200">
                  <c:v>-1.9531253464777545E-3</c:v>
                </c:pt>
                <c:pt idx="201">
                  <c:v>-8.5015867696919321E-4</c:v>
                </c:pt>
                <c:pt idx="202">
                  <c:v>1.6134629215498812E-4</c:v>
                </c:pt>
                <c:pt idx="203">
                  <c:v>1.0776425875959181E-3</c:v>
                </c:pt>
                <c:pt idx="204">
                  <c:v>1.8967569288524397E-3</c:v>
                </c:pt>
                <c:pt idx="205">
                  <c:v>2.6183323964893684E-3</c:v>
                </c:pt>
                <c:pt idx="206">
                  <c:v>3.2434593531885658E-3</c:v>
                </c:pt>
                <c:pt idx="207">
                  <c:v>3.7744991575132678E-3</c:v>
                </c:pt>
                <c:pt idx="208">
                  <c:v>4.2149048702189267E-3</c:v>
                </c:pt>
                <c:pt idx="209">
                  <c:v>4.5690427550307E-3</c:v>
                </c:pt>
                <c:pt idx="210">
                  <c:v>4.8420179358207721E-3</c:v>
                </c:pt>
                <c:pt idx="211">
                  <c:v>5.0395071052293768E-3</c:v>
                </c:pt>
                <c:pt idx="212">
                  <c:v>5.1676007002233485E-3</c:v>
                </c:pt>
                <c:pt idx="213">
                  <c:v>5.2326564808847821E-3</c:v>
                </c:pt>
                <c:pt idx="214">
                  <c:v>5.2411659814307976E-3</c:v>
                </c:pt>
                <c:pt idx="215">
                  <c:v>5.1996348570258269E-3</c:v>
                </c:pt>
                <c:pt idx="216">
                  <c:v>5.1144777345952215E-3</c:v>
                </c:pt>
                <c:pt idx="217">
                  <c:v>4.9919277970779776E-3</c:v>
                </c:pt>
                <c:pt idx="218">
                  <c:v>4.8379609931389145E-3</c:v>
                </c:pt>
                <c:pt idx="219">
                  <c:v>4.658234471421171E-3</c:v>
                </c:pt>
                <c:pt idx="220">
                  <c:v>4.458038591544122E-3</c:v>
                </c:pt>
                <c:pt idx="221">
                  <c:v>4.2422616634293147E-3</c:v>
                </c:pt>
                <c:pt idx="222">
                  <c:v>4.015366411131505E-3</c:v>
                </c:pt>
                <c:pt idx="223">
                  <c:v>3.7813770450802076E-3</c:v>
                </c:pt>
                <c:pt idx="224">
                  <c:v>3.5438757545635845E-3</c:v>
                </c:pt>
                <c:pt idx="225">
                  <c:v>3.3060073968136884E-3</c:v>
                </c:pt>
                <c:pt idx="226">
                  <c:v>3.070491156106833E-3</c:v>
                </c:pt>
                <c:pt idx="227">
                  <c:v>2.8396379715041604E-3</c:v>
                </c:pt>
                <c:pt idx="228">
                  <c:v>2.6153725807176622E-3</c:v>
                </c:pt>
                <c:pt idx="229">
                  <c:v>2.3992590955954998E-3</c:v>
                </c:pt>
                <c:pt idx="230">
                  <c:v>2.1925327113270542E-3</c:v>
                </c:pt>
                <c:pt idx="231">
                  <c:v>1.996128705495748E-3</c:v>
                </c:pt>
                <c:pt idx="232">
                  <c:v>1.8107087886623065E-3</c:v>
                </c:pt>
                <c:pt idx="233">
                  <c:v>1.6366920112247088E-3</c:v>
                </c:pt>
                <c:pt idx="234">
                  <c:v>1.4742851309040516E-3</c:v>
                </c:pt>
                <c:pt idx="235">
                  <c:v>1.3235119509078443E-3</c:v>
                </c:pt>
                <c:pt idx="236">
                  <c:v>1.1842412348123011E-3</c:v>
                </c:pt>
                <c:pt idx="237">
                  <c:v>1.0562128943716047E-3</c:v>
                </c:pt>
                <c:pt idx="238">
                  <c:v>9.3881437357609991E-4</c:v>
                </c:pt>
                <c:pt idx="239">
                  <c:v>8.3162717395009037E-4</c:v>
                </c:pt>
                <c:pt idx="240">
                  <c:v>7.341476701537774E-4</c:v>
                </c:pt>
                <c:pt idx="241">
                  <c:v>6.4582705273853345E-4</c:v>
                </c:pt>
                <c:pt idx="242">
                  <c:v>5.6608688167816379E-4</c:v>
                </c:pt>
                <c:pt idx="243">
                  <c:v>4.9433257783379199E-4</c:v>
                </c:pt>
                <c:pt idx="244">
                  <c:v>4.2996493901337922E-4</c:v>
                </c:pt>
                <c:pt idx="245">
                  <c:v>3.7238979471307295E-4</c:v>
                </c:pt>
                <c:pt idx="246">
                  <c:v>3.2102593354798984E-4</c:v>
                </c:pt>
                <c:pt idx="247">
                  <c:v>2.7515175319292752E-4</c:v>
                </c:pt>
                <c:pt idx="248">
                  <c:v>2.3420464282838171E-4</c:v>
                </c:pt>
                <c:pt idx="249">
                  <c:v>1.9775394317876976E-4</c:v>
                </c:pt>
                <c:pt idx="250">
                  <c:v>1.6538762915705276E-4</c:v>
                </c:pt>
                <c:pt idx="251">
                  <c:v>1.3671550595844182E-4</c:v>
                </c:pt>
                <c:pt idx="252">
                  <c:v>1.1137138829050189E-4</c:v>
                </c:pt>
                <c:pt idx="253">
                  <c:v>8.9014419078989161E-5</c:v>
                </c:pt>
                <c:pt idx="254">
                  <c:v>6.9329671148583472E-5</c:v>
                </c:pt>
                <c:pt idx="255">
                  <c:v>5.2028161981017918E-5</c:v>
                </c:pt>
              </c:numCache>
            </c:numRef>
          </c:yVal>
          <c:smooth val="0"/>
        </c:ser>
        <c:ser>
          <c:idx val="2"/>
          <c:order val="2"/>
          <c:tx>
            <c:v>orig</c:v>
          </c:tx>
          <c:marker>
            <c:symbol val="none"/>
          </c:marker>
          <c:xVal>
            <c:numRef>
              <c:f>Sheet1!$A$9:$A$264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Sheet1!$B$9:$B$264</c:f>
              <c:numCache>
                <c:formatCode>General</c:formatCode>
                <c:ptCount val="256"/>
                <c:pt idx="0">
                  <c:v>1.525811469585529E-5</c:v>
                </c:pt>
                <c:pt idx="1">
                  <c:v>1.902607589477707E-5</c:v>
                </c:pt>
                <c:pt idx="2">
                  <c:v>2.367196316134296E-5</c:v>
                </c:pt>
                <c:pt idx="3">
                  <c:v>2.9387052568311508E-5</c:v>
                </c:pt>
                <c:pt idx="4">
                  <c:v>3.6401098151258767E-5</c:v>
                </c:pt>
                <c:pt idx="5">
                  <c:v>4.4989342278277768E-5</c:v>
                </c:pt>
                <c:pt idx="6">
                  <c:v>5.5480645488706923E-5</c:v>
                </c:pt>
                <c:pt idx="7">
                  <c:v>6.8266882322699494E-5</c:v>
                </c:pt>
                <c:pt idx="8">
                  <c:v>8.3813762542003708E-5</c:v>
                </c:pt>
                <c:pt idx="9">
                  <c:v>1.0267324991450402E-4</c:v>
                </c:pt>
                <c:pt idx="10">
                  <c:v>1.2549776309323841E-4</c:v>
                </c:pt>
                <c:pt idx="11">
                  <c:v>1.5305635469569775E-4</c:v>
                </c:pt>
                <c:pt idx="12">
                  <c:v>1.8625307504653539E-4</c:v>
                </c:pt>
                <c:pt idx="13">
                  <c:v>2.2614773568278696E-4</c:v>
                </c:pt>
                <c:pt idx="14">
                  <c:v>2.7397929406075214E-4</c:v>
                </c:pt>
                <c:pt idx="15">
                  <c:v>3.3119208430210366E-4</c:v>
                </c:pt>
                <c:pt idx="16">
                  <c:v>3.9946511855812767E-4</c:v>
                </c:pt>
                <c:pt idx="17">
                  <c:v>4.8074467887437275E-4</c:v>
                </c:pt>
                <c:pt idx="18">
                  <c:v>5.7728040946375425E-4</c:v>
                </c:pt>
                <c:pt idx="19">
                  <c:v>6.9166510315607044E-4</c:v>
                </c:pt>
                <c:pt idx="20">
                  <c:v>8.2687835256270263E-4</c:v>
                </c:pt>
                <c:pt idx="21">
                  <c:v>9.863342052359341E-4</c:v>
                </c:pt>
                <c:pt idx="22">
                  <c:v>1.1739329218759748E-3</c:v>
                </c:pt>
                <c:pt idx="23">
                  <c:v>1.3941168865381089E-3</c:v>
                </c:pt>
                <c:pt idx="24">
                  <c:v>1.6519306569699719E-3</c:v>
                </c:pt>
                <c:pt idx="25">
                  <c:v>1.9530850709114796E-3</c:v>
                </c:pt>
                <c:pt idx="26">
                  <c:v>2.3040252397969392E-3</c:v>
                </c:pt>
                <c:pt idx="27">
                  <c:v>2.7120021643634506E-3</c:v>
                </c:pt>
                <c:pt idx="28">
                  <c:v>3.1851475969648262E-3</c:v>
                </c:pt>
                <c:pt idx="29">
                  <c:v>3.7325516529542703E-3</c:v>
                </c:pt>
                <c:pt idx="30">
                  <c:v>4.3643425386839345E-3</c:v>
                </c:pt>
                <c:pt idx="31">
                  <c:v>5.0917676171880017E-3</c:v>
                </c:pt>
                <c:pt idx="32">
                  <c:v>5.9272748755882457E-3</c:v>
                </c:pt>
                <c:pt idx="33">
                  <c:v>6.884593692254002E-3</c:v>
                </c:pt>
                <c:pt idx="34">
                  <c:v>7.9788136288149632E-3</c:v>
                </c:pt>
                <c:pt idx="35">
                  <c:v>9.2264597948310684E-3</c:v>
                </c:pt>
                <c:pt idx="36">
                  <c:v>1.0645563154365349E-2</c:v>
                </c:pt>
                <c:pt idx="37">
                  <c:v>1.2255723967519349E-2</c:v>
                </c:pt>
                <c:pt idx="38">
                  <c:v>1.407816639034324E-2</c:v>
                </c:pt>
                <c:pt idx="39">
                  <c:v>1.6135782098096244E-2</c:v>
                </c:pt>
                <c:pt idx="40">
                  <c:v>1.8453160654743853E-2</c:v>
                </c:pt>
                <c:pt idx="41">
                  <c:v>2.1056604231377722E-2</c:v>
                </c:pt>
                <c:pt idx="42">
                  <c:v>2.3974124183784876E-2</c:v>
                </c:pt>
                <c:pt idx="43">
                  <c:v>2.72354169407494E-2</c:v>
                </c:pt>
                <c:pt idx="44">
                  <c:v>3.0871816635996127E-2</c:v>
                </c:pt>
                <c:pt idx="45">
                  <c:v>3.4916221944080367E-2</c:v>
                </c:pt>
                <c:pt idx="46">
                  <c:v>3.9402994659857693E-2</c:v>
                </c:pt>
                <c:pt idx="47">
                  <c:v>4.436782769788962E-2</c:v>
                </c:pt>
                <c:pt idx="48">
                  <c:v>4.9847580387101853E-2</c:v>
                </c:pt>
                <c:pt idx="49">
                  <c:v>5.5880079201240079E-2</c:v>
                </c:pt>
                <c:pt idx="50">
                  <c:v>6.2503882400160457E-2</c:v>
                </c:pt>
                <c:pt idx="51">
                  <c:v>6.9758007462508334E-2</c:v>
                </c:pt>
                <c:pt idx="52">
                  <c:v>7.7681620667189685E-2</c:v>
                </c:pt>
                <c:pt idx="53">
                  <c:v>8.6313688727901669E-2</c:v>
                </c:pt>
                <c:pt idx="54">
                  <c:v>9.5692592998745704E-2</c:v>
                </c:pt>
                <c:pt idx="55">
                  <c:v>0.10585570744453909</c:v>
                </c:pt>
                <c:pt idx="56">
                  <c:v>0.11683894229977992</c:v>
                </c:pt>
                <c:pt idx="57">
                  <c:v>0.12867625611613337</c:v>
                </c:pt>
                <c:pt idx="58">
                  <c:v>0.14139913970853585</c:v>
                </c:pt>
                <c:pt idx="59">
                  <c:v>0.15503607634126476</c:v>
                </c:pt>
                <c:pt idx="60">
                  <c:v>0.1696119833324132</c:v>
                </c:pt>
                <c:pt idx="61">
                  <c:v>0.18514764108121223</c:v>
                </c:pt>
                <c:pt idx="62">
                  <c:v>0.20165911631919242</c:v>
                </c:pt>
                <c:pt idx="63">
                  <c:v>0.2191571871337348</c:v>
                </c:pt>
                <c:pt idx="64">
                  <c:v>0.23764677799083378</c:v>
                </c:pt>
                <c:pt idx="65">
                  <c:v>0.25712641357227783</c:v>
                </c:pt>
                <c:pt idx="66">
                  <c:v>0.27758770072048894</c:v>
                </c:pt>
                <c:pt idx="67">
                  <c:v>0.29901484813220153</c:v>
                </c:pt>
                <c:pt idx="68">
                  <c:v>0.32138423364153001</c:v>
                </c:pt>
                <c:pt idx="69">
                  <c:v>0.34466402896710091</c:v>
                </c:pt>
                <c:pt idx="70">
                  <c:v>0.36881389165256639</c:v>
                </c:pt>
                <c:pt idx="71">
                  <c:v>0.39378473359368832</c:v>
                </c:pt>
                <c:pt idx="72">
                  <c:v>0.41951857501044865</c:v>
                </c:pt>
                <c:pt idx="73">
                  <c:v>0.44594849198543779</c:v>
                </c:pt>
                <c:pt idx="74">
                  <c:v>0.47299866475052393</c:v>
                </c:pt>
                <c:pt idx="75">
                  <c:v>0.50058453276757642</c:v>
                </c:pt>
                <c:pt idx="76">
                  <c:v>0.52861306132569108</c:v>
                </c:pt>
                <c:pt idx="77">
                  <c:v>0.55698312288168739</c:v>
                </c:pt>
                <c:pt idx="78">
                  <c:v>0.58558599472225825</c:v>
                </c:pt>
                <c:pt idx="79">
                  <c:v>0.61430597274928944</c:v>
                </c:pt>
                <c:pt idx="80">
                  <c:v>0.64302109931314744</c:v>
                </c:pt>
                <c:pt idx="81">
                  <c:v>0.67160400107463392</c:v>
                </c:pt>
                <c:pt idx="82">
                  <c:v>0.69992283090059904</c:v>
                </c:pt>
                <c:pt idx="83">
                  <c:v>0.72784230582926057</c:v>
                </c:pt>
                <c:pt idx="84">
                  <c:v>0.75522483121922579</c:v>
                </c:pt>
                <c:pt idx="85">
                  <c:v>0.78193169936208529</c:v>
                </c:pt>
                <c:pt idx="86">
                  <c:v>0.80782434913319612</c:v>
                </c:pt>
                <c:pt idx="87">
                  <c:v>0.83276567171872928</c:v>
                </c:pt>
                <c:pt idx="88">
                  <c:v>0.85662134612703367</c:v>
                </c:pt>
                <c:pt idx="89">
                  <c:v>0.87926118710349144</c:v>
                </c:pt>
                <c:pt idx="90">
                  <c:v>0.90056048725098525</c:v>
                </c:pt>
                <c:pt idx="91">
                  <c:v>0.9204013346385298</c:v>
                </c:pt>
                <c:pt idx="92">
                  <c:v>0.93867388697857224</c:v>
                </c:pt>
                <c:pt idx="93">
                  <c:v>0.95527758358257231</c:v>
                </c:pt>
                <c:pt idx="94">
                  <c:v>0.97012227677154073</c:v>
                </c:pt>
                <c:pt idx="95">
                  <c:v>0.98312926522285315</c:v>
                </c:pt>
                <c:pt idx="96">
                  <c:v>0.99423221286911823</c:v>
                </c:pt>
                <c:pt idx="97">
                  <c:v>1.0033779384141339</c:v>
                </c:pt>
                <c:pt idx="98">
                  <c:v>1.0105270622728457</c:v>
                </c:pt>
                <c:pt idx="99">
                  <c:v>1.0156544997479195</c:v>
                </c:pt>
                <c:pt idx="100">
                  <c:v>1.0187497914901185</c:v>
                </c:pt>
                <c:pt idx="101">
                  <c:v>1.0198172647128443</c:v>
                </c:pt>
                <c:pt idx="102">
                  <c:v>1.0188760211982431</c:v>
                </c:pt>
                <c:pt idx="103">
                  <c:v>1.0159597507949585</c:v>
                </c:pt>
                <c:pt idx="104">
                  <c:v>1.0111163718154419</c:v>
                </c:pt>
                <c:pt idx="105">
                  <c:v>1.0044075024419075</c:v>
                </c:pt>
                <c:pt idx="106">
                  <c:v>0.99590776989288465</c:v>
                </c:pt>
                <c:pt idx="107">
                  <c:v>0.98570396663627591</c:v>
                </c:pt>
                <c:pt idx="108">
                  <c:v>0.97389406531171574</c:v>
                </c:pt>
                <c:pt idx="109">
                  <c:v>0.96058610620006213</c:v>
                </c:pt>
                <c:pt idx="110">
                  <c:v>0.94589697301066888</c:v>
                </c:pt>
                <c:pt idx="111">
                  <c:v>0.92995107441263758</c:v>
                </c:pt>
                <c:pt idx="112">
                  <c:v>0.91287895008542919</c:v>
                </c:pt>
                <c:pt idx="113">
                  <c:v>0.89481582108456292</c:v>
                </c:pt>
                <c:pt idx="114">
                  <c:v>0.8759001049940921</c:v>
                </c:pt>
                <c:pt idx="115">
                  <c:v>0.85627191666079006</c:v>
                </c:pt>
                <c:pt idx="116">
                  <c:v>0.83607157527439846</c:v>
                </c:pt>
                <c:pt idx="117">
                  <c:v>0.8154381381798419</c:v>
                </c:pt>
                <c:pt idx="118">
                  <c:v>0.79450798109380982</c:v>
                </c:pt>
                <c:pt idx="119">
                  <c:v>0.77341344336864892</c:v>
                </c:pt>
                <c:pt idx="120">
                  <c:v>0.75228155562601873</c:v>
                </c:pt>
                <c:pt idx="121">
                  <c:v>0.73123286550119992</c:v>
                </c:pt>
                <c:pt idx="122">
                  <c:v>0.71038037543057475</c:v>
                </c:pt>
                <c:pt idx="123">
                  <c:v>0.68982860441731342</c:v>
                </c:pt>
                <c:pt idx="124">
                  <c:v>0.66967278356391446</c:v>
                </c:pt>
                <c:pt idx="125">
                  <c:v>0.64999819290682326</c:v>
                </c:pt>
                <c:pt idx="126">
                  <c:v>0.6308796447704057</c:v>
                </c:pt>
                <c:pt idx="127">
                  <c:v>0.6123811165174895</c:v>
                </c:pt>
                <c:pt idx="128">
                  <c:v>0.59455553325280464</c:v>
                </c:pt>
                <c:pt idx="129">
                  <c:v>0.57744469877353422</c:v>
                </c:pt>
                <c:pt idx="130">
                  <c:v>0.56107937089486337</c:v>
                </c:pt>
                <c:pt idx="131">
                  <c:v>0.5454794752418084</c:v>
                </c:pt>
                <c:pt idx="132">
                  <c:v>0.530654449722058</c:v>
                </c:pt>
                <c:pt idx="133">
                  <c:v>0.51660371020431106</c:v>
                </c:pt>
                <c:pt idx="134">
                  <c:v>0.5033172264445811</c:v>
                </c:pt>
                <c:pt idx="135">
                  <c:v>0.49077619604652095</c:v>
                </c:pt>
                <c:pt idx="136">
                  <c:v>0.47895380322369285</c:v>
                </c:pt>
                <c:pt idx="137">
                  <c:v>0.46781604835990476</c:v>
                </c:pt>
                <c:pt idx="138">
                  <c:v>0.45732263384165428</c:v>
                </c:pt>
                <c:pt idx="139">
                  <c:v>0.44742789136335043</c:v>
                </c:pt>
                <c:pt idx="140">
                  <c:v>0.43808173587608512</c:v>
                </c:pt>
                <c:pt idx="141">
                  <c:v>0.42923063155510005</c:v>
                </c:pt>
                <c:pt idx="142">
                  <c:v>0.42081855558700465</c:v>
                </c:pt>
                <c:pt idx="143">
                  <c:v>0.41278794620927839</c:v>
                </c:pt>
                <c:pt idx="144">
                  <c:v>0.405080622252876</c:v>
                </c:pt>
                <c:pt idx="145">
                  <c:v>0.39763866242277862</c:v>
                </c:pt>
                <c:pt idx="146">
                  <c:v>0.39040523367812618</c:v>
                </c:pt>
                <c:pt idx="147">
                  <c:v>0.38332535931872808</c:v>
                </c:pt>
                <c:pt idx="148">
                  <c:v>0.37634661872298042</c:v>
                </c:pt>
                <c:pt idx="149">
                  <c:v>0.36941977208767685</c:v>
                </c:pt>
                <c:pt idx="150">
                  <c:v>0.36249930496706123</c:v>
                </c:pt>
                <c:pt idx="151">
                  <c:v>0.3555438888712607</c:v>
                </c:pt>
                <c:pt idx="152">
                  <c:v>0.34851675563832279</c:v>
                </c:pt>
                <c:pt idx="153">
                  <c:v>0.3413859847159797</c:v>
                </c:pt>
                <c:pt idx="154">
                  <c:v>0.33412470385704746</c:v>
                </c:pt>
                <c:pt idx="155">
                  <c:v>0.32671120502593098</c:v>
                </c:pt>
                <c:pt idx="156">
                  <c:v>0.31912897851506294</c:v>
                </c:pt>
                <c:pt idx="157">
                  <c:v>0.31136666936359986</c:v>
                </c:pt>
                <c:pt idx="158">
                  <c:v>0.30341796114319297</c:v>
                </c:pt>
                <c:pt idx="159">
                  <c:v>0.29528139301665901</c:v>
                </c:pt>
                <c:pt idx="160">
                  <c:v>0.28696011667713966</c:v>
                </c:pt>
                <c:pt idx="161">
                  <c:v>0.27846160033286338</c:v>
                </c:pt>
                <c:pt idx="162">
                  <c:v>0.26979728731366948</c:v>
                </c:pt>
                <c:pt idx="163">
                  <c:v>0.26098221714045922</c:v>
                </c:pt>
                <c:pt idx="164">
                  <c:v>0.25203461702070601</c:v>
                </c:pt>
                <c:pt idx="165">
                  <c:v>0.24297547171750508</c:v>
                </c:pt>
                <c:pt idx="166">
                  <c:v>0.23382807959400537</c:v>
                </c:pt>
                <c:pt idx="167">
                  <c:v>0.22461760236903996</c:v>
                </c:pt>
                <c:pt idx="168">
                  <c:v>0.21537061574468849</c:v>
                </c:pt>
                <c:pt idx="169">
                  <c:v>0.20611466759509178</c:v>
                </c:pt>
                <c:pt idx="170">
                  <c:v>0.19687784985195922</c:v>
                </c:pt>
                <c:pt idx="171">
                  <c:v>0.18768838960049927</c:v>
                </c:pt>
                <c:pt idx="172">
                  <c:v>0.17857426422508266</c:v>
                </c:pt>
                <c:pt idx="173">
                  <c:v>0.16956284473206973</c:v>
                </c:pt>
                <c:pt idx="174">
                  <c:v>0.16068057064299424</c:v>
                </c:pt>
                <c:pt idx="175">
                  <c:v>0.15195265910933381</c:v>
                </c:pt>
                <c:pt idx="176">
                  <c:v>0.14340285016430851</c:v>
                </c:pt>
                <c:pt idx="177">
                  <c:v>0.13505318931047416</c:v>
                </c:pt>
                <c:pt idx="178">
                  <c:v>0.12692384795605491</c:v>
                </c:pt>
                <c:pt idx="179">
                  <c:v>0.11903298156838048</c:v>
                </c:pt>
                <c:pt idx="180">
                  <c:v>0.11139662481836228</c:v>
                </c:pt>
                <c:pt idx="181">
                  <c:v>0.10402862245295719</c:v>
                </c:pt>
                <c:pt idx="182">
                  <c:v>9.6940594158716392E-2</c:v>
                </c:pt>
                <c:pt idx="183">
                  <c:v>9.014193127280995E-2</c:v>
                </c:pt>
                <c:pt idx="184">
                  <c:v>8.363982286075769E-2</c:v>
                </c:pt>
                <c:pt idx="185">
                  <c:v>7.7439308413313007E-2</c:v>
                </c:pt>
                <c:pt idx="186">
                  <c:v>7.1543354217895275E-2</c:v>
                </c:pt>
                <c:pt idx="187">
                  <c:v>6.5952950330662938E-2</c:v>
                </c:pt>
                <c:pt idx="188">
                  <c:v>6.0667225010556235E-2</c:v>
                </c:pt>
                <c:pt idx="189">
                  <c:v>5.568357347217695E-2</c:v>
                </c:pt>
                <c:pt idx="190">
                  <c:v>5.0997797865095729E-2</c:v>
                </c:pt>
                <c:pt idx="191">
                  <c:v>4.6604255487277833E-2</c:v>
                </c:pt>
                <c:pt idx="192">
                  <c:v>4.2496012383486458E-2</c:v>
                </c:pt>
                <c:pt idx="193">
                  <c:v>3.8664999659125558E-2</c:v>
                </c:pt>
                <c:pt idx="194">
                  <c:v>3.5102170049231066E-2</c:v>
                </c:pt>
                <c:pt idx="195">
                  <c:v>3.1797652514442339E-2</c:v>
                </c:pt>
                <c:pt idx="196">
                  <c:v>2.8740902884173657E-2</c:v>
                </c:pt>
                <c:pt idx="197">
                  <c:v>2.5920848825537052E-2</c:v>
                </c:pt>
                <c:pt idx="198">
                  <c:v>2.3326027678940604E-2</c:v>
                </c:pt>
                <c:pt idx="199">
                  <c:v>2.0944715962282572E-2</c:v>
                </c:pt>
                <c:pt idx="200">
                  <c:v>1.8765049600449089E-2</c:v>
                </c:pt>
                <c:pt idx="201">
                  <c:v>1.6775134181184169E-2</c:v>
                </c:pt>
                <c:pt idx="202">
                  <c:v>1.4963144768775955E-2</c:v>
                </c:pt>
                <c:pt idx="203">
                  <c:v>1.331741502050038E-2</c:v>
                </c:pt>
                <c:pt idx="204">
                  <c:v>1.1826515545152322E-2</c:v>
                </c:pt>
                <c:pt idx="205">
                  <c:v>1.0479321616684384E-2</c:v>
                </c:pt>
                <c:pt idx="206">
                  <c:v>9.2650705079846598E-3</c:v>
                </c:pt>
                <c:pt idx="207">
                  <c:v>8.1734088397372954E-3</c:v>
                </c:pt>
                <c:pt idx="208">
                  <c:v>7.19443044721198E-3</c:v>
                </c:pt>
                <c:pt idx="209">
                  <c:v>6.3187053542589477E-3</c:v>
                </c:pt>
                <c:pt idx="210">
                  <c:v>5.5373005096658956E-3</c:v>
                </c:pt>
                <c:pt idx="211">
                  <c:v>4.8417929876009673E-3</c:v>
                </c:pt>
                <c:pt idx="212">
                  <c:v>4.2242763826128849E-3</c:v>
                </c:pt>
                <c:pt idx="213">
                  <c:v>3.6773611422629389E-3</c:v>
                </c:pt>
                <c:pt idx="214">
                  <c:v>3.1941695787272659E-3</c:v>
                </c:pt>
                <c:pt idx="215">
                  <c:v>2.7683262865052629E-3</c:v>
                </c:pt>
                <c:pt idx="216">
                  <c:v>2.3939446685909641E-3</c:v>
                </c:pt>
                <c:pt idx="217">
                  <c:v>2.0656102399739563E-3</c:v>
                </c:pt>
                <c:pt idx="218">
                  <c:v>1.7783613369314571E-3</c:v>
                </c:pt>
                <c:pt idx="219">
                  <c:v>1.5276678149545933E-3</c:v>
                </c:pt>
                <c:pt idx="220">
                  <c:v>1.3094082688965233E-3</c:v>
                </c:pt>
                <c:pt idx="221">
                  <c:v>1.1198462574727856E-3</c:v>
                </c:pt>
                <c:pt idx="222">
                  <c:v>9.5560596186535429E-4</c:v>
                </c:pt>
                <c:pt idx="223">
                  <c:v>8.136476559998158E-4</c:v>
                </c:pt>
                <c:pt idx="224">
                  <c:v>6.9124331503338503E-4</c:v>
                </c:pt>
                <c:pt idx="225">
                  <c:v>5.8595263950193452E-4</c:v>
                </c:pt>
                <c:pt idx="226">
                  <c:v>4.9559972606214703E-4</c:v>
                </c:pt>
                <c:pt idx="227">
                  <c:v>4.1825057231754264E-4</c:v>
                </c:pt>
                <c:pt idx="228">
                  <c:v>3.5219156318547858E-4</c:v>
                </c:pt>
                <c:pt idx="229">
                  <c:v>2.9590904987317304E-4</c:v>
                </c:pt>
                <c:pt idx="230">
                  <c:v>2.4807009990118864E-4</c:v>
                </c:pt>
                <c:pt idx="231">
                  <c:v>2.0750446776384492E-4</c:v>
                </c:pt>
                <c:pt idx="232">
                  <c:v>1.7318781068787419E-4</c:v>
                </c:pt>
                <c:pt idx="233">
                  <c:v>1.4422615241628834E-4</c:v>
                </c:pt>
                <c:pt idx="234">
                  <c:v>1.1984157982371883E-4</c:v>
                </c:pt>
                <c:pt idx="235">
                  <c:v>9.9359142241485485E-5</c:v>
                </c:pt>
                <c:pt idx="236">
                  <c:v>8.2194911385345562E-5</c:v>
                </c:pt>
                <c:pt idx="237">
                  <c:v>6.7845150467619171E-5</c:v>
                </c:pt>
                <c:pt idx="238">
                  <c:v>5.5876534160076792E-5</c:v>
                </c:pt>
                <c:pt idx="239">
                  <c:v>4.5917356274732041E-5</c:v>
                </c:pt>
                <c:pt idx="240">
                  <c:v>3.7649659071557446E-5</c:v>
                </c:pt>
                <c:pt idx="241">
                  <c:v>3.0802216720316912E-5</c:v>
                </c:pt>
                <c:pt idx="242">
                  <c:v>2.5144305387654653E-5</c:v>
                </c:pt>
                <c:pt idx="243">
                  <c:v>2.0480193457138913E-5</c:v>
                </c:pt>
                <c:pt idx="244">
                  <c:v>1.664428730540353E-5</c:v>
                </c:pt>
                <c:pt idx="245">
                  <c:v>1.3496870658875394E-5</c:v>
                </c:pt>
                <c:pt idx="246">
                  <c:v>1.0920378671042765E-5</c:v>
                </c:pt>
                <c:pt idx="247">
                  <c:v>8.8161513392075859E-6</c:v>
                </c:pt>
                <c:pt idx="248">
                  <c:v>7.101614592147152E-6</c:v>
                </c:pt>
                <c:pt idx="249">
                  <c:v>5.7078412156736079E-6</c:v>
                </c:pt>
                <c:pt idx="250">
                  <c:v>4.5774476496741569E-6</c:v>
                </c:pt>
                <c:pt idx="251">
                  <c:v>3.6627865126923564E-6</c:v>
                </c:pt>
                <c:pt idx="252">
                  <c:v>2.9243984286358648E-6</c:v>
                </c:pt>
                <c:pt idx="253">
                  <c:v>2.3296902986036508E-6</c:v>
                </c:pt>
                <c:pt idx="254">
                  <c:v>1.8518105449645979E-6</c:v>
                </c:pt>
                <c:pt idx="255">
                  <c:v>1.4686950309351284E-6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642112"/>
        <c:axId val="1909641024"/>
      </c:scatterChart>
      <c:valAx>
        <c:axId val="1909642112"/>
        <c:scaling>
          <c:orientation val="minMax"/>
          <c:max val="3000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641024"/>
        <c:crossesAt val="0"/>
        <c:crossBetween val="midCat"/>
      </c:valAx>
      <c:valAx>
        <c:axId val="190964102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9642112"/>
        <c:crossesAt val="0"/>
        <c:crossBetween val="midCat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5B9BD5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9525</xdr:rowOff>
    </xdr:from>
    <xdr:to>
      <xdr:col>28</xdr:col>
      <xdr:colOff>28575</xdr:colOff>
      <xdr:row>45</xdr:row>
      <xdr:rowOff>180975</xdr:rowOff>
    </xdr:to>
    <xdr:graphicFrame macro="">
      <xdr:nvGraphicFramePr>
        <xdr:cNvPr id="140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9524</xdr:colOff>
      <xdr:row>46</xdr:row>
      <xdr:rowOff>28573</xdr:rowOff>
    </xdr:from>
    <xdr:to>
      <xdr:col>28</xdr:col>
      <xdr:colOff>9525</xdr:colOff>
      <xdr:row>85</xdr:row>
      <xdr:rowOff>38099</xdr:rowOff>
    </xdr:to>
    <xdr:graphicFrame macro="">
      <xdr:nvGraphicFramePr>
        <xdr:cNvPr id="140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65"/>
  <sheetViews>
    <sheetView tabSelected="1" workbookViewId="0">
      <selection activeCell="J5" sqref="J5"/>
    </sheetView>
  </sheetViews>
  <sheetFormatPr defaultColWidth="8.7109375" defaultRowHeight="15" x14ac:dyDescent="0.25"/>
  <cols>
    <col min="1" max="1" width="6.28515625" style="1" customWidth="1"/>
    <col min="2" max="2" width="8.7109375" style="1" customWidth="1"/>
    <col min="3" max="3" width="9.7109375" style="1" customWidth="1"/>
    <col min="4" max="4" width="7.28515625" style="1" customWidth="1"/>
    <col min="5" max="5" width="10.85546875" style="1" customWidth="1"/>
    <col min="6" max="6" width="9.85546875" style="1" customWidth="1"/>
    <col min="7" max="7" width="12.7109375" style="1" customWidth="1"/>
    <col min="8" max="8" width="11.85546875" style="1" customWidth="1"/>
    <col min="9" max="9" width="4.5703125" style="1" customWidth="1"/>
    <col min="10" max="10" width="11" style="1" customWidth="1"/>
    <col min="11" max="11" width="2" style="1" customWidth="1"/>
    <col min="12" max="12" width="4.5703125" style="1" customWidth="1"/>
    <col min="13" max="28" width="5.7109375" style="1" customWidth="1"/>
    <col min="29" max="29" width="6.42578125" style="1" customWidth="1"/>
    <col min="30" max="30" width="12.7109375" style="1" customWidth="1"/>
    <col min="31" max="31" width="2.28515625" style="1" customWidth="1"/>
    <col min="32" max="32" width="11.7109375" style="15" customWidth="1"/>
    <col min="33" max="33" width="2.7109375" style="15" customWidth="1"/>
    <col min="34" max="34" width="9.85546875" style="15" customWidth="1"/>
    <col min="35" max="35" width="8.7109375" style="1" customWidth="1"/>
    <col min="36" max="36" width="10" style="1" customWidth="1"/>
    <col min="37" max="37" width="2.7109375" style="1" customWidth="1"/>
    <col min="38" max="38" width="10.28515625" style="15" customWidth="1"/>
    <col min="39" max="39" width="2.5703125" style="15" customWidth="1"/>
    <col min="40" max="40" width="10.42578125" style="15" customWidth="1"/>
    <col min="41" max="16384" width="8.7109375" style="1"/>
  </cols>
  <sheetData>
    <row r="1" spans="1:40" ht="21" x14ac:dyDescent="0.35">
      <c r="A1" s="2" t="s">
        <v>32</v>
      </c>
      <c r="W1" s="1" t="s">
        <v>29</v>
      </c>
    </row>
    <row r="2" spans="1:40" ht="16.5" thickBot="1" x14ac:dyDescent="0.3">
      <c r="A2" s="3" t="s">
        <v>30</v>
      </c>
    </row>
    <row r="3" spans="1:40" ht="15" customHeight="1" thickBot="1" x14ac:dyDescent="0.3">
      <c r="A3" s="35" t="s">
        <v>27</v>
      </c>
      <c r="D3" s="28" t="s">
        <v>31</v>
      </c>
      <c r="E3" s="24" t="s">
        <v>20</v>
      </c>
      <c r="F3" s="25" t="s">
        <v>21</v>
      </c>
      <c r="G3" s="29" t="s">
        <v>25</v>
      </c>
      <c r="H3" s="29" t="s">
        <v>26</v>
      </c>
    </row>
    <row r="4" spans="1:40" ht="15.75" customHeight="1" x14ac:dyDescent="0.25">
      <c r="A4" s="40" t="s">
        <v>24</v>
      </c>
      <c r="B4" s="40">
        <v>0.3</v>
      </c>
      <c r="D4" s="34" t="s">
        <v>22</v>
      </c>
      <c r="E4" s="30">
        <f ca="1">(G4-SUM(B9:B134))/G4</f>
        <v>7.761641538789682E-2</v>
      </c>
      <c r="F4" s="31">
        <f ca="1">(H4-SUM(B134:B264))/H4</f>
        <v>-0.29928200098729657</v>
      </c>
      <c r="G4" s="29">
        <f>(1.0645*1*B5)/(A10-A9)</f>
        <v>53.225000000000001</v>
      </c>
      <c r="H4" s="29">
        <f>(1.0645*$B$4*B5)/(A10-A9)</f>
        <v>15.967499999999998</v>
      </c>
      <c r="I4" s="26" t="s">
        <v>10</v>
      </c>
      <c r="J4" s="41">
        <f>($B$5^2)/30</f>
        <v>8333.3333333333339</v>
      </c>
      <c r="L4" s="3" t="s">
        <v>9</v>
      </c>
    </row>
    <row r="5" spans="1:40" ht="14.25" customHeight="1" thickBot="1" x14ac:dyDescent="0.3">
      <c r="A5" s="40" t="s">
        <v>13</v>
      </c>
      <c r="B5" s="40">
        <v>500</v>
      </c>
      <c r="C5" s="3">
        <v>-500</v>
      </c>
      <c r="D5" s="36" t="s">
        <v>23</v>
      </c>
      <c r="E5" s="37">
        <f ca="1">(G4-SUM(J9:J134))/G4</f>
        <v>3.4678005008502565E-2</v>
      </c>
      <c r="F5" s="32">
        <f ca="1">(H4-SUM(J134:J264))/H4</f>
        <v>-0.14468648449416394</v>
      </c>
      <c r="I5" s="27" t="s">
        <v>17</v>
      </c>
      <c r="J5" s="23">
        <f>($B$5^4)/2500</f>
        <v>25000000</v>
      </c>
      <c r="L5" s="4">
        <v>-8</v>
      </c>
      <c r="M5" s="5">
        <v>-7</v>
      </c>
      <c r="N5" s="5">
        <v>-6</v>
      </c>
      <c r="O5" s="5">
        <v>-5</v>
      </c>
      <c r="P5" s="5">
        <v>-4</v>
      </c>
      <c r="Q5" s="5">
        <v>-3</v>
      </c>
      <c r="R5" s="5">
        <v>-2</v>
      </c>
      <c r="S5" s="5">
        <v>-1</v>
      </c>
      <c r="T5" s="5">
        <v>0</v>
      </c>
      <c r="U5" s="5">
        <v>1</v>
      </c>
      <c r="V5" s="5">
        <v>2</v>
      </c>
      <c r="W5" s="5">
        <v>3</v>
      </c>
      <c r="X5" s="5">
        <v>4</v>
      </c>
      <c r="Y5" s="5">
        <v>5</v>
      </c>
      <c r="Z5" s="5">
        <v>6</v>
      </c>
      <c r="AA5" s="5">
        <v>7</v>
      </c>
      <c r="AB5" s="6">
        <v>8</v>
      </c>
    </row>
    <row r="6" spans="1:40" ht="15.75" customHeight="1" x14ac:dyDescent="0.3">
      <c r="A6" s="40" t="s">
        <v>14</v>
      </c>
      <c r="B6" s="40">
        <v>0</v>
      </c>
      <c r="D6" s="39" t="s">
        <v>28</v>
      </c>
      <c r="E6" s="38">
        <f>-C5/(2*B5)</f>
        <v>0.5</v>
      </c>
      <c r="F6" s="33"/>
      <c r="H6" s="19" t="s">
        <v>5</v>
      </c>
      <c r="I6" s="19"/>
      <c r="J6" s="19"/>
      <c r="K6" s="19"/>
      <c r="L6" s="20">
        <v>1</v>
      </c>
      <c r="M6" s="21">
        <v>2</v>
      </c>
      <c r="N6" s="21">
        <v>3</v>
      </c>
      <c r="O6" s="21">
        <v>4</v>
      </c>
      <c r="P6" s="21">
        <v>5</v>
      </c>
      <c r="Q6" s="21">
        <v>6</v>
      </c>
      <c r="R6" s="21">
        <v>7</v>
      </c>
      <c r="S6" s="21">
        <v>8</v>
      </c>
      <c r="T6" s="21">
        <v>9</v>
      </c>
      <c r="U6" s="21">
        <v>8</v>
      </c>
      <c r="V6" s="21">
        <v>7</v>
      </c>
      <c r="W6" s="21">
        <v>6</v>
      </c>
      <c r="X6" s="21">
        <v>5</v>
      </c>
      <c r="Y6" s="21">
        <v>4</v>
      </c>
      <c r="Z6" s="21">
        <v>3</v>
      </c>
      <c r="AA6" s="21">
        <v>2</v>
      </c>
      <c r="AB6" s="22">
        <v>1</v>
      </c>
      <c r="AC6" s="7" t="s">
        <v>0</v>
      </c>
      <c r="AF6" s="16"/>
      <c r="AL6" s="16"/>
    </row>
    <row r="7" spans="1:40" ht="18.75" x14ac:dyDescent="0.3">
      <c r="A7" s="8" t="s">
        <v>8</v>
      </c>
      <c r="C7" s="10" t="s">
        <v>6</v>
      </c>
      <c r="D7" s="12"/>
      <c r="E7" s="10" t="s">
        <v>4</v>
      </c>
      <c r="F7" s="10" t="s">
        <v>7</v>
      </c>
      <c r="G7" s="10" t="s">
        <v>4</v>
      </c>
      <c r="H7" s="10" t="s">
        <v>15</v>
      </c>
      <c r="I7" s="10" t="s">
        <v>4</v>
      </c>
      <c r="J7" s="10" t="s">
        <v>11</v>
      </c>
      <c r="AD7" s="9"/>
      <c r="AE7" s="9"/>
      <c r="AF7" s="17"/>
      <c r="AG7" s="17"/>
      <c r="AH7" s="17"/>
      <c r="AJ7" s="9"/>
      <c r="AK7" s="9"/>
      <c r="AL7" s="17"/>
      <c r="AM7" s="17"/>
      <c r="AN7" s="17"/>
    </row>
    <row r="8" spans="1:40" ht="15.75" x14ac:dyDescent="0.25">
      <c r="A8" s="10" t="s">
        <v>1</v>
      </c>
      <c r="B8" s="10" t="s">
        <v>2</v>
      </c>
      <c r="C8" s="10" t="s">
        <v>3</v>
      </c>
      <c r="D8" s="12"/>
      <c r="E8" s="10" t="s">
        <v>19</v>
      </c>
      <c r="F8" s="10" t="s">
        <v>3</v>
      </c>
      <c r="G8" s="10" t="s">
        <v>18</v>
      </c>
      <c r="H8" s="10" t="s">
        <v>3</v>
      </c>
      <c r="I8" s="10" t="s">
        <v>16</v>
      </c>
      <c r="J8" s="10" t="s">
        <v>12</v>
      </c>
      <c r="AD8" s="9"/>
      <c r="AE8" s="9"/>
      <c r="AF8" s="17"/>
      <c r="AG8" s="17"/>
      <c r="AH8" s="17"/>
      <c r="AJ8" s="9"/>
      <c r="AK8" s="9"/>
      <c r="AL8" s="17"/>
      <c r="AM8" s="17"/>
      <c r="AN8" s="17"/>
    </row>
    <row r="9" spans="1:40" x14ac:dyDescent="0.25">
      <c r="A9" s="1">
        <v>0</v>
      </c>
      <c r="B9" s="1">
        <f ca="1">EXP(-1*(($A9-1000)/(0.60056*$B$5))^2)+$B$4*EXP(-1*(($A9-1000+$C$5)/(0.60056*$B$5))^2)+$B$6*(RAND()-RAND()+RAND()-RAND())</f>
        <v>1.525811469585529E-5</v>
      </c>
      <c r="C9" s="11">
        <v>0</v>
      </c>
      <c r="E9" s="1">
        <v>0</v>
      </c>
      <c r="G9" s="1">
        <v>0</v>
      </c>
      <c r="L9" s="1">
        <f>G9*$J$4</f>
        <v>0</v>
      </c>
      <c r="M9" s="1">
        <f>I9*$J$5</f>
        <v>0</v>
      </c>
      <c r="AD9" s="14"/>
      <c r="AE9" s="14"/>
      <c r="AH9" s="18"/>
      <c r="AI9" s="14"/>
      <c r="AJ9" s="14"/>
      <c r="AK9" s="14"/>
    </row>
    <row r="10" spans="1:40" x14ac:dyDescent="0.25">
      <c r="A10" s="1">
        <v>10</v>
      </c>
      <c r="B10" s="1">
        <f t="shared" ref="B10:B73" ca="1" si="0">EXP(-1*(($A10-1000)/(0.60056*$B$5))^2)+$B$4*EXP(-1*(($A10-1000+$C$5)/(0.60056*$B$5))^2)+$B$6*(RAND()-RAND()+RAND()-RAND())</f>
        <v>1.902607589477707E-5</v>
      </c>
      <c r="C10" s="11">
        <f ca="1">(B10-B9)/(A10-A9)</f>
        <v>3.7679611989217794E-7</v>
      </c>
      <c r="E10" s="1">
        <v>0</v>
      </c>
      <c r="F10" s="11">
        <f>(E11-E9)/(A11-A9)</f>
        <v>0</v>
      </c>
      <c r="G10" s="1">
        <v>0</v>
      </c>
      <c r="H10" s="11">
        <f t="shared" ref="H10:H23" si="1">(G11-G9)/(A11-A9)</f>
        <v>0</v>
      </c>
      <c r="I10" s="11"/>
      <c r="L10" s="1">
        <f t="shared" ref="L10:L73" si="2">G10*$J$4</f>
        <v>0</v>
      </c>
      <c r="M10" s="1">
        <f t="shared" ref="M10:M73" si="3">I10*$J$5</f>
        <v>0</v>
      </c>
      <c r="AD10" s="14"/>
      <c r="AE10" s="14"/>
      <c r="AH10" s="18"/>
      <c r="AI10" s="14"/>
      <c r="AJ10" s="14"/>
      <c r="AK10" s="14"/>
    </row>
    <row r="11" spans="1:40" x14ac:dyDescent="0.25">
      <c r="A11" s="1">
        <v>20</v>
      </c>
      <c r="B11" s="1">
        <f t="shared" ca="1" si="0"/>
        <v>2.367196316134296E-5</v>
      </c>
      <c r="C11" s="11">
        <f t="shared" ref="C11:C74" ca="1" si="4">(B11-B10)/(A11-A10)</f>
        <v>4.6458872665658901E-7</v>
      </c>
      <c r="E11" s="1">
        <v>0</v>
      </c>
      <c r="F11" s="11">
        <f t="shared" ref="F11:F14" si="5">(E12-E10)/(A12-A10)</f>
        <v>0</v>
      </c>
      <c r="G11" s="1">
        <v>0</v>
      </c>
      <c r="H11" s="11">
        <f t="shared" si="1"/>
        <v>0</v>
      </c>
      <c r="I11" s="11"/>
      <c r="L11" s="1">
        <f t="shared" si="2"/>
        <v>0</v>
      </c>
      <c r="M11" s="1">
        <f t="shared" si="3"/>
        <v>0</v>
      </c>
      <c r="AD11" s="14"/>
      <c r="AE11" s="14"/>
      <c r="AH11" s="18"/>
      <c r="AI11" s="14"/>
      <c r="AJ11" s="14"/>
      <c r="AK11" s="14"/>
    </row>
    <row r="12" spans="1:40" x14ac:dyDescent="0.25">
      <c r="A12" s="1">
        <v>30</v>
      </c>
      <c r="B12" s="1">
        <f t="shared" ca="1" si="0"/>
        <v>2.9387052568311508E-5</v>
      </c>
      <c r="C12" s="11">
        <f t="shared" ca="1" si="4"/>
        <v>5.7150894069685483E-7</v>
      </c>
      <c r="E12" s="1">
        <v>0</v>
      </c>
      <c r="F12" s="11">
        <f t="shared" si="5"/>
        <v>0</v>
      </c>
      <c r="G12" s="1">
        <v>0</v>
      </c>
      <c r="H12" s="11">
        <f t="shared" si="1"/>
        <v>0</v>
      </c>
      <c r="I12" s="11"/>
      <c r="L12" s="1">
        <f t="shared" si="2"/>
        <v>0</v>
      </c>
      <c r="M12" s="1">
        <f t="shared" si="3"/>
        <v>0</v>
      </c>
      <c r="AD12" s="14"/>
      <c r="AE12" s="14"/>
      <c r="AH12" s="18"/>
      <c r="AI12" s="14"/>
      <c r="AJ12" s="14"/>
      <c r="AK12" s="14"/>
    </row>
    <row r="13" spans="1:40" x14ac:dyDescent="0.25">
      <c r="A13" s="1">
        <v>40</v>
      </c>
      <c r="B13" s="1">
        <f t="shared" ca="1" si="0"/>
        <v>3.6401098151258767E-5</v>
      </c>
      <c r="C13" s="11">
        <f t="shared" ca="1" si="4"/>
        <v>7.0140455829472584E-7</v>
      </c>
      <c r="E13" s="1">
        <v>0</v>
      </c>
      <c r="F13" s="11">
        <f t="shared" si="5"/>
        <v>0</v>
      </c>
      <c r="G13" s="1">
        <v>0</v>
      </c>
      <c r="H13" s="11">
        <f t="shared" si="1"/>
        <v>0</v>
      </c>
      <c r="I13" s="11"/>
      <c r="L13" s="1">
        <f t="shared" si="2"/>
        <v>0</v>
      </c>
      <c r="M13" s="1">
        <f t="shared" si="3"/>
        <v>0</v>
      </c>
      <c r="AD13" s="14"/>
      <c r="AE13" s="14"/>
      <c r="AH13" s="18"/>
      <c r="AI13" s="14"/>
      <c r="AJ13" s="14"/>
      <c r="AK13" s="14"/>
    </row>
    <row r="14" spans="1:40" x14ac:dyDescent="0.25">
      <c r="A14" s="1">
        <v>50</v>
      </c>
      <c r="B14" s="1">
        <f t="shared" ca="1" si="0"/>
        <v>4.4989342278277768E-5</v>
      </c>
      <c r="C14" s="11">
        <f t="shared" ca="1" si="4"/>
        <v>8.5882441270190018E-7</v>
      </c>
      <c r="E14" s="1">
        <v>0</v>
      </c>
      <c r="F14" s="11">
        <f t="shared" si="5"/>
        <v>0</v>
      </c>
      <c r="G14" s="1">
        <v>0</v>
      </c>
      <c r="H14" s="11">
        <f t="shared" si="1"/>
        <v>0</v>
      </c>
      <c r="I14" s="11"/>
      <c r="L14" s="1">
        <f t="shared" si="2"/>
        <v>0</v>
      </c>
      <c r="M14" s="1">
        <f t="shared" si="3"/>
        <v>0</v>
      </c>
      <c r="AD14" s="14"/>
      <c r="AE14" s="14"/>
      <c r="AH14" s="18"/>
      <c r="AI14" s="14"/>
      <c r="AJ14" s="14"/>
      <c r="AK14" s="14"/>
    </row>
    <row r="15" spans="1:40" x14ac:dyDescent="0.25">
      <c r="A15" s="1">
        <v>60</v>
      </c>
      <c r="B15" s="1">
        <f t="shared" ca="1" si="0"/>
        <v>5.5480645488706923E-5</v>
      </c>
      <c r="C15" s="11">
        <f t="shared" ca="1" si="4"/>
        <v>1.0491303210429154E-6</v>
      </c>
      <c r="E15" s="1">
        <v>0</v>
      </c>
      <c r="F15" s="11">
        <f>-(E16-E14)/(A16-A14)</f>
        <v>0</v>
      </c>
      <c r="G15" s="1">
        <v>0</v>
      </c>
      <c r="H15" s="11">
        <f t="shared" si="1"/>
        <v>0</v>
      </c>
      <c r="I15" s="11"/>
      <c r="L15" s="1">
        <f t="shared" si="2"/>
        <v>0</v>
      </c>
      <c r="M15" s="1">
        <f t="shared" si="3"/>
        <v>0</v>
      </c>
      <c r="AD15" s="14"/>
      <c r="AE15" s="14"/>
      <c r="AH15" s="18"/>
      <c r="AI15" s="14"/>
      <c r="AJ15" s="14"/>
      <c r="AK15" s="14"/>
    </row>
    <row r="16" spans="1:40" x14ac:dyDescent="0.25">
      <c r="A16" s="1">
        <v>70</v>
      </c>
      <c r="B16" s="1">
        <f t="shared" ca="1" si="0"/>
        <v>6.8266882322699494E-5</v>
      </c>
      <c r="C16" s="11">
        <f t="shared" ca="1" si="4"/>
        <v>1.2786236833992572E-6</v>
      </c>
      <c r="E16" s="1">
        <v>0</v>
      </c>
      <c r="F16" s="11">
        <f>-(E17-E15)/(A17-A15)</f>
        <v>0</v>
      </c>
      <c r="G16" s="1">
        <v>0</v>
      </c>
      <c r="H16" s="11">
        <f t="shared" ca="1" si="1"/>
        <v>-2.6683177009665442E-9</v>
      </c>
      <c r="L16" s="1">
        <f t="shared" si="2"/>
        <v>0</v>
      </c>
      <c r="M16" s="1">
        <f t="shared" si="3"/>
        <v>0</v>
      </c>
      <c r="AD16" s="14"/>
      <c r="AE16" s="14"/>
      <c r="AH16" s="18"/>
      <c r="AI16" s="14"/>
      <c r="AJ16" s="14"/>
      <c r="AK16" s="14"/>
    </row>
    <row r="17" spans="1:37" x14ac:dyDescent="0.25">
      <c r="A17" s="1">
        <v>80</v>
      </c>
      <c r="B17" s="1">
        <f t="shared" ca="1" si="0"/>
        <v>8.3813762542003708E-5</v>
      </c>
      <c r="C17" s="11">
        <f t="shared" ca="1" si="4"/>
        <v>1.5546880219304214E-6</v>
      </c>
      <c r="E17" s="1">
        <v>0</v>
      </c>
      <c r="F17" s="11">
        <f ca="1">-(E18-E16)/(A18-A16)</f>
        <v>-1.1745150722993118E-7</v>
      </c>
      <c r="G17" s="1">
        <f t="shared" ref="G17:G27" ca="1" si="6" xml:space="preserve"> (F9*$L$6+F10*$M$6+F11*$N$6+F12*$O$6+F13*$P$6+F14*$Q$6+F15*$R$6+F16*$S$6+F17*$T$6+F18*$U$6+F19*$V$6+F20*$W$6+F21*$X$6+F22*$Y$6+F23*$Z$6+F24*$AA$6+F25*$AB$6)/SUM($L$6:$AB$6)</f>
        <v>-5.3366354019330883E-8</v>
      </c>
      <c r="H17" s="11">
        <f t="shared" ca="1" si="1"/>
        <v>-3.1761938061991942E-9</v>
      </c>
      <c r="I17" s="1">
        <f t="shared" ref="I17:I27" ca="1" si="7">(H9*$L$6+H10*$M$6+H11*$N$6+H12*$O$6+H13*$P$6+H14*$Q$6+H15*$R$6+H16*$S$6+H17*$T$6+H18*$U$6+H19*$V$6+H20*$W$6+H21*$X$6+H22*$Y$6+H23*$Z$6+H24*$AA$6+H25*$AB$6)/SUM($L$6:$AB$6)</f>
        <v>-1.0921562828525198E-9</v>
      </c>
      <c r="L17" s="1">
        <f t="shared" ca="1" si="2"/>
        <v>-4.4471961682775738E-4</v>
      </c>
      <c r="M17" s="1">
        <f t="shared" ca="1" si="3"/>
        <v>-2.7303907071312996E-2</v>
      </c>
      <c r="AD17" s="14"/>
      <c r="AE17" s="14"/>
      <c r="AH17" s="18"/>
      <c r="AI17" s="14"/>
      <c r="AJ17" s="14"/>
      <c r="AK17" s="14"/>
    </row>
    <row r="18" spans="1:37" x14ac:dyDescent="0.25">
      <c r="A18" s="1">
        <v>90</v>
      </c>
      <c r="B18" s="1">
        <f t="shared" ca="1" si="0"/>
        <v>1.0267324991450402E-4</v>
      </c>
      <c r="C18" s="11">
        <f t="shared" ca="1" si="4"/>
        <v>1.8859487372500311E-6</v>
      </c>
      <c r="E18" s="1">
        <f t="shared" ref="E18:E25" ca="1" si="8">(C10*$L$6+C11*$M$6+C12*$N$6+C13*$O$6+C14*$P$6+C15*$Q$6+C16*$R$6+C17*$S$6+C18*$T$6+C19*$U$6+C20*$V$6+C21*$W$6+C22*$X$6+C23*$Y$6+C24*$Z$6+C25*$AA$6+C26*$AB$6)/SUM($L$6:$AB$6)</f>
        <v>2.3490301445986235E-6</v>
      </c>
      <c r="F18" s="11">
        <f ca="1">-(E19-E17)/(A19-A17)</f>
        <v>-1.4135224947256091E-7</v>
      </c>
      <c r="G18" s="1">
        <f t="shared" ca="1" si="6"/>
        <v>-6.3523876123983886E-8</v>
      </c>
      <c r="H18" s="11">
        <f t="shared" ca="1" si="1"/>
        <v>-9.5884973207136953E-10</v>
      </c>
      <c r="I18" s="1">
        <f t="shared" ca="1" si="7"/>
        <v>-1.1073266904142898E-9</v>
      </c>
      <c r="L18" s="1">
        <f t="shared" ca="1" si="2"/>
        <v>-5.2936563436653246E-4</v>
      </c>
      <c r="M18" s="1">
        <f t="shared" ca="1" si="3"/>
        <v>-2.7683167260357244E-2</v>
      </c>
      <c r="AD18" s="14"/>
      <c r="AE18" s="14"/>
      <c r="AH18" s="18"/>
      <c r="AI18" s="14"/>
      <c r="AJ18" s="14"/>
      <c r="AK18" s="14"/>
    </row>
    <row r="19" spans="1:37" x14ac:dyDescent="0.25">
      <c r="A19" s="1">
        <v>100</v>
      </c>
      <c r="B19" s="1">
        <f t="shared" ca="1" si="0"/>
        <v>1.2549776309323841E-4</v>
      </c>
      <c r="C19" s="11">
        <f t="shared" ca="1" si="4"/>
        <v>2.2824513178734393E-6</v>
      </c>
      <c r="E19" s="1">
        <f t="shared" ca="1" si="8"/>
        <v>2.8270449894512181E-6</v>
      </c>
      <c r="F19" s="11">
        <f ca="1">-(E20-E18)/(A20-A18)</f>
        <v>-5.2277017110800791E-8</v>
      </c>
      <c r="G19" s="1">
        <f t="shared" ca="1" si="6"/>
        <v>-7.2543348660758274E-8</v>
      </c>
      <c r="H19" s="11">
        <f t="shared" ca="1" si="1"/>
        <v>-9.7410296144707734E-10</v>
      </c>
      <c r="I19" s="1">
        <f t="shared" ca="1" si="7"/>
        <v>-1.0955218194748954E-9</v>
      </c>
      <c r="L19" s="1">
        <f t="shared" ca="1" si="2"/>
        <v>-6.0452790550631901E-4</v>
      </c>
      <c r="M19" s="1">
        <f t="shared" ca="1" si="3"/>
        <v>-2.7388045486872386E-2</v>
      </c>
      <c r="AD19" s="14"/>
      <c r="AE19" s="14"/>
      <c r="AH19" s="18"/>
      <c r="AI19" s="14"/>
      <c r="AJ19" s="14"/>
      <c r="AK19" s="14"/>
    </row>
    <row r="20" spans="1:37" x14ac:dyDescent="0.25">
      <c r="A20" s="1">
        <v>110</v>
      </c>
      <c r="B20" s="1">
        <f t="shared" ca="1" si="0"/>
        <v>1.5305635469569775E-4</v>
      </c>
      <c r="C20" s="11">
        <f t="shared" ca="1" si="4"/>
        <v>2.7558591602459333E-6</v>
      </c>
      <c r="E20" s="1">
        <f t="shared" ca="1" si="8"/>
        <v>3.3945704868146394E-6</v>
      </c>
      <c r="F20" s="11">
        <f t="shared" ref="F20:F83" ca="1" si="9">-(E21-E19)/(A21-A19)</f>
        <v>-6.1983534518334624E-8</v>
      </c>
      <c r="G20" s="1">
        <f t="shared" ca="1" si="6"/>
        <v>-8.3005935352925434E-8</v>
      </c>
      <c r="H20" s="11">
        <f t="shared" ca="1" si="1"/>
        <v>-1.1282164476756572E-9</v>
      </c>
      <c r="I20" s="1">
        <f t="shared" ca="1" si="7"/>
        <v>-1.0568199470192063E-9</v>
      </c>
      <c r="L20" s="1">
        <f t="shared" ca="1" si="2"/>
        <v>-6.9171612794104533E-4</v>
      </c>
      <c r="M20" s="1">
        <f t="shared" ca="1" si="3"/>
        <v>-2.6420498675480159E-2</v>
      </c>
      <c r="AD20" s="14"/>
      <c r="AE20" s="14"/>
      <c r="AH20" s="18"/>
      <c r="AI20" s="14"/>
      <c r="AJ20" s="14"/>
      <c r="AK20" s="14"/>
    </row>
    <row r="21" spans="1:37" x14ac:dyDescent="0.25">
      <c r="A21" s="1">
        <v>120</v>
      </c>
      <c r="B21" s="1">
        <f t="shared" ca="1" si="0"/>
        <v>1.8625307504653539E-4</v>
      </c>
      <c r="C21" s="11">
        <f t="shared" ca="1" si="4"/>
        <v>3.319672035083764E-6</v>
      </c>
      <c r="E21" s="1">
        <f t="shared" ca="1" si="8"/>
        <v>4.0667156798179105E-6</v>
      </c>
      <c r="F21" s="11">
        <f t="shared" ca="1" si="9"/>
        <v>-7.3311895928631156E-8</v>
      </c>
      <c r="G21" s="1">
        <f t="shared" ca="1" si="6"/>
        <v>-9.5107677614271417E-8</v>
      </c>
      <c r="H21" s="11">
        <f t="shared" ca="1" si="1"/>
        <v>-1.3029372606451724E-9</v>
      </c>
      <c r="I21" s="1">
        <f t="shared" ca="1" si="7"/>
        <v>-9.8710773636699192E-10</v>
      </c>
      <c r="L21" s="1">
        <f t="shared" ca="1" si="2"/>
        <v>-7.9256398011892854E-4</v>
      </c>
      <c r="M21" s="1">
        <f t="shared" ca="1" si="3"/>
        <v>-2.4677693409174799E-2</v>
      </c>
      <c r="AD21" s="14"/>
      <c r="AE21" s="14"/>
      <c r="AH21" s="18"/>
      <c r="AI21" s="14"/>
      <c r="AJ21" s="14"/>
      <c r="AK21" s="14"/>
    </row>
    <row r="22" spans="1:37" x14ac:dyDescent="0.25">
      <c r="A22" s="1">
        <v>130</v>
      </c>
      <c r="B22" s="1">
        <f t="shared" ca="1" si="0"/>
        <v>2.2614773568278696E-4</v>
      </c>
      <c r="C22" s="11">
        <f t="shared" ca="1" si="4"/>
        <v>3.9894660636251577E-6</v>
      </c>
      <c r="E22" s="1">
        <f t="shared" ca="1" si="8"/>
        <v>4.8608084053872626E-6</v>
      </c>
      <c r="F22" s="11">
        <f t="shared" ca="1" si="9"/>
        <v>-8.6497139282273728E-8</v>
      </c>
      <c r="G22" s="1">
        <f t="shared" ca="1" si="6"/>
        <v>-1.0906468056582888E-7</v>
      </c>
      <c r="H22" s="11">
        <f t="shared" ca="1" si="1"/>
        <v>-1.5003135172115234E-9</v>
      </c>
      <c r="I22" s="1">
        <f t="shared" ca="1" si="7"/>
        <v>-8.8174244319847583E-10</v>
      </c>
      <c r="L22" s="1">
        <f t="shared" ca="1" si="2"/>
        <v>-9.0887233804857407E-4</v>
      </c>
      <c r="M22" s="1">
        <f t="shared" ca="1" si="3"/>
        <v>-2.2043561079961894E-2</v>
      </c>
      <c r="AD22" s="14"/>
      <c r="AE22" s="14"/>
      <c r="AH22" s="18"/>
      <c r="AI22" s="14"/>
      <c r="AJ22" s="14"/>
      <c r="AK22" s="14"/>
    </row>
    <row r="23" spans="1:37" x14ac:dyDescent="0.25">
      <c r="A23" s="1">
        <v>140</v>
      </c>
      <c r="B23" s="1">
        <f t="shared" ca="1" si="0"/>
        <v>2.7397929406075214E-4</v>
      </c>
      <c r="C23" s="11">
        <f t="shared" ca="1" si="4"/>
        <v>4.7831558377965176E-6</v>
      </c>
      <c r="E23" s="1">
        <f t="shared" ca="1" si="8"/>
        <v>5.796658465463385E-6</v>
      </c>
      <c r="F23" s="11">
        <f t="shared" ca="1" si="9"/>
        <v>-1.0180161662694706E-7</v>
      </c>
      <c r="G23" s="1">
        <f t="shared" ca="1" si="6"/>
        <v>-1.2511394795850189E-7</v>
      </c>
      <c r="H23" s="11">
        <f t="shared" ca="1" si="1"/>
        <v>-1.7224658921014162E-9</v>
      </c>
      <c r="I23" s="1">
        <f t="shared" ca="1" si="7"/>
        <v>-7.3550208314049082E-10</v>
      </c>
      <c r="L23" s="1">
        <f t="shared" ca="1" si="2"/>
        <v>-1.0426162329875157E-3</v>
      </c>
      <c r="M23" s="1">
        <f t="shared" ca="1" si="3"/>
        <v>-1.8387552078512271E-2</v>
      </c>
      <c r="AD23" s="14"/>
      <c r="AE23" s="14"/>
      <c r="AH23" s="18"/>
      <c r="AI23" s="14"/>
      <c r="AJ23" s="14"/>
      <c r="AK23" s="14"/>
    </row>
    <row r="24" spans="1:37" x14ac:dyDescent="0.25">
      <c r="A24" s="1">
        <v>150</v>
      </c>
      <c r="B24" s="1">
        <f t="shared" ca="1" si="0"/>
        <v>3.3119208430210366E-4</v>
      </c>
      <c r="C24" s="11">
        <f t="shared" ca="1" si="4"/>
        <v>5.7212790241351533E-6</v>
      </c>
      <c r="E24" s="1">
        <f t="shared" ca="1" si="8"/>
        <v>6.8968407379262039E-6</v>
      </c>
      <c r="F24" s="11">
        <f t="shared" ca="1" si="9"/>
        <v>-1.195169613919355E-7</v>
      </c>
      <c r="G24" s="1">
        <f t="shared" ca="1" si="6"/>
        <v>-1.4351399840785721E-7</v>
      </c>
      <c r="H24" s="11">
        <f ca="1">-(G25-2*G24+G23)/(A25-A23)</f>
        <v>1.3155751067254137E-10</v>
      </c>
      <c r="I24" s="1">
        <f t="shared" ca="1" si="7"/>
        <v>-5.4253425670732252E-10</v>
      </c>
      <c r="L24" s="1">
        <f t="shared" ca="1" si="2"/>
        <v>-1.1959499867321434E-3</v>
      </c>
      <c r="M24" s="1">
        <f t="shared" ca="1" si="3"/>
        <v>-1.3563356417683062E-2</v>
      </c>
      <c r="AD24" s="14"/>
      <c r="AE24" s="14"/>
      <c r="AH24" s="18"/>
      <c r="AI24" s="14"/>
      <c r="AJ24" s="14"/>
      <c r="AK24" s="14"/>
    </row>
    <row r="25" spans="1:37" x14ac:dyDescent="0.25">
      <c r="A25" s="1">
        <v>160</v>
      </c>
      <c r="B25" s="1">
        <f t="shared" ca="1" si="0"/>
        <v>3.9946511855812767E-4</v>
      </c>
      <c r="C25" s="11">
        <f t="shared" ca="1" si="4"/>
        <v>6.8273034256024004E-6</v>
      </c>
      <c r="E25" s="1">
        <f t="shared" ca="1" si="8"/>
        <v>8.1869976933020949E-6</v>
      </c>
      <c r="F25" s="11">
        <f t="shared" ca="1" si="9"/>
        <v>-1.3996597839335776E-7</v>
      </c>
      <c r="G25" s="1">
        <f t="shared" ca="1" si="6"/>
        <v>-1.6454519907066336E-7</v>
      </c>
      <c r="H25" s="11">
        <f ca="1">-(G26-2*G25+G24)/(A26-A24)</f>
        <v>1.4666725225657244E-10</v>
      </c>
      <c r="I25" s="1">
        <f t="shared" ca="1" si="7"/>
        <v>-3.4823319984077723E-10</v>
      </c>
      <c r="L25" s="1">
        <f t="shared" ca="1" si="2"/>
        <v>-1.3712099922555281E-3</v>
      </c>
      <c r="M25" s="1">
        <f t="shared" ca="1" si="3"/>
        <v>-8.7058299960194301E-3</v>
      </c>
      <c r="AD25" s="14"/>
      <c r="AE25" s="14"/>
      <c r="AH25" s="18"/>
      <c r="AI25" s="14"/>
      <c r="AJ25" s="14"/>
      <c r="AK25" s="14"/>
    </row>
    <row r="26" spans="1:37" x14ac:dyDescent="0.25">
      <c r="A26" s="1">
        <v>170</v>
      </c>
      <c r="B26" s="1">
        <f t="shared" ca="1" si="0"/>
        <v>4.8074467887437275E-4</v>
      </c>
      <c r="C26" s="11">
        <f t="shared" ca="1" si="4"/>
        <v>8.1279560316245074E-6</v>
      </c>
      <c r="E26" s="1">
        <f t="shared" ref="E26:E89" ca="1" si="10">(C18*$L$6+C19*$M$6+C20*$N$6+C21*$O$6+C22*$P$6+C23*$Q$6+C24*$R$6+C25*$S$6+C26*$T$6+C27*$U$6+C28*$V$6+C29*$W$6+C30*$X$6+C31*$Y$6+C32*$Z$6+C33*$AA$6+C34*$AB$6)/SUM($L$6:$AB$6)</f>
        <v>9.6961603057933589E-6</v>
      </c>
      <c r="F26" s="11">
        <f t="shared" ca="1" si="9"/>
        <v>-1.6350440498198276E-7</v>
      </c>
      <c r="G26" s="1">
        <f t="shared" ca="1" si="6"/>
        <v>-1.8850974477860095E-7</v>
      </c>
      <c r="H26" s="11">
        <f ca="1">-(G27-2*G26+G25)/(A27-A25)</f>
        <v>2.3534652855397038E-10</v>
      </c>
      <c r="I26" s="1">
        <f t="shared" ca="1" si="7"/>
        <v>-1.8551536460969641E-10</v>
      </c>
      <c r="L26" s="1">
        <f t="shared" ca="1" si="2"/>
        <v>-1.5709145398216746E-3</v>
      </c>
      <c r="M26" s="1">
        <f t="shared" ca="1" si="3"/>
        <v>-4.6378841152424103E-3</v>
      </c>
      <c r="AD26" s="14"/>
      <c r="AE26" s="14"/>
      <c r="AH26" s="18"/>
      <c r="AI26" s="14"/>
      <c r="AJ26" s="14"/>
      <c r="AK26" s="14"/>
    </row>
    <row r="27" spans="1:37" x14ac:dyDescent="0.25">
      <c r="A27" s="1">
        <v>180</v>
      </c>
      <c r="B27" s="1">
        <f t="shared" ca="1" si="0"/>
        <v>5.7728040946375425E-4</v>
      </c>
      <c r="C27" s="11">
        <f t="shared" ca="1" si="4"/>
        <v>9.6535730589381496E-6</v>
      </c>
      <c r="E27" s="1">
        <f t="shared" ca="1" si="10"/>
        <v>1.145708579294175E-5</v>
      </c>
      <c r="F27" s="11">
        <f t="shared" ca="1" si="9"/>
        <v>-1.9052248394695332E-7</v>
      </c>
      <c r="G27" s="1">
        <f t="shared" ca="1" si="6"/>
        <v>-2.1718122105761796E-7</v>
      </c>
      <c r="H27" s="11">
        <f ca="1">-(G28-2*G27+G26)/(A28-A26)</f>
        <v>2.6729809445160308E-10</v>
      </c>
      <c r="I27" s="1">
        <f t="shared" ca="1" si="7"/>
        <v>-6.242980071216222E-11</v>
      </c>
      <c r="J27" s="1">
        <f t="shared" ref="J27:J73" ca="1" si="11">B27+$J$4*G27+$J$5*I27</f>
        <v>-2.7933081171537845E-3</v>
      </c>
      <c r="L27" s="1">
        <f t="shared" ca="1" si="2"/>
        <v>-1.8098435088134831E-3</v>
      </c>
      <c r="M27" s="1">
        <f t="shared" ca="1" si="3"/>
        <v>-1.5607450178040554E-3</v>
      </c>
      <c r="AD27" s="14"/>
      <c r="AE27" s="14"/>
      <c r="AH27" s="18"/>
      <c r="AI27" s="14"/>
      <c r="AJ27" s="14"/>
      <c r="AK27" s="14"/>
    </row>
    <row r="28" spans="1:37" x14ac:dyDescent="0.25">
      <c r="A28" s="1">
        <v>190</v>
      </c>
      <c r="B28" s="1">
        <f t="shared" ca="1" si="0"/>
        <v>6.9166510315607044E-4</v>
      </c>
      <c r="C28" s="11">
        <f t="shared" ca="1" si="4"/>
        <v>1.1438469369231619E-5</v>
      </c>
      <c r="E28" s="1">
        <f t="shared" ca="1" si="10"/>
        <v>1.3506609984732425E-5</v>
      </c>
      <c r="F28" s="11">
        <f t="shared" ca="1" si="9"/>
        <v>-2.2144628080841785E-7</v>
      </c>
      <c r="G28" s="1">
        <f t="shared" ref="G28:G91" ca="1" si="12" xml:space="preserve"> (F20*$L$6+F21*$M$6+F22*$N$6+F23*$O$6+F24*$P$6+F25*$Q$6+F26*$R$6+F27*$S$6+F28*$T$6+F29*$U$6+F30*$V$6+F31*$W$6+F32*$X$6+F33*$Y$6+F34*$Z$6+F35*$AA$6+F36*$AB$6)/SUM($L$6:$AB$6)</f>
        <v>-2.5119865922566703E-7</v>
      </c>
      <c r="H28" s="11">
        <f t="shared" ref="H28:H91" ca="1" si="13">-(G29-2*G28+G27)/(A29-A27)</f>
        <v>2.3045119992571221E-10</v>
      </c>
      <c r="I28" s="1">
        <f t="shared" ref="I28:I91" ca="1" si="14">(H20*$L$6+H21*$M$6+H22*$N$6+H23*$O$6+H24*$P$6+H25*$Q$6+H26*$R$6+H27*$S$6+H28*$T$6+H29*$U$6+H30*$V$6+H31*$W$6+H32*$X$6+H33*$Y$6+H34*$Z$6+H35*$AA$6+H36*$AB$6)/SUM($L$6:$AB$6)</f>
        <v>4.8028069385542962E-11</v>
      </c>
      <c r="J28" s="1">
        <f t="shared" ca="1" si="11"/>
        <v>-2.0095532241924739E-4</v>
      </c>
      <c r="L28" s="1">
        <f t="shared" ca="1" si="2"/>
        <v>-2.093322160213892E-3</v>
      </c>
      <c r="M28" s="1">
        <f t="shared" ca="1" si="3"/>
        <v>1.2007017346385741E-3</v>
      </c>
      <c r="AD28" s="14"/>
      <c r="AE28" s="14"/>
      <c r="AH28" s="18"/>
      <c r="AI28" s="14"/>
      <c r="AJ28" s="14"/>
      <c r="AK28" s="14"/>
    </row>
    <row r="29" spans="1:37" x14ac:dyDescent="0.25">
      <c r="A29" s="1">
        <v>200</v>
      </c>
      <c r="B29" s="1">
        <f t="shared" ca="1" si="0"/>
        <v>8.2687835256270263E-4</v>
      </c>
      <c r="C29" s="11">
        <f t="shared" ca="1" si="4"/>
        <v>1.352132494066322E-5</v>
      </c>
      <c r="E29" s="1">
        <f t="shared" ca="1" si="10"/>
        <v>1.5886011409110107E-5</v>
      </c>
      <c r="F29" s="11">
        <f t="shared" ca="1" si="9"/>
        <v>-2.5673867014015325E-7</v>
      </c>
      <c r="G29" s="1">
        <f t="shared" ca="1" si="12"/>
        <v>-2.8982512139223034E-7</v>
      </c>
      <c r="H29" s="11">
        <f t="shared" ca="1" si="13"/>
        <v>2.5540449856725587E-10</v>
      </c>
      <c r="I29" s="1">
        <f t="shared" ca="1" si="14"/>
        <v>1.4700257394736511E-10</v>
      </c>
      <c r="J29" s="1">
        <f t="shared" ca="1" si="11"/>
        <v>2.0867333563115774E-3</v>
      </c>
      <c r="L29" s="1">
        <f t="shared" ca="1" si="2"/>
        <v>-2.4152093449352529E-3</v>
      </c>
      <c r="M29" s="1">
        <f t="shared" ca="1" si="3"/>
        <v>3.6750643486841276E-3</v>
      </c>
      <c r="AD29" s="14"/>
      <c r="AE29" s="14"/>
      <c r="AH29" s="18"/>
      <c r="AI29" s="14"/>
      <c r="AJ29" s="14"/>
      <c r="AK29" s="14"/>
    </row>
    <row r="30" spans="1:37" x14ac:dyDescent="0.25">
      <c r="A30" s="1">
        <v>210</v>
      </c>
      <c r="B30" s="1">
        <f t="shared" ca="1" si="0"/>
        <v>9.863342052359341E-4</v>
      </c>
      <c r="C30" s="11">
        <f t="shared" ca="1" si="4"/>
        <v>1.5945585267323148E-5</v>
      </c>
      <c r="E30" s="1">
        <f t="shared" ca="1" si="10"/>
        <v>1.8641383387535491E-5</v>
      </c>
      <c r="F30" s="11">
        <f t="shared" ca="1" si="9"/>
        <v>-2.9689990776439276E-7</v>
      </c>
      <c r="G30" s="1">
        <f t="shared" ca="1" si="12"/>
        <v>-3.3355967353013877E-7</v>
      </c>
      <c r="H30" s="11">
        <f t="shared" ca="1" si="13"/>
        <v>2.8202516253007703E-10</v>
      </c>
      <c r="I30" s="1">
        <f t="shared" ca="1" si="14"/>
        <v>2.3239666833530517E-10</v>
      </c>
      <c r="J30" s="1">
        <f ca="1">B30+$J$4*G30+$J$5*I30</f>
        <v>4.0165869675340736E-3</v>
      </c>
      <c r="L30" s="1">
        <f t="shared" ca="1" si="2"/>
        <v>-2.7796639460844898E-3</v>
      </c>
      <c r="M30" s="1">
        <f t="shared" ca="1" si="3"/>
        <v>5.8099167083826295E-3</v>
      </c>
      <c r="AD30" s="14"/>
      <c r="AE30" s="14"/>
      <c r="AH30" s="18"/>
      <c r="AI30" s="14"/>
      <c r="AJ30" s="14"/>
      <c r="AK30" s="14"/>
    </row>
    <row r="31" spans="1:37" x14ac:dyDescent="0.25">
      <c r="A31" s="1">
        <v>220</v>
      </c>
      <c r="B31" s="1">
        <f t="shared" ca="1" si="0"/>
        <v>1.1739329218759748E-3</v>
      </c>
      <c r="C31" s="11">
        <f t="shared" ca="1" si="4"/>
        <v>1.8759871664004069E-5</v>
      </c>
      <c r="E31" s="1">
        <f t="shared" ca="1" si="10"/>
        <v>2.1824009564397962E-5</v>
      </c>
      <c r="F31" s="11">
        <f t="shared" ca="1" si="9"/>
        <v>-3.4246769829490387E-7</v>
      </c>
      <c r="G31" s="1">
        <f t="shared" ca="1" si="12"/>
        <v>-3.8293472891864874E-7</v>
      </c>
      <c r="H31" s="11">
        <f t="shared" ca="1" si="13"/>
        <v>3.1025338362391249E-10</v>
      </c>
      <c r="I31" s="1">
        <f t="shared" ca="1" si="14"/>
        <v>3.018107274419816E-10</v>
      </c>
      <c r="J31" s="1">
        <f t="shared" ca="1" si="11"/>
        <v>5.5280783669367749E-3</v>
      </c>
      <c r="L31" s="1">
        <f t="shared" ca="1" si="2"/>
        <v>-3.1911227409887398E-3</v>
      </c>
      <c r="M31" s="1">
        <f t="shared" ca="1" si="3"/>
        <v>7.5452681860495403E-3</v>
      </c>
      <c r="AD31" s="14"/>
      <c r="AE31" s="14"/>
      <c r="AH31" s="18"/>
      <c r="AI31" s="14"/>
      <c r="AJ31" s="14"/>
      <c r="AK31" s="14"/>
    </row>
    <row r="32" spans="1:37" x14ac:dyDescent="0.25">
      <c r="A32" s="1">
        <v>230</v>
      </c>
      <c r="B32" s="1">
        <f t="shared" ca="1" si="0"/>
        <v>1.3941168865381089E-3</v>
      </c>
      <c r="C32" s="11">
        <f t="shared" ca="1" si="4"/>
        <v>2.2018396466213414E-5</v>
      </c>
      <c r="E32" s="1">
        <f t="shared" ca="1" si="10"/>
        <v>2.5490737353433568E-5</v>
      </c>
      <c r="F32" s="11">
        <f t="shared" ca="1" si="9"/>
        <v>-3.9401666084516168E-7</v>
      </c>
      <c r="G32" s="1">
        <f t="shared" ca="1" si="12"/>
        <v>-4.3851485197963696E-7</v>
      </c>
      <c r="H32" s="11">
        <f t="shared" ca="1" si="13"/>
        <v>3.3999299218702911E-10</v>
      </c>
      <c r="I32" s="1">
        <f t="shared" ca="1" si="14"/>
        <v>3.5251201987707244E-10</v>
      </c>
      <c r="J32" s="1">
        <f t="shared" ca="1" si="11"/>
        <v>6.5526269503012793E-3</v>
      </c>
      <c r="L32" s="1">
        <f t="shared" ca="1" si="2"/>
        <v>-3.6542904331636414E-3</v>
      </c>
      <c r="M32" s="1">
        <f t="shared" ca="1" si="3"/>
        <v>8.8128004969268113E-3</v>
      </c>
      <c r="AD32" s="14"/>
      <c r="AE32" s="14"/>
      <c r="AH32" s="18"/>
      <c r="AI32" s="14"/>
      <c r="AJ32" s="14"/>
      <c r="AK32" s="14"/>
    </row>
    <row r="33" spans="1:37" x14ac:dyDescent="0.25">
      <c r="A33" s="1">
        <v>240</v>
      </c>
      <c r="B33" s="1">
        <f t="shared" ca="1" si="0"/>
        <v>1.6519306569699719E-3</v>
      </c>
      <c r="C33" s="11">
        <f t="shared" ca="1" si="4"/>
        <v>2.5781377043186301E-5</v>
      </c>
      <c r="E33" s="1">
        <f t="shared" ca="1" si="10"/>
        <v>2.9704342781301196E-5</v>
      </c>
      <c r="F33" s="11">
        <f t="shared" ca="1" si="9"/>
        <v>-4.5215709007339167E-7</v>
      </c>
      <c r="G33" s="1">
        <f t="shared" ca="1" si="12"/>
        <v>-5.0089483488436576E-7</v>
      </c>
      <c r="H33" s="11">
        <f t="shared" ca="1" si="13"/>
        <v>3.7110668644863261E-10</v>
      </c>
      <c r="I33" s="1">
        <f t="shared" ca="1" si="14"/>
        <v>3.8140333611698661E-10</v>
      </c>
      <c r="J33" s="1">
        <f t="shared" ca="1" si="11"/>
        <v>7.0128904358582557E-3</v>
      </c>
      <c r="L33" s="1">
        <f t="shared" ca="1" si="2"/>
        <v>-4.1741236240363817E-3</v>
      </c>
      <c r="M33" s="1">
        <f t="shared" ca="1" si="3"/>
        <v>9.5350834029246656E-3</v>
      </c>
      <c r="AD33" s="14"/>
      <c r="AE33" s="14"/>
      <c r="AH33" s="18"/>
      <c r="AI33" s="14"/>
      <c r="AJ33" s="14"/>
      <c r="AK33" s="14"/>
    </row>
    <row r="34" spans="1:37" x14ac:dyDescent="0.25">
      <c r="A34" s="1">
        <v>250</v>
      </c>
      <c r="B34" s="1">
        <f t="shared" ca="1" si="0"/>
        <v>1.9530850709114796E-3</v>
      </c>
      <c r="C34" s="11">
        <f t="shared" ca="1" si="4"/>
        <v>3.0115441394150768E-5</v>
      </c>
      <c r="E34" s="1">
        <f t="shared" ca="1" si="10"/>
        <v>3.4533879154901402E-5</v>
      </c>
      <c r="F34" s="11">
        <f t="shared" ca="1" si="9"/>
        <v>-5.1753290544236376E-7</v>
      </c>
      <c r="G34" s="1">
        <f t="shared" ca="1" si="12"/>
        <v>-5.7069695151806721E-7</v>
      </c>
      <c r="H34" s="11">
        <f t="shared" ca="1" si="13"/>
        <v>4.0341125300705758E-10</v>
      </c>
      <c r="I34" s="1">
        <f t="shared" ca="1" si="14"/>
        <v>4.1095564594093788E-10</v>
      </c>
      <c r="J34" s="1">
        <f t="shared" ca="1" si="11"/>
        <v>7.4711682901176992E-3</v>
      </c>
      <c r="L34" s="1">
        <f t="shared" ca="1" si="2"/>
        <v>-4.7558079293172273E-3</v>
      </c>
      <c r="M34" s="1">
        <f t="shared" ca="1" si="3"/>
        <v>1.0273891148523447E-2</v>
      </c>
      <c r="AD34" s="14"/>
      <c r="AE34" s="14"/>
      <c r="AH34" s="18"/>
      <c r="AI34" s="14"/>
      <c r="AJ34" s="14"/>
      <c r="AK34" s="14"/>
    </row>
    <row r="35" spans="1:37" x14ac:dyDescent="0.25">
      <c r="A35" s="1">
        <v>260</v>
      </c>
      <c r="B35" s="1">
        <f t="shared" ca="1" si="0"/>
        <v>2.3040252397969392E-3</v>
      </c>
      <c r="C35" s="11">
        <f t="shared" ca="1" si="4"/>
        <v>3.5094016888545954E-5</v>
      </c>
      <c r="E35" s="1">
        <f t="shared" ca="1" si="10"/>
        <v>4.0055000890148471E-5</v>
      </c>
      <c r="F35" s="11">
        <f t="shared" ca="1" si="9"/>
        <v>-5.9081867899146256E-7</v>
      </c>
      <c r="G35" s="1">
        <f t="shared" ca="1" si="12"/>
        <v>-6.4856729321190982E-7</v>
      </c>
      <c r="H35" s="11">
        <f t="shared" ca="1" si="13"/>
        <v>4.3667288528985125E-10</v>
      </c>
      <c r="I35" s="1">
        <f t="shared" ca="1" si="14"/>
        <v>4.4086894944513601E-10</v>
      </c>
      <c r="J35" s="1">
        <f t="shared" ca="1" si="11"/>
        <v>7.9210215324927568E-3</v>
      </c>
      <c r="L35" s="1">
        <f t="shared" ca="1" si="2"/>
        <v>-5.4047274434325821E-3</v>
      </c>
      <c r="M35" s="1">
        <f t="shared" ca="1" si="3"/>
        <v>1.10217237361284E-2</v>
      </c>
      <c r="AD35" s="14"/>
      <c r="AE35" s="14"/>
      <c r="AH35" s="18"/>
      <c r="AI35" s="14"/>
      <c r="AJ35" s="14"/>
      <c r="AK35" s="14"/>
    </row>
    <row r="36" spans="1:37" x14ac:dyDescent="0.25">
      <c r="A36" s="1">
        <v>270</v>
      </c>
      <c r="B36" s="1">
        <f t="shared" ca="1" si="0"/>
        <v>2.7120021643634506E-3</v>
      </c>
      <c r="C36" s="11">
        <f t="shared" ca="1" si="4"/>
        <v>4.0797692456651144E-5</v>
      </c>
      <c r="E36" s="1">
        <f t="shared" ca="1" si="10"/>
        <v>4.6350252734730654E-5</v>
      </c>
      <c r="F36" s="11">
        <f t="shared" ca="1" si="9"/>
        <v>-6.7271563143294796E-7</v>
      </c>
      <c r="G36" s="1">
        <f t="shared" ca="1" si="12"/>
        <v>-7.3517109261154945E-7</v>
      </c>
      <c r="H36" s="11">
        <f t="shared" ca="1" si="13"/>
        <v>4.7060272318843563E-10</v>
      </c>
      <c r="I36" s="1">
        <f t="shared" ca="1" si="14"/>
        <v>4.7167893389644829E-10</v>
      </c>
      <c r="J36" s="1">
        <f t="shared" ca="1" si="11"/>
        <v>8.3775497400117461E-3</v>
      </c>
      <c r="L36" s="1">
        <f t="shared" ca="1" si="2"/>
        <v>-6.1264257717629127E-3</v>
      </c>
      <c r="M36" s="1">
        <f t="shared" ca="1" si="3"/>
        <v>1.1791973347411208E-2</v>
      </c>
      <c r="AD36" s="14"/>
      <c r="AE36" s="14"/>
      <c r="AH36" s="18"/>
      <c r="AI36" s="14"/>
      <c r="AJ36" s="14"/>
      <c r="AK36" s="14"/>
    </row>
    <row r="37" spans="1:37" x14ac:dyDescent="0.25">
      <c r="A37" s="1">
        <v>280</v>
      </c>
      <c r="B37" s="1">
        <f t="shared" ca="1" si="0"/>
        <v>3.1851475969648262E-3</v>
      </c>
      <c r="C37" s="11">
        <f t="shared" ca="1" si="4"/>
        <v>4.731454326013756E-5</v>
      </c>
      <c r="E37" s="1">
        <f t="shared" ca="1" si="10"/>
        <v>5.3509313518807431E-5</v>
      </c>
      <c r="F37" s="11">
        <f t="shared" ca="1" si="9"/>
        <v>-7.6394648838567684E-7</v>
      </c>
      <c r="G37" s="1">
        <f t="shared" ca="1" si="12"/>
        <v>-8.311869464749578E-7</v>
      </c>
      <c r="H37" s="11">
        <f t="shared" ca="1" si="13"/>
        <v>5.0485275289197306E-10</v>
      </c>
      <c r="I37" s="1">
        <f t="shared" ca="1" si="14"/>
        <v>5.0314475598039035E-10</v>
      </c>
      <c r="J37" s="1">
        <f t="shared" ca="1" si="11"/>
        <v>8.837208609183269E-3</v>
      </c>
      <c r="L37" s="1">
        <f t="shared" ca="1" si="2"/>
        <v>-6.9265578872913158E-3</v>
      </c>
      <c r="M37" s="1">
        <f t="shared" ca="1" si="3"/>
        <v>1.2578618899509758E-2</v>
      </c>
      <c r="AD37" s="14"/>
      <c r="AE37" s="14"/>
      <c r="AH37" s="18"/>
      <c r="AI37" s="14"/>
      <c r="AJ37" s="14"/>
      <c r="AK37" s="14"/>
    </row>
    <row r="38" spans="1:37" x14ac:dyDescent="0.25">
      <c r="A38" s="1">
        <v>290</v>
      </c>
      <c r="B38" s="1">
        <f t="shared" ca="1" si="0"/>
        <v>3.7325516529542703E-3</v>
      </c>
      <c r="C38" s="11">
        <f t="shared" ca="1" si="4"/>
        <v>5.4740405598944399E-5</v>
      </c>
      <c r="E38" s="1">
        <f t="shared" ca="1" si="10"/>
        <v>6.162918250244419E-5</v>
      </c>
      <c r="F38" s="11">
        <f t="shared" ca="1" si="9"/>
        <v>-8.6524909344093707E-7</v>
      </c>
      <c r="G38" s="1">
        <f t="shared" ca="1" si="12"/>
        <v>-9.372998553962056E-7</v>
      </c>
      <c r="H38" s="11">
        <f t="shared" ca="1" si="13"/>
        <v>5.3901222072571993E-10</v>
      </c>
      <c r="I38" s="1">
        <f t="shared" ca="1" si="14"/>
        <v>5.3409723473139567E-10</v>
      </c>
      <c r="J38" s="1">
        <f t="shared" ca="1" si="11"/>
        <v>9.2741503929374483E-3</v>
      </c>
      <c r="L38" s="1">
        <f t="shared" ca="1" si="2"/>
        <v>-7.8108321283017141E-3</v>
      </c>
      <c r="M38" s="1">
        <f t="shared" ca="1" si="3"/>
        <v>1.3352430868284892E-2</v>
      </c>
      <c r="AD38" s="14"/>
      <c r="AE38" s="14"/>
      <c r="AH38" s="18"/>
      <c r="AI38" s="14"/>
      <c r="AJ38" s="14"/>
      <c r="AK38" s="14"/>
    </row>
    <row r="39" spans="1:37" x14ac:dyDescent="0.25">
      <c r="A39" s="1">
        <v>300</v>
      </c>
      <c r="B39" s="1">
        <f t="shared" ca="1" si="0"/>
        <v>4.3643425386839345E-3</v>
      </c>
      <c r="C39" s="11">
        <f t="shared" ca="1" si="4"/>
        <v>6.3179088572966425E-5</v>
      </c>
      <c r="E39" s="1">
        <f t="shared" ca="1" si="10"/>
        <v>7.0814295387626173E-5</v>
      </c>
      <c r="F39" s="11">
        <f t="shared" ca="1" si="9"/>
        <v>-9.7736868289887121E-7</v>
      </c>
      <c r="G39" s="1">
        <f t="shared" ca="1" si="12"/>
        <v>-1.0541930087319678E-6</v>
      </c>
      <c r="H39" s="11">
        <f t="shared" ca="1" si="13"/>
        <v>5.726047279229698E-10</v>
      </c>
      <c r="I39" s="1">
        <f t="shared" ca="1" si="14"/>
        <v>5.6404941953419953E-10</v>
      </c>
      <c r="J39" s="1">
        <f t="shared" ca="1" si="11"/>
        <v>9.6806362876058569E-3</v>
      </c>
      <c r="L39" s="1">
        <f t="shared" ca="1" si="2"/>
        <v>-8.7849417394330661E-3</v>
      </c>
      <c r="M39" s="1">
        <f t="shared" ca="1" si="3"/>
        <v>1.4101235488354989E-2</v>
      </c>
      <c r="AD39" s="14"/>
      <c r="AE39" s="14"/>
      <c r="AH39" s="18"/>
      <c r="AI39" s="14"/>
      <c r="AJ39" s="14"/>
      <c r="AK39" s="14"/>
    </row>
    <row r="40" spans="1:37" x14ac:dyDescent="0.25">
      <c r="A40" s="1">
        <v>310</v>
      </c>
      <c r="B40" s="1">
        <f t="shared" ca="1" si="0"/>
        <v>5.0917676171880017E-3</v>
      </c>
      <c r="C40" s="11">
        <f t="shared" ca="1" si="4"/>
        <v>7.2742507850406723E-5</v>
      </c>
      <c r="E40" s="1">
        <f t="shared" ca="1" si="10"/>
        <v>8.1176556160421614E-5</v>
      </c>
      <c r="F40" s="11">
        <f t="shared" ca="1" si="9"/>
        <v>-1.10104873877828E-6</v>
      </c>
      <c r="G40" s="1">
        <f t="shared" ca="1" si="12"/>
        <v>-1.1825382566261894E-6</v>
      </c>
      <c r="H40" s="11">
        <f t="shared" ca="1" si="13"/>
        <v>6.0508618406092386E-10</v>
      </c>
      <c r="I40" s="1">
        <f t="shared" ca="1" si="14"/>
        <v>5.9245368283868535E-10</v>
      </c>
      <c r="J40" s="1">
        <f t="shared" ca="1" si="11"/>
        <v>1.0048624216270223E-2</v>
      </c>
      <c r="L40" s="1">
        <f t="shared" ca="1" si="2"/>
        <v>-9.8544854718849127E-3</v>
      </c>
      <c r="M40" s="1">
        <f t="shared" ca="1" si="3"/>
        <v>1.4811342070967133E-2</v>
      </c>
      <c r="AD40" s="14"/>
      <c r="AE40" s="14"/>
      <c r="AH40" s="18"/>
      <c r="AI40" s="14"/>
      <c r="AJ40" s="14"/>
      <c r="AK40" s="14"/>
    </row>
    <row r="41" spans="1:37" x14ac:dyDescent="0.25">
      <c r="A41" s="1">
        <v>320</v>
      </c>
      <c r="B41" s="1">
        <f t="shared" ca="1" si="0"/>
        <v>5.9272748755882457E-3</v>
      </c>
      <c r="C41" s="11">
        <f t="shared" ca="1" si="4"/>
        <v>8.3550725840024395E-5</v>
      </c>
      <c r="E41" s="1">
        <f t="shared" ca="1" si="10"/>
        <v>9.2835270163191773E-5</v>
      </c>
      <c r="F41" s="11">
        <f t="shared" ca="1" si="9"/>
        <v>-1.2370203524063676E-6</v>
      </c>
      <c r="G41" s="1">
        <f t="shared" ca="1" si="12"/>
        <v>-1.3229852282016295E-6</v>
      </c>
      <c r="H41" s="11">
        <f t="shared" ca="1" si="13"/>
        <v>6.3584380466615202E-10</v>
      </c>
      <c r="I41" s="1">
        <f t="shared" ca="1" si="14"/>
        <v>6.1870190561506074E-10</v>
      </c>
      <c r="J41" s="1">
        <f t="shared" ca="1" si="11"/>
        <v>1.0369945614284518E-2</v>
      </c>
      <c r="L41" s="1">
        <f t="shared" ca="1" si="2"/>
        <v>-1.1024876901680247E-2</v>
      </c>
      <c r="M41" s="1">
        <f t="shared" ca="1" si="3"/>
        <v>1.5467547640376519E-2</v>
      </c>
      <c r="AD41" s="14"/>
      <c r="AE41" s="14"/>
      <c r="AH41" s="18"/>
      <c r="AI41" s="14"/>
      <c r="AJ41" s="14"/>
      <c r="AK41" s="14"/>
    </row>
    <row r="42" spans="1:37" x14ac:dyDescent="0.25">
      <c r="A42" s="1">
        <v>330</v>
      </c>
      <c r="B42" s="1">
        <f t="shared" ca="1" si="0"/>
        <v>6.884593692254002E-3</v>
      </c>
      <c r="C42" s="11">
        <f t="shared" ca="1" si="4"/>
        <v>9.5731881666575626E-5</v>
      </c>
      <c r="E42" s="1">
        <f t="shared" ca="1" si="10"/>
        <v>1.0591696320854897E-4</v>
      </c>
      <c r="F42" s="11">
        <f t="shared" ca="1" si="9"/>
        <v>-1.3859900508016155E-6</v>
      </c>
      <c r="G42" s="1">
        <f t="shared" ca="1" si="12"/>
        <v>-1.4761490758703926E-6</v>
      </c>
      <c r="H42" s="11">
        <f t="shared" ca="1" si="13"/>
        <v>6.6419634253174102E-10</v>
      </c>
      <c r="I42" s="1">
        <f t="shared" ca="1" si="14"/>
        <v>6.4212688238006104E-10</v>
      </c>
      <c r="J42" s="1">
        <f t="shared" ca="1" si="11"/>
        <v>1.0636523452835589E-2</v>
      </c>
      <c r="L42" s="1">
        <f t="shared" ca="1" si="2"/>
        <v>-1.230124229891994E-2</v>
      </c>
      <c r="M42" s="1">
        <f t="shared" ca="1" si="3"/>
        <v>1.6053172059501526E-2</v>
      </c>
      <c r="AD42" s="14"/>
      <c r="AE42" s="14"/>
      <c r="AH42" s="18"/>
      <c r="AI42" s="14"/>
      <c r="AJ42" s="14"/>
      <c r="AK42" s="14"/>
    </row>
    <row r="43" spans="1:37" x14ac:dyDescent="0.25">
      <c r="A43" s="1">
        <v>340</v>
      </c>
      <c r="B43" s="1">
        <f t="shared" ca="1" si="0"/>
        <v>7.9788136288149632E-3</v>
      </c>
      <c r="C43" s="11">
        <f t="shared" ca="1" si="4"/>
        <v>1.0942199365609612E-4</v>
      </c>
      <c r="E43" s="1">
        <f t="shared" ca="1" si="10"/>
        <v>1.2055507117922408E-4</v>
      </c>
      <c r="F43" s="11">
        <f t="shared" ca="1" si="9"/>
        <v>-1.548626062362827E-6</v>
      </c>
      <c r="G43" s="1">
        <f t="shared" ca="1" si="12"/>
        <v>-1.6425968503897905E-6</v>
      </c>
      <c r="H43" s="11">
        <f t="shared" ca="1" si="13"/>
        <v>6.8939574185752915E-10</v>
      </c>
      <c r="I43" s="1">
        <f t="shared" ca="1" si="14"/>
        <v>6.6200510147980385E-10</v>
      </c>
      <c r="J43" s="1">
        <f t="shared" ca="1" si="11"/>
        <v>1.0840634079228469E-2</v>
      </c>
      <c r="L43" s="1">
        <f t="shared" ca="1" si="2"/>
        <v>-1.3688307086581589E-2</v>
      </c>
      <c r="M43" s="1">
        <f t="shared" ca="1" si="3"/>
        <v>1.6550127536995096E-2</v>
      </c>
      <c r="AD43" s="14"/>
      <c r="AE43" s="14"/>
      <c r="AH43" s="18"/>
      <c r="AI43" s="14"/>
      <c r="AJ43" s="14"/>
      <c r="AK43" s="14"/>
    </row>
    <row r="44" spans="1:37" x14ac:dyDescent="0.25">
      <c r="A44" s="1">
        <v>350</v>
      </c>
      <c r="B44" s="1">
        <f t="shared" ca="1" si="0"/>
        <v>9.2264597948310684E-3</v>
      </c>
      <c r="C44" s="11">
        <f t="shared" ca="1" si="4"/>
        <v>1.2476461660161051E-4</v>
      </c>
      <c r="E44" s="1">
        <f t="shared" ca="1" si="10"/>
        <v>1.3688948445580551E-4</v>
      </c>
      <c r="F44" s="11">
        <f t="shared" ca="1" si="9"/>
        <v>-1.7255430271704871E-6</v>
      </c>
      <c r="G44" s="1">
        <f t="shared" ca="1" si="12"/>
        <v>-1.8228325397463391E-6</v>
      </c>
      <c r="H44" s="11">
        <f t="shared" ca="1" si="13"/>
        <v>7.1063039874197624E-10</v>
      </c>
      <c r="I44" s="1">
        <f t="shared" ca="1" si="14"/>
        <v>6.7756104694566341E-10</v>
      </c>
      <c r="J44" s="1">
        <f t="shared" ca="1" si="11"/>
        <v>1.0975214803919829E-2</v>
      </c>
      <c r="L44" s="1">
        <f t="shared" ca="1" si="2"/>
        <v>-1.5190271164552826E-2</v>
      </c>
      <c r="M44" s="1">
        <f t="shared" ca="1" si="3"/>
        <v>1.6939026173641587E-2</v>
      </c>
      <c r="AD44" s="14"/>
      <c r="AE44" s="14"/>
      <c r="AH44" s="18"/>
      <c r="AI44" s="14"/>
      <c r="AJ44" s="14"/>
      <c r="AK44" s="14"/>
    </row>
    <row r="45" spans="1:37" x14ac:dyDescent="0.25">
      <c r="A45" s="1">
        <v>360</v>
      </c>
      <c r="B45" s="1">
        <f t="shared" ca="1" si="0"/>
        <v>1.0645563154365349E-2</v>
      </c>
      <c r="C45" s="11">
        <f t="shared" ca="1" si="4"/>
        <v>1.4191033595342806E-4</v>
      </c>
      <c r="E45" s="1">
        <f t="shared" ca="1" si="10"/>
        <v>1.5506593172263383E-4</v>
      </c>
      <c r="F45" s="11">
        <f t="shared" ca="1" si="9"/>
        <v>-1.917285190484201E-6</v>
      </c>
      <c r="G45" s="1">
        <f t="shared" ca="1" si="12"/>
        <v>-2.0172808370777271E-6</v>
      </c>
      <c r="H45" s="11">
        <f t="shared" ca="1" si="13"/>
        <v>7.2703020016828119E-10</v>
      </c>
      <c r="I45" s="1">
        <f t="shared" ca="1" si="14"/>
        <v>6.8797315364532688E-10</v>
      </c>
      <c r="J45" s="1">
        <f t="shared" ca="1" si="11"/>
        <v>1.1034218353184128E-2</v>
      </c>
      <c r="L45" s="1">
        <f t="shared" ca="1" si="2"/>
        <v>-1.6810673642314394E-2</v>
      </c>
      <c r="M45" s="1">
        <f t="shared" ca="1" si="3"/>
        <v>1.7199328841133173E-2</v>
      </c>
      <c r="AD45" s="14"/>
      <c r="AE45" s="14"/>
      <c r="AH45" s="18"/>
      <c r="AI45" s="14"/>
      <c r="AJ45" s="14"/>
      <c r="AK45" s="14"/>
    </row>
    <row r="46" spans="1:37" x14ac:dyDescent="0.25">
      <c r="A46" s="1">
        <v>370</v>
      </c>
      <c r="B46" s="1">
        <f t="shared" ca="1" si="0"/>
        <v>1.2255723967519349E-2</v>
      </c>
      <c r="C46" s="11">
        <f t="shared" ca="1" si="4"/>
        <v>1.6101608131540002E-4</v>
      </c>
      <c r="E46" s="1">
        <f t="shared" ca="1" si="10"/>
        <v>1.7523518826548953E-4</v>
      </c>
      <c r="F46" s="11">
        <f t="shared" ca="1" si="9"/>
        <v>-2.1243081556479588E-6</v>
      </c>
      <c r="G46" s="1">
        <f t="shared" ca="1" si="12"/>
        <v>-2.2262697384124808E-6</v>
      </c>
      <c r="H46" s="11">
        <f t="shared" ca="1" si="13"/>
        <v>7.3767349589037799E-10</v>
      </c>
      <c r="I46" s="1">
        <f t="shared" ca="1" si="14"/>
        <v>6.9238152726601043E-10</v>
      </c>
      <c r="J46" s="1">
        <f t="shared" ca="1" si="11"/>
        <v>1.1013014329065603E-2</v>
      </c>
      <c r="L46" s="1">
        <f t="shared" ca="1" si="2"/>
        <v>-1.8552247820104006E-2</v>
      </c>
      <c r="M46" s="1">
        <f t="shared" ca="1" si="3"/>
        <v>1.730953818165026E-2</v>
      </c>
      <c r="AD46" s="14"/>
      <c r="AE46" s="14"/>
      <c r="AH46" s="18"/>
      <c r="AI46" s="14"/>
      <c r="AJ46" s="14"/>
      <c r="AK46" s="14"/>
    </row>
    <row r="47" spans="1:37" x14ac:dyDescent="0.25">
      <c r="A47" s="1">
        <v>380</v>
      </c>
      <c r="B47" s="1">
        <f t="shared" ca="1" si="0"/>
        <v>1.407816639034324E-2</v>
      </c>
      <c r="C47" s="11">
        <f t="shared" ca="1" si="4"/>
        <v>1.8224424228238911E-4</v>
      </c>
      <c r="E47" s="1">
        <f t="shared" ca="1" si="10"/>
        <v>1.97552094835593E-4</v>
      </c>
      <c r="F47" s="11">
        <f t="shared" ca="1" si="9"/>
        <v>-2.3469593143173588E-6</v>
      </c>
      <c r="G47" s="1">
        <f t="shared" ca="1" si="12"/>
        <v>-2.450012109665042E-6</v>
      </c>
      <c r="H47" s="11">
        <f t="shared" ca="1" si="13"/>
        <v>7.4159613307984564E-10</v>
      </c>
      <c r="I47" s="1">
        <f t="shared" ca="1" si="14"/>
        <v>6.8989751464036127E-10</v>
      </c>
      <c r="J47" s="1">
        <f t="shared" ca="1" si="11"/>
        <v>1.0908836675810253E-2</v>
      </c>
      <c r="L47" s="1">
        <f t="shared" ca="1" si="2"/>
        <v>-2.041676758054202E-2</v>
      </c>
      <c r="M47" s="1">
        <f t="shared" ca="1" si="3"/>
        <v>1.7247437866009033E-2</v>
      </c>
      <c r="AD47" s="14"/>
      <c r="AE47" s="14"/>
      <c r="AH47" s="18"/>
      <c r="AI47" s="14"/>
      <c r="AJ47" s="14"/>
      <c r="AK47" s="14"/>
    </row>
    <row r="48" spans="1:37" x14ac:dyDescent="0.25">
      <c r="A48" s="1">
        <v>390</v>
      </c>
      <c r="B48" s="1">
        <f t="shared" ca="1" si="0"/>
        <v>1.6135782098096244E-2</v>
      </c>
      <c r="C48" s="11">
        <f t="shared" ca="1" si="4"/>
        <v>2.0576157077530042E-4</v>
      </c>
      <c r="E48" s="1">
        <f t="shared" ca="1" si="10"/>
        <v>2.2217437455183671E-4</v>
      </c>
      <c r="F48" s="11">
        <f t="shared" ca="1" si="9"/>
        <v>-2.5854571172685648E-6</v>
      </c>
      <c r="G48" s="1">
        <f t="shared" ca="1" si="12"/>
        <v>-2.6885864035792002E-6</v>
      </c>
      <c r="H48" s="11">
        <f t="shared" ca="1" si="13"/>
        <v>7.3780265195209247E-10</v>
      </c>
      <c r="I48" s="1">
        <f t="shared" ca="1" si="14"/>
        <v>6.7961517794789147E-10</v>
      </c>
      <c r="J48" s="1">
        <f t="shared" ca="1" si="11"/>
        <v>1.0721274850300194E-2</v>
      </c>
      <c r="L48" s="1">
        <f t="shared" ca="1" si="2"/>
        <v>-2.2404886696493338E-2</v>
      </c>
      <c r="M48" s="1">
        <f t="shared" ca="1" si="3"/>
        <v>1.6990379448697288E-2</v>
      </c>
      <c r="AD48" s="14"/>
      <c r="AE48" s="14"/>
      <c r="AH48" s="18"/>
      <c r="AI48" s="14"/>
      <c r="AJ48" s="14"/>
      <c r="AK48" s="14"/>
    </row>
    <row r="49" spans="1:37" x14ac:dyDescent="0.25">
      <c r="A49" s="1">
        <v>400</v>
      </c>
      <c r="B49" s="1">
        <f t="shared" ca="1" si="0"/>
        <v>1.8453160654743853E-2</v>
      </c>
      <c r="C49" s="11">
        <f t="shared" ca="1" si="4"/>
        <v>2.3173785566476084E-4</v>
      </c>
      <c r="E49" s="1">
        <f t="shared" ca="1" si="10"/>
        <v>2.4926123718096429E-4</v>
      </c>
      <c r="F49" s="11">
        <f t="shared" ca="1" si="9"/>
        <v>-2.8398693974403504E-6</v>
      </c>
      <c r="G49" s="1">
        <f t="shared" ca="1" si="12"/>
        <v>-2.9419167505324002E-6</v>
      </c>
      <c r="H49" s="11">
        <f t="shared" ca="1" si="13"/>
        <v>7.2527970172101183E-10</v>
      </c>
      <c r="I49" s="1">
        <f t="shared" ca="1" si="14"/>
        <v>6.6062468845054321E-10</v>
      </c>
      <c r="J49" s="1">
        <f t="shared" ca="1" si="11"/>
        <v>1.0452804944904096E-2</v>
      </c>
      <c r="L49" s="1">
        <f t="shared" ca="1" si="2"/>
        <v>-2.4515972921103336E-2</v>
      </c>
      <c r="M49" s="1">
        <f t="shared" ca="1" si="3"/>
        <v>1.6515617211263579E-2</v>
      </c>
      <c r="AD49" s="14"/>
      <c r="AE49" s="14"/>
      <c r="AH49" s="18"/>
      <c r="AI49" s="14"/>
      <c r="AJ49" s="14"/>
      <c r="AK49" s="14"/>
    </row>
    <row r="50" spans="1:37" x14ac:dyDescent="0.25">
      <c r="A50" s="1">
        <v>410</v>
      </c>
      <c r="B50" s="1">
        <f t="shared" ca="1" si="0"/>
        <v>2.1056604231377722E-2</v>
      </c>
      <c r="C50" s="11">
        <f t="shared" ca="1" si="4"/>
        <v>2.6034435766338694E-4</v>
      </c>
      <c r="E50" s="1">
        <f t="shared" ca="1" si="10"/>
        <v>2.7897176250064372E-4</v>
      </c>
      <c r="F50" s="11">
        <f t="shared" ca="1" si="9"/>
        <v>-3.1100910075267666E-6</v>
      </c>
      <c r="G50" s="1">
        <f t="shared" ca="1" si="12"/>
        <v>-3.2097526915200204E-6</v>
      </c>
      <c r="H50" s="11">
        <f t="shared" ca="1" si="13"/>
        <v>7.0301169022388234E-10</v>
      </c>
      <c r="I50" s="1">
        <f t="shared" ca="1" si="14"/>
        <v>6.3202761189044513E-10</v>
      </c>
      <c r="J50" s="1">
        <f t="shared" ca="1" si="11"/>
        <v>1.0109355432638679E-2</v>
      </c>
      <c r="L50" s="1">
        <f t="shared" ca="1" si="2"/>
        <v>-2.6747939096000171E-2</v>
      </c>
      <c r="M50" s="1">
        <f t="shared" ca="1" si="3"/>
        <v>1.5800690297261128E-2</v>
      </c>
      <c r="AD50" s="14"/>
      <c r="AE50" s="14"/>
      <c r="AH50" s="18"/>
      <c r="AI50" s="14"/>
      <c r="AJ50" s="14"/>
      <c r="AK50" s="14"/>
    </row>
    <row r="51" spans="1:37" x14ac:dyDescent="0.25">
      <c r="A51" s="1">
        <v>420</v>
      </c>
      <c r="B51" s="1">
        <f t="shared" ca="1" si="0"/>
        <v>2.3974124183784876E-2</v>
      </c>
      <c r="C51" s="11">
        <f t="shared" ca="1" si="4"/>
        <v>2.9175199524071534E-4</v>
      </c>
      <c r="E51" s="1">
        <f t="shared" ca="1" si="10"/>
        <v>3.1146305733149962E-4</v>
      </c>
      <c r="F51" s="11">
        <f t="shared" ca="1" si="9"/>
        <v>-3.3958210864312234E-6</v>
      </c>
      <c r="G51" s="1">
        <f t="shared" ca="1" si="12"/>
        <v>-3.4916488663121183E-6</v>
      </c>
      <c r="H51" s="11">
        <f t="shared" ca="1" si="13"/>
        <v>6.6999862772900288E-10</v>
      </c>
      <c r="I51" s="1">
        <f t="shared" ca="1" si="14"/>
        <v>5.9295400893532258E-10</v>
      </c>
      <c r="J51" s="1">
        <f t="shared" ca="1" si="11"/>
        <v>9.7009005212336206E-3</v>
      </c>
      <c r="L51" s="1">
        <f t="shared" ca="1" si="2"/>
        <v>-2.909707388593432E-2</v>
      </c>
      <c r="M51" s="1">
        <f t="shared" ca="1" si="3"/>
        <v>1.4823850223383065E-2</v>
      </c>
      <c r="AD51" s="14"/>
      <c r="AE51" s="14"/>
      <c r="AH51" s="18"/>
      <c r="AI51" s="14"/>
      <c r="AJ51" s="14"/>
      <c r="AK51" s="14"/>
    </row>
    <row r="52" spans="1:37" x14ac:dyDescent="0.25">
      <c r="A52" s="1">
        <v>430</v>
      </c>
      <c r="B52" s="1">
        <f t="shared" ca="1" si="0"/>
        <v>2.72354169407494E-2</v>
      </c>
      <c r="C52" s="11">
        <f t="shared" ca="1" si="4"/>
        <v>3.2612927569645246E-4</v>
      </c>
      <c r="E52" s="1">
        <f t="shared" ca="1" si="10"/>
        <v>3.4688818422926818E-4</v>
      </c>
      <c r="F52" s="11">
        <f t="shared" ca="1" si="9"/>
        <v>-3.6965403210924957E-6</v>
      </c>
      <c r="G52" s="1">
        <f t="shared" ca="1" si="12"/>
        <v>-3.7869450136587962E-6</v>
      </c>
      <c r="H52" s="11">
        <f t="shared" ca="1" si="13"/>
        <v>6.2527606636344313E-10</v>
      </c>
      <c r="I52" s="1">
        <f t="shared" ca="1" si="14"/>
        <v>5.4258122076410308E-10</v>
      </c>
      <c r="J52" s="1">
        <f t="shared" ca="1" si="11"/>
        <v>9.2420723460286732E-3</v>
      </c>
      <c r="L52" s="1">
        <f t="shared" ca="1" si="2"/>
        <v>-3.1557875113823304E-2</v>
      </c>
      <c r="M52" s="1">
        <f t="shared" ca="1" si="3"/>
        <v>1.3564530519102577E-2</v>
      </c>
      <c r="AD52" s="14"/>
      <c r="AE52" s="14"/>
      <c r="AH52" s="18"/>
      <c r="AI52" s="14"/>
      <c r="AJ52" s="14"/>
      <c r="AK52" s="14"/>
    </row>
    <row r="53" spans="1:37" x14ac:dyDescent="0.25">
      <c r="A53" s="1">
        <v>440</v>
      </c>
      <c r="B53" s="1">
        <f t="shared" ca="1" si="0"/>
        <v>3.0871816635996127E-2</v>
      </c>
      <c r="C53" s="11">
        <f t="shared" ca="1" si="4"/>
        <v>3.636399695246727E-4</v>
      </c>
      <c r="E53" s="1">
        <f t="shared" ca="1" si="10"/>
        <v>3.8539386375334954E-4</v>
      </c>
      <c r="F53" s="11">
        <f t="shared" ca="1" si="9"/>
        <v>-4.0114886213115105E-6</v>
      </c>
      <c r="G53" s="1">
        <f t="shared" ca="1" si="12"/>
        <v>-4.094746682332743E-6</v>
      </c>
      <c r="H53" s="11">
        <f t="shared" ca="1" si="13"/>
        <v>5.6793697213222693E-10</v>
      </c>
      <c r="I53" s="1">
        <f t="shared" ca="1" si="14"/>
        <v>4.8015415292887152E-10</v>
      </c>
      <c r="J53" s="1">
        <f t="shared" ca="1" si="11"/>
        <v>8.752781439778385E-3</v>
      </c>
      <c r="L53" s="1">
        <f t="shared" ca="1" si="2"/>
        <v>-3.412288901943953E-2</v>
      </c>
      <c r="M53" s="1">
        <f t="shared" ca="1" si="3"/>
        <v>1.2003853823221788E-2</v>
      </c>
      <c r="AD53" s="14"/>
      <c r="AE53" s="14"/>
      <c r="AH53" s="18"/>
      <c r="AI53" s="14"/>
      <c r="AJ53" s="14"/>
      <c r="AK53" s="14"/>
    </row>
    <row r="54" spans="1:37" x14ac:dyDescent="0.25">
      <c r="A54" s="1">
        <v>450</v>
      </c>
      <c r="B54" s="1">
        <f t="shared" ca="1" si="0"/>
        <v>3.4916221944080367E-2</v>
      </c>
      <c r="C54" s="11">
        <f t="shared" ca="1" si="4"/>
        <v>4.0444053080842396E-4</v>
      </c>
      <c r="E54" s="1">
        <f t="shared" ca="1" si="10"/>
        <v>4.2711795665549839E-4</v>
      </c>
      <c r="F54" s="11">
        <f t="shared" ca="1" si="9"/>
        <v>-4.3396436738080748E-6</v>
      </c>
      <c r="G54" s="1">
        <f t="shared" ca="1" si="12"/>
        <v>-4.4139070904493343E-6</v>
      </c>
      <c r="H54" s="11">
        <f t="shared" ca="1" si="13"/>
        <v>4.971552977507457E-10</v>
      </c>
      <c r="I54" s="1">
        <f t="shared" ca="1" si="14"/>
        <v>4.0500681112303674E-10</v>
      </c>
      <c r="J54" s="1">
        <f t="shared" ca="1" si="11"/>
        <v>8.2588331350784971E-3</v>
      </c>
      <c r="L54" s="1">
        <f t="shared" ca="1" si="2"/>
        <v>-3.6782559087077789E-2</v>
      </c>
      <c r="M54" s="1">
        <f t="shared" ca="1" si="3"/>
        <v>1.0125170278075919E-2</v>
      </c>
      <c r="AD54" s="14"/>
      <c r="AE54" s="14"/>
      <c r="AH54" s="18"/>
      <c r="AI54" s="14"/>
      <c r="AJ54" s="14"/>
      <c r="AK54" s="14"/>
    </row>
    <row r="55" spans="1:37" x14ac:dyDescent="0.25">
      <c r="A55" s="1">
        <v>460</v>
      </c>
      <c r="B55" s="1">
        <f t="shared" ca="1" si="0"/>
        <v>3.9402994659857693E-2</v>
      </c>
      <c r="C55" s="11">
        <f t="shared" ca="1" si="4"/>
        <v>4.4867727157773261E-4</v>
      </c>
      <c r="E55" s="1">
        <f t="shared" ca="1" si="10"/>
        <v>4.7218673722951104E-4</v>
      </c>
      <c r="F55" s="11">
        <f t="shared" ca="1" si="9"/>
        <v>-4.6797008862526711E-6</v>
      </c>
      <c r="G55" s="1">
        <f t="shared" ca="1" si="12"/>
        <v>-4.7430106045209406E-6</v>
      </c>
      <c r="H55" s="11">
        <f t="shared" ca="1" si="13"/>
        <v>4.1221095293584686E-10</v>
      </c>
      <c r="I55" s="1">
        <f t="shared" ca="1" si="14"/>
        <v>3.1658478176302412E-10</v>
      </c>
      <c r="J55" s="1">
        <f t="shared" ca="1" si="11"/>
        <v>7.7925258329254541E-3</v>
      </c>
      <c r="L55" s="1">
        <f t="shared" ca="1" si="2"/>
        <v>-3.9525088371007842E-2</v>
      </c>
      <c r="M55" s="1">
        <f t="shared" ca="1" si="3"/>
        <v>7.9146195440756035E-3</v>
      </c>
      <c r="AD55" s="14"/>
      <c r="AE55" s="14"/>
      <c r="AH55" s="18"/>
      <c r="AI55" s="14"/>
      <c r="AJ55" s="14"/>
      <c r="AK55" s="14"/>
    </row>
    <row r="56" spans="1:37" x14ac:dyDescent="0.25">
      <c r="A56" s="1">
        <v>470</v>
      </c>
      <c r="B56" s="1">
        <f t="shared" ca="1" si="0"/>
        <v>4.436782769788962E-2</v>
      </c>
      <c r="C56" s="11">
        <f t="shared" ca="1" si="4"/>
        <v>4.9648330380319271E-4</v>
      </c>
      <c r="E56" s="1">
        <f t="shared" ca="1" si="10"/>
        <v>5.2071197438055181E-4</v>
      </c>
      <c r="F56" s="11">
        <f t="shared" ca="1" si="9"/>
        <v>-5.0300552707831413E-6</v>
      </c>
      <c r="G56" s="1">
        <f t="shared" ca="1" si="12"/>
        <v>-5.0803583376512638E-6</v>
      </c>
      <c r="H56" s="11">
        <f t="shared" ca="1" si="13"/>
        <v>3.1251579602148762E-10</v>
      </c>
      <c r="I56" s="1">
        <f t="shared" ca="1" si="14"/>
        <v>2.1446828989066127E-10</v>
      </c>
      <c r="J56" s="1">
        <f t="shared" ca="1" si="11"/>
        <v>7.3932154647289488E-3</v>
      </c>
      <c r="L56" s="1">
        <f t="shared" ca="1" si="2"/>
        <v>-4.2336319480427202E-2</v>
      </c>
      <c r="M56" s="1">
        <f t="shared" ca="1" si="3"/>
        <v>5.3617072472665313E-3</v>
      </c>
      <c r="AD56" s="14"/>
      <c r="AE56" s="14"/>
      <c r="AH56" s="18"/>
      <c r="AI56" s="14"/>
      <c r="AJ56" s="14"/>
      <c r="AK56" s="14"/>
    </row>
    <row r="57" spans="1:37" x14ac:dyDescent="0.25">
      <c r="A57" s="1">
        <v>480</v>
      </c>
      <c r="B57" s="1">
        <f t="shared" ca="1" si="0"/>
        <v>4.9847580387101853E-2</v>
      </c>
      <c r="C57" s="11">
        <f t="shared" ca="1" si="4"/>
        <v>5.4797526892122331E-4</v>
      </c>
      <c r="E57" s="1">
        <f t="shared" ca="1" si="10"/>
        <v>5.7278784264517386E-4</v>
      </c>
      <c r="F57" s="11">
        <f t="shared" ca="1" si="9"/>
        <v>-5.3887858478006096E-6</v>
      </c>
      <c r="G57" s="1">
        <f t="shared" ca="1" si="12"/>
        <v>-5.4239563867020167E-6</v>
      </c>
      <c r="H57" s="11">
        <f t="shared" ca="1" si="13"/>
        <v>1.9764019878606345E-10</v>
      </c>
      <c r="I57" s="1">
        <f t="shared" ca="1" si="14"/>
        <v>9.8395408546693402E-11</v>
      </c>
      <c r="J57" s="1">
        <f t="shared" ca="1" si="11"/>
        <v>7.1078290449190428E-3</v>
      </c>
      <c r="L57" s="1">
        <f t="shared" ca="1" si="2"/>
        <v>-4.5199636555850145E-2</v>
      </c>
      <c r="M57" s="1">
        <f t="shared" ca="1" si="3"/>
        <v>2.4598852136673349E-3</v>
      </c>
      <c r="AD57" s="14"/>
      <c r="AE57" s="14"/>
      <c r="AH57" s="18"/>
      <c r="AI57" s="14"/>
      <c r="AJ57" s="14"/>
      <c r="AK57" s="14"/>
    </row>
    <row r="58" spans="1:37" x14ac:dyDescent="0.25">
      <c r="A58" s="1">
        <v>490</v>
      </c>
      <c r="B58" s="1">
        <f t="shared" ca="1" si="0"/>
        <v>5.5880079201240079E-2</v>
      </c>
      <c r="C58" s="11">
        <f t="shared" ca="1" si="4"/>
        <v>6.0324988141382261E-4</v>
      </c>
      <c r="E58" s="1">
        <f t="shared" ca="1" si="10"/>
        <v>6.2848769133656401E-4</v>
      </c>
      <c r="F58" s="11">
        <f t="shared" ca="1" si="9"/>
        <v>-5.7536431728904643E-6</v>
      </c>
      <c r="G58" s="1">
        <f t="shared" ca="1" si="12"/>
        <v>-5.7715072397284909E-6</v>
      </c>
      <c r="H58" s="11">
        <f t="shared" ca="1" si="13"/>
        <v>6.7339667298366702E-11</v>
      </c>
      <c r="I58" s="1">
        <f t="shared" ca="1" si="14"/>
        <v>-3.1715060678652546E-11</v>
      </c>
      <c r="J58" s="1">
        <f t="shared" ca="1" si="11"/>
        <v>6.9913090198696704E-3</v>
      </c>
      <c r="L58" s="1">
        <f t="shared" ca="1" si="2"/>
        <v>-4.8095893664404095E-2</v>
      </c>
      <c r="M58" s="1">
        <f t="shared" ca="1" si="3"/>
        <v>-7.928765169663137E-4</v>
      </c>
      <c r="AD58" s="14"/>
      <c r="AE58" s="14"/>
      <c r="AH58" s="18"/>
      <c r="AI58" s="14"/>
      <c r="AJ58" s="14"/>
      <c r="AK58" s="14"/>
    </row>
    <row r="59" spans="1:37" x14ac:dyDescent="0.25">
      <c r="A59" s="1">
        <v>500</v>
      </c>
      <c r="B59" s="1">
        <f t="shared" ca="1" si="0"/>
        <v>6.2503882400160457E-2</v>
      </c>
      <c r="C59" s="11">
        <f t="shared" ca="1" si="4"/>
        <v>6.6238031989203773E-4</v>
      </c>
      <c r="E59" s="1">
        <f t="shared" ca="1" si="10"/>
        <v>6.8786070610298315E-4</v>
      </c>
      <c r="F59" s="11">
        <f t="shared" ca="1" si="9"/>
        <v>-6.1220406008099438E-6</v>
      </c>
      <c r="G59" s="1">
        <f t="shared" ca="1" si="12"/>
        <v>-6.1204048861009325E-6</v>
      </c>
      <c r="H59" s="11">
        <f t="shared" ca="1" si="13"/>
        <v>-7.8419062215384248E-11</v>
      </c>
      <c r="I59" s="1">
        <f t="shared" ca="1" si="14"/>
        <v>-1.7574156476732102E-10</v>
      </c>
      <c r="J59" s="1">
        <f t="shared" ca="1" si="11"/>
        <v>7.1069692301363252E-3</v>
      </c>
      <c r="L59" s="1">
        <f t="shared" ca="1" si="2"/>
        <v>-5.1003374050841106E-2</v>
      </c>
      <c r="M59" s="1">
        <f t="shared" ca="1" si="3"/>
        <v>-4.3935391191830256E-3</v>
      </c>
      <c r="AD59" s="14"/>
      <c r="AE59" s="14"/>
      <c r="AH59" s="18"/>
      <c r="AI59" s="14"/>
      <c r="AJ59" s="14"/>
      <c r="AK59" s="14"/>
    </row>
    <row r="60" spans="1:37" x14ac:dyDescent="0.25">
      <c r="A60" s="1">
        <v>510</v>
      </c>
      <c r="B60" s="1">
        <f t="shared" ca="1" si="0"/>
        <v>6.9758007462508334E-2</v>
      </c>
      <c r="C60" s="11">
        <f t="shared" ca="1" si="4"/>
        <v>7.2541250623478775E-4</v>
      </c>
      <c r="E60" s="1">
        <f t="shared" ca="1" si="10"/>
        <v>7.5092850335276289E-4</v>
      </c>
      <c r="F60" s="11">
        <f t="shared" ca="1" si="9"/>
        <v>-6.4910498989816643E-6</v>
      </c>
      <c r="G60" s="1">
        <f t="shared" ca="1" si="12"/>
        <v>-6.4677341512290663E-6</v>
      </c>
      <c r="H60" s="11">
        <f t="shared" ca="1" si="13"/>
        <v>-2.3943308957756112E-10</v>
      </c>
      <c r="I60" s="1">
        <f t="shared" ca="1" si="14"/>
        <v>-3.3333920355035174E-10</v>
      </c>
      <c r="J60" s="1">
        <f t="shared" ca="1" si="11"/>
        <v>7.5267427801739874E-3</v>
      </c>
      <c r="L60" s="1">
        <f t="shared" ca="1" si="2"/>
        <v>-5.3897784593575554E-2</v>
      </c>
      <c r="M60" s="1">
        <f t="shared" ca="1" si="3"/>
        <v>-8.3334800887587927E-3</v>
      </c>
      <c r="AD60" s="14"/>
      <c r="AE60" s="14"/>
      <c r="AH60" s="18"/>
      <c r="AI60" s="14"/>
      <c r="AJ60" s="14"/>
      <c r="AK60" s="14"/>
    </row>
    <row r="61" spans="1:37" x14ac:dyDescent="0.25">
      <c r="A61" s="1">
        <v>520</v>
      </c>
      <c r="B61" s="1">
        <f t="shared" ca="1" si="0"/>
        <v>7.7681620667189685E-2</v>
      </c>
      <c r="C61" s="11">
        <f t="shared" ca="1" si="4"/>
        <v>7.923613204681351E-4</v>
      </c>
      <c r="E61" s="1">
        <f t="shared" ca="1" si="10"/>
        <v>8.1768170408261644E-4</v>
      </c>
      <c r="F61" s="11">
        <f t="shared" ca="1" si="9"/>
        <v>-6.8574018073310875E-6</v>
      </c>
      <c r="G61" s="1">
        <f t="shared" ca="1" si="12"/>
        <v>-6.810274754565649E-6</v>
      </c>
      <c r="H61" s="11">
        <f t="shared" ca="1" si="13"/>
        <v>-4.1524026191563338E-10</v>
      </c>
      <c r="I61" s="1">
        <f t="shared" ca="1" si="14"/>
        <v>-5.0392116130395382E-10</v>
      </c>
      <c r="J61" s="1">
        <f t="shared" ca="1" si="11"/>
        <v>8.3313020132104298E-3</v>
      </c>
      <c r="L61" s="1">
        <f t="shared" ca="1" si="2"/>
        <v>-5.675228962138041E-2</v>
      </c>
      <c r="M61" s="1">
        <f t="shared" ca="1" si="3"/>
        <v>-1.2598029032598846E-2</v>
      </c>
      <c r="AD61" s="14"/>
      <c r="AE61" s="14"/>
      <c r="AH61" s="18"/>
      <c r="AI61" s="14"/>
      <c r="AJ61" s="14"/>
      <c r="AK61" s="14"/>
    </row>
    <row r="62" spans="1:37" x14ac:dyDescent="0.25">
      <c r="A62" s="1">
        <v>530</v>
      </c>
      <c r="B62" s="1">
        <f t="shared" ca="1" si="0"/>
        <v>8.6313688727901669E-2</v>
      </c>
      <c r="C62" s="11">
        <f t="shared" ca="1" si="4"/>
        <v>8.6320680607119833E-4</v>
      </c>
      <c r="E62" s="1">
        <f t="shared" ca="1" si="10"/>
        <v>8.8807653949938463E-4</v>
      </c>
      <c r="F62" s="11">
        <f t="shared" ca="1" si="9"/>
        <v>-7.2174921103066373E-6</v>
      </c>
      <c r="G62" s="1">
        <f t="shared" ca="1" si="12"/>
        <v>-7.1445105526639189E-6</v>
      </c>
      <c r="H62" s="11">
        <f t="shared" ca="1" si="13"/>
        <v>-6.0509864609639137E-10</v>
      </c>
      <c r="I62" s="1">
        <f t="shared" ca="1" si="14"/>
        <v>-6.8664278459265844E-10</v>
      </c>
      <c r="J62" s="1">
        <f t="shared" ca="1" si="11"/>
        <v>9.6100311742192135E-3</v>
      </c>
      <c r="L62" s="1">
        <f t="shared" ca="1" si="2"/>
        <v>-5.9537587938865995E-2</v>
      </c>
      <c r="M62" s="1">
        <f t="shared" ca="1" si="3"/>
        <v>-1.7166069614816461E-2</v>
      </c>
      <c r="AD62" s="14"/>
      <c r="AE62" s="14"/>
      <c r="AH62" s="18"/>
      <c r="AI62" s="14"/>
      <c r="AJ62" s="14"/>
      <c r="AK62" s="14"/>
    </row>
    <row r="63" spans="1:37" x14ac:dyDescent="0.25">
      <c r="A63" s="1">
        <v>540</v>
      </c>
      <c r="B63" s="1">
        <f t="shared" ca="1" si="0"/>
        <v>9.5692592998745704E-2</v>
      </c>
      <c r="C63" s="11">
        <f t="shared" ca="1" si="4"/>
        <v>9.3789042708440347E-4</v>
      </c>
      <c r="E63" s="1">
        <f t="shared" ca="1" si="10"/>
        <v>9.6203154628874917E-4</v>
      </c>
      <c r="F63" s="11">
        <f t="shared" ca="1" si="9"/>
        <v>-7.5673937394882044E-6</v>
      </c>
      <c r="G63" s="1">
        <f t="shared" ca="1" si="12"/>
        <v>-7.4666443778402611E-6</v>
      </c>
      <c r="H63" s="11">
        <f t="shared" ca="1" si="13"/>
        <v>-8.0796929655519128E-10</v>
      </c>
      <c r="I63" s="1">
        <f t="shared" ca="1" si="14"/>
        <v>-8.803889303075688E-10</v>
      </c>
      <c r="J63" s="1">
        <f t="shared" ca="1" si="11"/>
        <v>1.1460833259054302E-2</v>
      </c>
      <c r="L63" s="1">
        <f t="shared" ca="1" si="2"/>
        <v>-6.2222036482002183E-2</v>
      </c>
      <c r="M63" s="1">
        <f t="shared" ca="1" si="3"/>
        <v>-2.2009723257689219E-2</v>
      </c>
      <c r="AD63" s="14"/>
      <c r="AE63" s="14"/>
      <c r="AH63" s="18"/>
      <c r="AI63" s="14"/>
      <c r="AJ63" s="14"/>
      <c r="AK63" s="14"/>
    </row>
    <row r="64" spans="1:37" x14ac:dyDescent="0.25">
      <c r="A64" s="1">
        <v>550</v>
      </c>
      <c r="B64" s="1">
        <f t="shared" ca="1" si="0"/>
        <v>0.10585570744453909</v>
      </c>
      <c r="C64" s="11">
        <f t="shared" ca="1" si="4"/>
        <v>1.0163114445793388E-3</v>
      </c>
      <c r="E64" s="1">
        <f t="shared" ca="1" si="10"/>
        <v>1.0394244142891487E-3</v>
      </c>
      <c r="F64" s="11">
        <f t="shared" ca="1" si="9"/>
        <v>-7.9028753606133964E-6</v>
      </c>
      <c r="G64" s="1">
        <f t="shared" ca="1" si="12"/>
        <v>-7.7726188170854994E-6</v>
      </c>
      <c r="H64" s="11">
        <f t="shared" ca="1" si="13"/>
        <v>-1.022503053519044E-9</v>
      </c>
      <c r="I64" s="1">
        <f t="shared" ca="1" si="14"/>
        <v>-1.0837651975063143E-9</v>
      </c>
      <c r="J64" s="1">
        <f t="shared" ca="1" si="11"/>
        <v>1.3989754031168731E-2</v>
      </c>
      <c r="L64" s="1">
        <f t="shared" ca="1" si="2"/>
        <v>-6.4771823475712503E-2</v>
      </c>
      <c r="M64" s="1">
        <f t="shared" ca="1" si="3"/>
        <v>-2.7094129937657859E-2</v>
      </c>
      <c r="AD64" s="14"/>
      <c r="AE64" s="14"/>
      <c r="AH64" s="18"/>
      <c r="AI64" s="14"/>
      <c r="AJ64" s="14"/>
      <c r="AK64" s="14"/>
    </row>
    <row r="65" spans="1:37" x14ac:dyDescent="0.25">
      <c r="A65" s="1">
        <v>560</v>
      </c>
      <c r="B65" s="1">
        <f t="shared" ca="1" si="0"/>
        <v>0.11683894229977992</v>
      </c>
      <c r="C65" s="11">
        <f t="shared" ca="1" si="4"/>
        <v>1.0983234855240832E-3</v>
      </c>
      <c r="E65" s="1">
        <f t="shared" ca="1" si="10"/>
        <v>1.1200890535010171E-3</v>
      </c>
      <c r="F65" s="11">
        <f t="shared" ca="1" si="9"/>
        <v>-8.2194268168037533E-6</v>
      </c>
      <c r="G65" s="1">
        <f t="shared" ca="1" si="12"/>
        <v>-8.0581431952603568E-6</v>
      </c>
      <c r="H65" s="11">
        <f t="shared" ca="1" si="13"/>
        <v>-1.2470320882368833E-9</v>
      </c>
      <c r="I65" s="1">
        <f t="shared" ca="1" si="14"/>
        <v>-1.2950936296246558E-9</v>
      </c>
      <c r="J65" s="1">
        <f t="shared" ca="1" si="11"/>
        <v>1.7310408265327218E-2</v>
      </c>
      <c r="L65" s="1">
        <f t="shared" ca="1" si="2"/>
        <v>-6.7151193293836314E-2</v>
      </c>
      <c r="M65" s="1">
        <f t="shared" ca="1" si="3"/>
        <v>-3.2377340740616392E-2</v>
      </c>
      <c r="AD65" s="14"/>
      <c r="AE65" s="14"/>
      <c r="AH65" s="18"/>
      <c r="AI65" s="14"/>
      <c r="AJ65" s="14"/>
      <c r="AK65" s="14"/>
    </row>
    <row r="66" spans="1:37" x14ac:dyDescent="0.25">
      <c r="A66" s="1">
        <v>570</v>
      </c>
      <c r="B66" s="1">
        <f t="shared" ca="1" si="0"/>
        <v>0.12867625611613337</v>
      </c>
      <c r="C66" s="11">
        <f t="shared" ca="1" si="4"/>
        <v>1.1837313816353446E-3</v>
      </c>
      <c r="E66" s="1">
        <f t="shared" ca="1" si="10"/>
        <v>1.2038129506252238E-3</v>
      </c>
      <c r="F66" s="11">
        <f t="shared" ca="1" si="9"/>
        <v>-8.512291700366145E-6</v>
      </c>
      <c r="G66" s="1">
        <f t="shared" ca="1" si="12"/>
        <v>-8.3187269316704766E-6</v>
      </c>
      <c r="H66" s="11">
        <f t="shared" ca="1" si="13"/>
        <v>-1.4795668727715871E-9</v>
      </c>
      <c r="I66" s="1">
        <f t="shared" ca="1" si="14"/>
        <v>-1.5124134289204848E-9</v>
      </c>
      <c r="J66" s="1">
        <f t="shared" ca="1" si="11"/>
        <v>2.1543195962533949E-2</v>
      </c>
      <c r="L66" s="1">
        <f t="shared" ca="1" si="2"/>
        <v>-6.9322724430587304E-2</v>
      </c>
      <c r="M66" s="1">
        <f t="shared" ca="1" si="3"/>
        <v>-3.7810335723012116E-2</v>
      </c>
      <c r="AD66" s="14"/>
      <c r="AE66" s="14"/>
      <c r="AH66" s="18"/>
      <c r="AI66" s="14"/>
      <c r="AJ66" s="14"/>
      <c r="AK66" s="14"/>
    </row>
    <row r="67" spans="1:37" x14ac:dyDescent="0.25">
      <c r="A67" s="1">
        <v>580</v>
      </c>
      <c r="B67" s="1">
        <f t="shared" ca="1" si="0"/>
        <v>0.14139913970853585</v>
      </c>
      <c r="C67" s="11">
        <f t="shared" ca="1" si="4"/>
        <v>1.2722883592402479E-3</v>
      </c>
      <c r="E67" s="1">
        <f t="shared" ca="1" si="10"/>
        <v>1.29033488750834E-3</v>
      </c>
      <c r="F67" s="11">
        <f t="shared" ca="1" si="9"/>
        <v>-8.7765072093638311E-6</v>
      </c>
      <c r="G67" s="1">
        <f t="shared" ca="1" si="12"/>
        <v>-8.5497193306251646E-6</v>
      </c>
      <c r="H67" s="11">
        <f t="shared" ca="1" si="13"/>
        <v>-1.7177991910534072E-9</v>
      </c>
      <c r="I67" s="1">
        <f t="shared" ca="1" si="14"/>
        <v>-1.7334871620730339E-9</v>
      </c>
      <c r="J67" s="1">
        <f t="shared" ca="1" si="11"/>
        <v>2.6814299568166965E-2</v>
      </c>
      <c r="L67" s="1">
        <f t="shared" ca="1" si="2"/>
        <v>-7.1247661088543038E-2</v>
      </c>
      <c r="M67" s="1">
        <f t="shared" ca="1" si="3"/>
        <v>-4.3337179051825846E-2</v>
      </c>
      <c r="AD67" s="14"/>
      <c r="AE67" s="14"/>
      <c r="AH67" s="18"/>
      <c r="AI67" s="14"/>
      <c r="AJ67" s="14"/>
      <c r="AK67" s="14"/>
    </row>
    <row r="68" spans="1:37" x14ac:dyDescent="0.25">
      <c r="A68" s="1">
        <v>590</v>
      </c>
      <c r="B68" s="1">
        <f t="shared" ca="1" si="0"/>
        <v>0.15503607634126476</v>
      </c>
      <c r="C68" s="11">
        <f t="shared" ca="1" si="4"/>
        <v>1.3636936632728913E-3</v>
      </c>
      <c r="E68" s="1">
        <f t="shared" ca="1" si="10"/>
        <v>1.3793430948125004E-3</v>
      </c>
      <c r="F68" s="11">
        <f t="shared" ca="1" si="9"/>
        <v>-9.0069513133043781E-6</v>
      </c>
      <c r="G68" s="1">
        <f t="shared" ca="1" si="12"/>
        <v>-8.7463557457587845E-6</v>
      </c>
      <c r="H68" s="11">
        <f t="shared" ca="1" si="13"/>
        <v>-1.9591117248979888E-9</v>
      </c>
      <c r="I68" s="1">
        <f t="shared" ca="1" si="14"/>
        <v>-1.95581285462341E-9</v>
      </c>
      <c r="J68" s="1">
        <f t="shared" ca="1" si="11"/>
        <v>3.3254457094356302E-2</v>
      </c>
      <c r="L68" s="1">
        <f t="shared" ca="1" si="2"/>
        <v>-7.2886297881323212E-2</v>
      </c>
      <c r="M68" s="1">
        <f t="shared" ca="1" si="3"/>
        <v>-4.8895321365585248E-2</v>
      </c>
      <c r="AD68" s="14"/>
      <c r="AE68" s="14"/>
      <c r="AH68" s="18"/>
      <c r="AI68" s="14"/>
      <c r="AJ68" s="14"/>
      <c r="AK68" s="14"/>
    </row>
    <row r="69" spans="1:37" x14ac:dyDescent="0.25">
      <c r="A69" s="1">
        <v>600</v>
      </c>
      <c r="B69" s="1">
        <f t="shared" ca="1" si="0"/>
        <v>0.1696119833324132</v>
      </c>
      <c r="C69" s="11">
        <f t="shared" ca="1" si="4"/>
        <v>1.4575906991148441E-3</v>
      </c>
      <c r="E69" s="1">
        <f t="shared" ca="1" si="10"/>
        <v>1.4704739137744276E-3</v>
      </c>
      <c r="F69" s="11">
        <f t="shared" ca="1" si="9"/>
        <v>-9.1983971064162915E-6</v>
      </c>
      <c r="G69" s="1">
        <f t="shared" ca="1" si="12"/>
        <v>-8.9038099263944446E-6</v>
      </c>
      <c r="H69" s="11">
        <f t="shared" ca="1" si="13"/>
        <v>-2.2005946435004076E-9</v>
      </c>
      <c r="I69" s="1">
        <f t="shared" ca="1" si="14"/>
        <v>-2.1766422728658123E-9</v>
      </c>
      <c r="J69" s="1">
        <f t="shared" ca="1" si="11"/>
        <v>4.0997510457480846E-2</v>
      </c>
      <c r="L69" s="1">
        <f t="shared" ca="1" si="2"/>
        <v>-7.4198416053287045E-2</v>
      </c>
      <c r="M69" s="1">
        <f t="shared" ca="1" si="3"/>
        <v>-5.4416056821645312E-2</v>
      </c>
      <c r="AD69" s="14"/>
      <c r="AE69" s="14"/>
      <c r="AH69" s="18"/>
      <c r="AI69" s="14"/>
      <c r="AJ69" s="14"/>
      <c r="AK69" s="14"/>
    </row>
    <row r="70" spans="1:37" x14ac:dyDescent="0.25">
      <c r="A70" s="1">
        <v>610</v>
      </c>
      <c r="B70" s="1">
        <f t="shared" ca="1" si="0"/>
        <v>0.18514764108121223</v>
      </c>
      <c r="C70" s="11">
        <f t="shared" ca="1" si="4"/>
        <v>1.5535657748799031E-3</v>
      </c>
      <c r="E70" s="1">
        <f t="shared" ca="1" si="10"/>
        <v>1.5633110369408262E-3</v>
      </c>
      <c r="F70" s="11">
        <f t="shared" ca="1" si="9"/>
        <v>-9.3455740692663222E-6</v>
      </c>
      <c r="G70" s="1">
        <f t="shared" ca="1" si="12"/>
        <v>-9.0172522141600966E-6</v>
      </c>
      <c r="H70" s="11">
        <f t="shared" ca="1" si="13"/>
        <v>-2.4390694985380159E-9</v>
      </c>
      <c r="I70" s="1">
        <f t="shared" ca="1" si="14"/>
        <v>-2.3930055759133629E-9</v>
      </c>
      <c r="J70" s="1">
        <f t="shared" ca="1" si="11"/>
        <v>5.0178733232044012E-2</v>
      </c>
      <c r="L70" s="1">
        <f t="shared" ca="1" si="2"/>
        <v>-7.514376845133415E-2</v>
      </c>
      <c r="M70" s="1">
        <f t="shared" ca="1" si="3"/>
        <v>-5.9825139397834071E-2</v>
      </c>
      <c r="AD70" s="14"/>
      <c r="AE70" s="14"/>
      <c r="AH70" s="18"/>
      <c r="AI70" s="14"/>
      <c r="AJ70" s="14"/>
      <c r="AK70" s="14"/>
    </row>
    <row r="71" spans="1:37" x14ac:dyDescent="0.25">
      <c r="A71" s="1">
        <v>620</v>
      </c>
      <c r="B71" s="1">
        <f t="shared" ca="1" si="0"/>
        <v>0.20165911631919242</v>
      </c>
      <c r="C71" s="11">
        <f t="shared" ca="1" si="4"/>
        <v>1.6511475237980188E-3</v>
      </c>
      <c r="E71" s="1">
        <f t="shared" ca="1" si="10"/>
        <v>1.657385395159754E-3</v>
      </c>
      <c r="F71" s="11">
        <f t="shared" ca="1" si="9"/>
        <v>-9.4432357926257294E-6</v>
      </c>
      <c r="G71" s="1">
        <f t="shared" ca="1" si="12"/>
        <v>-9.0819131119549882E-6</v>
      </c>
      <c r="H71" s="11">
        <f t="shared" ca="1" si="13"/>
        <v>-2.6711205808476838E-9</v>
      </c>
      <c r="I71" s="1">
        <f t="shared" ca="1" si="14"/>
        <v>-2.6017423895865919E-9</v>
      </c>
      <c r="J71" s="1">
        <f t="shared" ca="1" si="11"/>
        <v>6.0932947313236063E-2</v>
      </c>
      <c r="L71" s="1">
        <f t="shared" ca="1" si="2"/>
        <v>-7.568260926629157E-2</v>
      </c>
      <c r="M71" s="1">
        <f t="shared" ca="1" si="3"/>
        <v>-6.5043559739664802E-2</v>
      </c>
      <c r="AD71" s="14"/>
      <c r="AE71" s="14"/>
      <c r="AH71" s="18"/>
      <c r="AI71" s="14"/>
      <c r="AJ71" s="14"/>
      <c r="AK71" s="14"/>
    </row>
    <row r="72" spans="1:37" x14ac:dyDescent="0.25">
      <c r="A72" s="1">
        <v>630</v>
      </c>
      <c r="B72" s="1">
        <f t="shared" ca="1" si="0"/>
        <v>0.2191571871337348</v>
      </c>
      <c r="C72" s="11">
        <f t="shared" ca="1" si="4"/>
        <v>1.7498070814542382E-3</v>
      </c>
      <c r="E72" s="1">
        <f t="shared" ca="1" si="10"/>
        <v>1.7521757527933408E-3</v>
      </c>
      <c r="F72" s="11">
        <f t="shared" ca="1" si="9"/>
        <v>-9.4862335447487734E-6</v>
      </c>
      <c r="G72" s="1">
        <f t="shared" ca="1" si="12"/>
        <v>-9.0931515981329262E-6</v>
      </c>
      <c r="H72" s="11">
        <f t="shared" ca="1" si="13"/>
        <v>-2.8931337310517529E-9</v>
      </c>
      <c r="I72" s="1">
        <f t="shared" ca="1" si="14"/>
        <v>-2.7995392097181291E-9</v>
      </c>
      <c r="J72" s="1">
        <f t="shared" ca="1" si="11"/>
        <v>7.3392443573007171E-2</v>
      </c>
      <c r="L72" s="1">
        <f t="shared" ca="1" si="2"/>
        <v>-7.5776263317774387E-2</v>
      </c>
      <c r="M72" s="1">
        <f t="shared" ca="1" si="3"/>
        <v>-6.9988480242953233E-2</v>
      </c>
      <c r="AD72" s="14"/>
      <c r="AE72" s="14"/>
      <c r="AH72" s="18"/>
      <c r="AI72" s="14"/>
      <c r="AJ72" s="14"/>
      <c r="AK72" s="14"/>
    </row>
    <row r="73" spans="1:37" x14ac:dyDescent="0.25">
      <c r="A73" s="1">
        <v>640</v>
      </c>
      <c r="B73" s="1">
        <f t="shared" ca="1" si="0"/>
        <v>0.23764677799083378</v>
      </c>
      <c r="C73" s="11">
        <f t="shared" ca="1" si="4"/>
        <v>1.8489590857098976E-3</v>
      </c>
      <c r="E73" s="1">
        <f t="shared" ca="1" si="10"/>
        <v>1.8471100660547295E-3</v>
      </c>
      <c r="F73" s="11">
        <f t="shared" ca="1" si="9"/>
        <v>-9.4695948882736704E-6</v>
      </c>
      <c r="G73" s="1">
        <f t="shared" ca="1" si="12"/>
        <v>-9.0465274096898291E-6</v>
      </c>
      <c r="H73" s="11">
        <f t="shared" ca="1" si="13"/>
        <v>-3.1013424184612302E-9</v>
      </c>
      <c r="I73" s="1">
        <f t="shared" ca="1" si="14"/>
        <v>-2.9829728882216398E-9</v>
      </c>
      <c r="J73" s="1">
        <f t="shared" ca="1" si="11"/>
        <v>8.7684727371210858E-2</v>
      </c>
      <c r="L73" s="1">
        <f t="shared" ca="1" si="2"/>
        <v>-7.5387728414081909E-2</v>
      </c>
      <c r="M73" s="1">
        <f t="shared" ca="1" si="3"/>
        <v>-7.4574322205540999E-2</v>
      </c>
      <c r="AD73" s="14"/>
      <c r="AE73" s="14"/>
      <c r="AH73" s="18"/>
      <c r="AI73" s="14"/>
      <c r="AJ73" s="14"/>
      <c r="AK73" s="14"/>
    </row>
    <row r="74" spans="1:37" x14ac:dyDescent="0.25">
      <c r="A74" s="1">
        <v>650</v>
      </c>
      <c r="B74" s="1">
        <f t="shared" ref="B74:B137" ca="1" si="15">EXP(-1*(($A74-1000)/(0.60056*$B$5))^2)+$B$4*EXP(-1*(($A74-1000+$C$5)/(0.60056*$B$5))^2)+$B$6*(RAND()-RAND()+RAND()-RAND())</f>
        <v>0.25712641357227783</v>
      </c>
      <c r="C74" s="11">
        <f t="shared" ca="1" si="4"/>
        <v>1.9479635581444055E-3</v>
      </c>
      <c r="E74" s="1">
        <f t="shared" ca="1" si="10"/>
        <v>1.9415676505588142E-3</v>
      </c>
      <c r="F74" s="11">
        <f t="shared" ca="1" si="9"/>
        <v>-9.3886063798801042E-6</v>
      </c>
      <c r="G74" s="1">
        <f t="shared" ca="1" si="12"/>
        <v>-8.9378763728775073E-6</v>
      </c>
      <c r="H74" s="11">
        <f t="shared" ca="1" si="13"/>
        <v>-3.2918807138717178E-9</v>
      </c>
      <c r="I74" s="1">
        <f t="shared" ca="1" si="14"/>
        <v>-3.148559794161239E-9</v>
      </c>
      <c r="J74" s="1">
        <f t="shared" ref="J74:J137" ca="1" si="16">B74+$J$4*G74+$J$5*I74</f>
        <v>0.10393011561093428</v>
      </c>
      <c r="L74" s="1">
        <f t="shared" ref="L74:L137" ca="1" si="17">G74*$J$4</f>
        <v>-7.4482303107312561E-2</v>
      </c>
      <c r="M74" s="1">
        <f t="shared" ref="M74:M137" ca="1" si="18">I74*$J$5</f>
        <v>-7.871399485403098E-2</v>
      </c>
      <c r="AD74" s="14"/>
      <c r="AE74" s="14"/>
      <c r="AH74" s="18"/>
      <c r="AI74" s="14"/>
      <c r="AJ74" s="14"/>
      <c r="AK74" s="14"/>
    </row>
    <row r="75" spans="1:37" x14ac:dyDescent="0.25">
      <c r="A75" s="1">
        <v>660</v>
      </c>
      <c r="B75" s="1">
        <f t="shared" ca="1" si="15"/>
        <v>0.27758770072048894</v>
      </c>
      <c r="C75" s="11">
        <f t="shared" ref="C75:C138" ca="1" si="19">(B75-B74)/(A75-A74)</f>
        <v>2.0461287148211106E-3</v>
      </c>
      <c r="E75" s="1">
        <f t="shared" ca="1" si="10"/>
        <v>2.0348821936523316E-3</v>
      </c>
      <c r="F75" s="11">
        <f t="shared" ca="1" si="9"/>
        <v>-9.2388992190419997E-6</v>
      </c>
      <c r="G75" s="1">
        <f t="shared" ca="1" si="12"/>
        <v>-8.7633877217877513E-6</v>
      </c>
      <c r="H75" s="11">
        <f t="shared" ca="1" si="13"/>
        <v>-3.4608425867235549E-9</v>
      </c>
      <c r="I75" s="1">
        <f t="shared" ca="1" si="14"/>
        <v>-3.2928100778834535E-9</v>
      </c>
      <c r="J75" s="1">
        <f t="shared" ca="1" si="16"/>
        <v>0.12223921775850469</v>
      </c>
      <c r="L75" s="1">
        <f t="shared" ca="1" si="17"/>
        <v>-7.3028231014897929E-2</v>
      </c>
      <c r="M75" s="1">
        <f t="shared" ca="1" si="18"/>
        <v>-8.2320251947086337E-2</v>
      </c>
      <c r="AD75" s="14"/>
      <c r="AE75" s="14"/>
      <c r="AH75" s="18"/>
      <c r="AI75" s="14"/>
      <c r="AJ75" s="14"/>
      <c r="AK75" s="14"/>
    </row>
    <row r="76" spans="1:37" x14ac:dyDescent="0.25">
      <c r="A76" s="1">
        <v>670</v>
      </c>
      <c r="B76" s="1">
        <f t="shared" ca="1" si="15"/>
        <v>0.29901484813220153</v>
      </c>
      <c r="C76" s="11">
        <f t="shared" ca="1" si="19"/>
        <v>2.1427147411712589E-3</v>
      </c>
      <c r="E76" s="1">
        <f t="shared" ca="1" si="10"/>
        <v>2.1263456349396542E-3</v>
      </c>
      <c r="F76" s="11">
        <f t="shared" ca="1" si="9"/>
        <v>-9.0165365563305885E-6</v>
      </c>
      <c r="G76" s="1">
        <f t="shared" ca="1" si="12"/>
        <v>-8.5196822189635241E-6</v>
      </c>
      <c r="H76" s="11">
        <f t="shared" ca="1" si="13"/>
        <v>-3.604346760629218E-9</v>
      </c>
      <c r="I76" s="1">
        <f t="shared" ca="1" si="14"/>
        <v>-3.4122863032419099E-9</v>
      </c>
      <c r="J76" s="1">
        <f t="shared" ca="1" si="16"/>
        <v>0.14271033872645777</v>
      </c>
      <c r="L76" s="1">
        <f t="shared" ca="1" si="17"/>
        <v>-7.0997351824696034E-2</v>
      </c>
      <c r="M76" s="1">
        <f t="shared" ca="1" si="18"/>
        <v>-8.5307157581047746E-2</v>
      </c>
      <c r="AD76" s="14"/>
      <c r="AE76" s="14"/>
      <c r="AH76" s="18"/>
      <c r="AI76" s="14"/>
      <c r="AJ76" s="14"/>
      <c r="AK76" s="14"/>
    </row>
    <row r="77" spans="1:37" ht="15.75" customHeight="1" x14ac:dyDescent="0.25">
      <c r="A77" s="1">
        <v>680</v>
      </c>
      <c r="B77" s="1">
        <f t="shared" ca="1" si="15"/>
        <v>0.32138423364153001</v>
      </c>
      <c r="C77" s="11">
        <f t="shared" ca="1" si="19"/>
        <v>2.2369385509328488E-3</v>
      </c>
      <c r="E77" s="1">
        <f t="shared" ca="1" si="10"/>
        <v>2.2152129247789434E-3</v>
      </c>
      <c r="F77" s="11">
        <f t="shared" ca="1" si="9"/>
        <v>-8.7181010314639535E-6</v>
      </c>
      <c r="G77" s="1">
        <f t="shared" ca="1" si="12"/>
        <v>-8.2038897809267126E-6</v>
      </c>
      <c r="H77" s="11">
        <f t="shared" ca="1" si="13"/>
        <v>-3.718606168634697E-9</v>
      </c>
      <c r="I77" s="1">
        <f t="shared" ca="1" si="14"/>
        <v>-3.50366555555713E-9</v>
      </c>
      <c r="J77" s="1">
        <f t="shared" ca="1" si="16"/>
        <v>0.16542684657821249</v>
      </c>
      <c r="L77" s="1">
        <f t="shared" ca="1" si="17"/>
        <v>-6.8365748174389271E-2</v>
      </c>
      <c r="M77" s="1">
        <f t="shared" ca="1" si="18"/>
        <v>-8.759163888892825E-2</v>
      </c>
      <c r="AD77" s="14"/>
      <c r="AE77" s="14"/>
      <c r="AH77" s="18"/>
      <c r="AI77" s="14"/>
      <c r="AJ77" s="14"/>
      <c r="AK77" s="14"/>
    </row>
    <row r="78" spans="1:37" ht="15.75" customHeight="1" x14ac:dyDescent="0.25">
      <c r="A78" s="1">
        <v>690</v>
      </c>
      <c r="B78" s="1">
        <f t="shared" ca="1" si="15"/>
        <v>0.34466402896710091</v>
      </c>
      <c r="C78" s="11">
        <f t="shared" ca="1" si="19"/>
        <v>2.3279795325570896E-3</v>
      </c>
      <c r="E78" s="1">
        <f t="shared" ca="1" si="10"/>
        <v>2.3007076555689333E-3</v>
      </c>
      <c r="F78" s="11">
        <f t="shared" ca="1" si="9"/>
        <v>-8.3407809913803534E-6</v>
      </c>
      <c r="G78" s="1">
        <f t="shared" ca="1" si="12"/>
        <v>-7.8137252195172071E-6</v>
      </c>
      <c r="H78" s="11">
        <f t="shared" ca="1" si="13"/>
        <v>-3.800000866640267E-9</v>
      </c>
      <c r="I78" s="1">
        <f t="shared" ca="1" si="14"/>
        <v>-3.5638039858979967E-9</v>
      </c>
      <c r="J78" s="1">
        <f t="shared" ca="1" si="16"/>
        <v>0.19045455249034088</v>
      </c>
      <c r="L78" s="1">
        <f t="shared" ca="1" si="17"/>
        <v>-6.5114376829310067E-2</v>
      </c>
      <c r="M78" s="1">
        <f t="shared" ca="1" si="18"/>
        <v>-8.9095099647449924E-2</v>
      </c>
      <c r="AD78" s="14"/>
      <c r="AE78" s="14"/>
      <c r="AH78" s="18"/>
      <c r="AI78" s="14"/>
      <c r="AJ78" s="14"/>
      <c r="AK78" s="14"/>
    </row>
    <row r="79" spans="1:37" ht="15.75" customHeight="1" x14ac:dyDescent="0.25">
      <c r="A79" s="1">
        <v>700</v>
      </c>
      <c r="B79" s="1">
        <f t="shared" ca="1" si="15"/>
        <v>0.36881389165256639</v>
      </c>
      <c r="C79" s="11">
        <f t="shared" ca="1" si="19"/>
        <v>2.4149862685465483E-3</v>
      </c>
      <c r="E79" s="1">
        <f t="shared" ca="1" si="10"/>
        <v>2.3820285446065504E-3</v>
      </c>
      <c r="F79" s="11">
        <f t="shared" ca="1" si="9"/>
        <v>-7.8824537435702844E-6</v>
      </c>
      <c r="G79" s="1">
        <f t="shared" ca="1" si="12"/>
        <v>-7.3475606407748955E-6</v>
      </c>
      <c r="H79" s="11">
        <f t="shared" ca="1" si="13"/>
        <v>-3.8451530958403244E-9</v>
      </c>
      <c r="I79" s="1">
        <f t="shared" ca="1" si="14"/>
        <v>-3.5898026202825453E-9</v>
      </c>
      <c r="J79" s="1">
        <f t="shared" ca="1" si="16"/>
        <v>0.21783915413904531</v>
      </c>
      <c r="L79" s="1">
        <f t="shared" ca="1" si="17"/>
        <v>-6.1229672006457465E-2</v>
      </c>
      <c r="M79" s="1">
        <f t="shared" ca="1" si="18"/>
        <v>-8.9745065507063626E-2</v>
      </c>
      <c r="AD79" s="14"/>
      <c r="AE79" s="14"/>
      <c r="AH79" s="18"/>
      <c r="AI79" s="14"/>
      <c r="AJ79" s="14"/>
      <c r="AK79" s="14"/>
    </row>
    <row r="80" spans="1:37" x14ac:dyDescent="0.25">
      <c r="A80" s="1">
        <v>710</v>
      </c>
      <c r="B80" s="1">
        <f t="shared" ca="1" si="15"/>
        <v>0.39378473359368832</v>
      </c>
      <c r="C80" s="11">
        <f t="shared" ca="1" si="19"/>
        <v>2.4970841941121926E-3</v>
      </c>
      <c r="E80" s="1">
        <f t="shared" ca="1" si="10"/>
        <v>2.4583567304403389E-3</v>
      </c>
      <c r="F80" s="11">
        <f t="shared" ca="1" si="9"/>
        <v>-7.3417641339711258E-6</v>
      </c>
      <c r="G80" s="1">
        <f t="shared" ca="1" si="12"/>
        <v>-6.8044930001157782E-6</v>
      </c>
      <c r="H80" s="11">
        <f t="shared" ca="1" si="13"/>
        <v>-3.8510030387219732E-9</v>
      </c>
      <c r="I80" s="1">
        <f t="shared" ca="1" si="14"/>
        <v>-3.5790731501177296E-9</v>
      </c>
      <c r="J80" s="1">
        <f t="shared" ca="1" si="16"/>
        <v>0.2476037965064469</v>
      </c>
      <c r="L80" s="1">
        <f t="shared" ca="1" si="17"/>
        <v>-5.6704108334298155E-2</v>
      </c>
      <c r="M80" s="1">
        <f t="shared" ca="1" si="18"/>
        <v>-8.9476828752943244E-2</v>
      </c>
      <c r="AD80" s="14"/>
      <c r="AE80" s="14"/>
      <c r="AH80" s="18"/>
      <c r="AI80" s="14"/>
      <c r="AJ80" s="14"/>
      <c r="AK80" s="14"/>
    </row>
    <row r="81" spans="1:37" x14ac:dyDescent="0.25">
      <c r="A81" s="1">
        <v>720</v>
      </c>
      <c r="B81" s="1">
        <f t="shared" ca="1" si="15"/>
        <v>0.41951857501044865</v>
      </c>
      <c r="C81" s="11">
        <f t="shared" ca="1" si="19"/>
        <v>2.5733841416760326E-3</v>
      </c>
      <c r="E81" s="1">
        <f t="shared" ca="1" si="10"/>
        <v>2.5288638272859729E-3</v>
      </c>
      <c r="F81" s="11">
        <f t="shared" ca="1" si="9"/>
        <v>-6.7181967057058492E-6</v>
      </c>
      <c r="G81" s="1">
        <f t="shared" ca="1" si="12"/>
        <v>-6.1844052986822215E-6</v>
      </c>
      <c r="H81" s="11">
        <f t="shared" ca="1" si="13"/>
        <v>-3.8148836936781405E-9</v>
      </c>
      <c r="I81" s="1">
        <f t="shared" ca="1" si="14"/>
        <v>-3.529402332029266E-9</v>
      </c>
      <c r="J81" s="1">
        <f t="shared" ca="1" si="16"/>
        <v>0.27974680588736517</v>
      </c>
      <c r="L81" s="1">
        <f t="shared" ca="1" si="17"/>
        <v>-5.1536710822351853E-2</v>
      </c>
      <c r="M81" s="1">
        <f t="shared" ca="1" si="18"/>
        <v>-8.8235058300731653E-2</v>
      </c>
      <c r="AD81" s="14"/>
      <c r="AE81" s="14"/>
      <c r="AH81" s="18"/>
      <c r="AI81" s="14"/>
      <c r="AJ81" s="14"/>
      <c r="AK81" s="14"/>
    </row>
    <row r="82" spans="1:37" x14ac:dyDescent="0.25">
      <c r="A82" s="1">
        <v>730</v>
      </c>
      <c r="B82" s="1">
        <f t="shared" ca="1" si="15"/>
        <v>0.44594849198543779</v>
      </c>
      <c r="C82" s="11">
        <f t="shared" ca="1" si="19"/>
        <v>2.6429916974989144E-3</v>
      </c>
      <c r="E82" s="1">
        <f t="shared" ca="1" si="10"/>
        <v>2.5927206645544559E-3</v>
      </c>
      <c r="F82" s="11">
        <f t="shared" ca="1" si="9"/>
        <v>-6.0121396980264852E-6</v>
      </c>
      <c r="G82" s="1">
        <f t="shared" ca="1" si="12"/>
        <v>-5.4880199233751019E-6</v>
      </c>
      <c r="H82" s="11">
        <f t="shared" ca="1" si="13"/>
        <v>-3.7345932057266006E-9</v>
      </c>
      <c r="I82" s="1">
        <f t="shared" ca="1" si="14"/>
        <v>-3.4390135651741585E-9</v>
      </c>
      <c r="J82" s="1">
        <f t="shared" ca="1" si="16"/>
        <v>0.31423965349462463</v>
      </c>
      <c r="L82" s="1">
        <f t="shared" ca="1" si="17"/>
        <v>-4.5733499361459186E-2</v>
      </c>
      <c r="M82" s="1">
        <f t="shared" ca="1" si="18"/>
        <v>-8.5975339129353956E-2</v>
      </c>
      <c r="AD82" s="14"/>
      <c r="AE82" s="14"/>
      <c r="AH82" s="18"/>
      <c r="AI82" s="14"/>
      <c r="AJ82" s="14"/>
      <c r="AK82" s="14"/>
    </row>
    <row r="83" spans="1:37" x14ac:dyDescent="0.25">
      <c r="A83" s="1">
        <v>740</v>
      </c>
      <c r="B83" s="1">
        <f t="shared" ca="1" si="15"/>
        <v>0.47299866475052393</v>
      </c>
      <c r="C83" s="11">
        <f t="shared" ca="1" si="19"/>
        <v>2.7050172765086143E-3</v>
      </c>
      <c r="E83" s="1">
        <f t="shared" ca="1" si="10"/>
        <v>2.6491066212465026E-3</v>
      </c>
      <c r="F83" s="11">
        <f t="shared" ca="1" si="9"/>
        <v>-5.224939186484448E-6</v>
      </c>
      <c r="G83" s="1">
        <f t="shared" ca="1" si="12"/>
        <v>-4.7169426839534504E-6</v>
      </c>
      <c r="H83" s="11">
        <f t="shared" ca="1" si="13"/>
        <v>-3.6084629398983859E-9</v>
      </c>
      <c r="I83" s="1">
        <f t="shared" ca="1" si="14"/>
        <v>-3.3066241856336884E-9</v>
      </c>
      <c r="J83" s="1">
        <f t="shared" ca="1" si="16"/>
        <v>0.35102520441006962</v>
      </c>
      <c r="L83" s="1">
        <f t="shared" ca="1" si="17"/>
        <v>-3.9307855699612086E-2</v>
      </c>
      <c r="M83" s="1">
        <f t="shared" ca="1" si="18"/>
        <v>-8.2665604640842216E-2</v>
      </c>
      <c r="AD83" s="14"/>
      <c r="AE83" s="14"/>
      <c r="AH83" s="18"/>
      <c r="AI83" s="14"/>
      <c r="AJ83" s="14"/>
      <c r="AK83" s="14"/>
    </row>
    <row r="84" spans="1:37" x14ac:dyDescent="0.25">
      <c r="A84" s="1">
        <v>750</v>
      </c>
      <c r="B84" s="1">
        <f t="shared" ca="1" si="15"/>
        <v>0.50058453276757642</v>
      </c>
      <c r="C84" s="11">
        <f t="shared" ca="1" si="19"/>
        <v>2.7585868017052486E-3</v>
      </c>
      <c r="E84" s="1">
        <f t="shared" ca="1" si="10"/>
        <v>2.6972194482841449E-3</v>
      </c>
      <c r="F84" s="11">
        <f t="shared" ref="F84:F147" ca="1" si="20">-(E85-E83)/(A85-A83)</f>
        <v>-4.3589417472254156E-6</v>
      </c>
      <c r="G84" s="1">
        <f t="shared" ca="1" si="12"/>
        <v>-3.8736961857338311E-6</v>
      </c>
      <c r="H84" s="11">
        <f t="shared" ca="1" si="13"/>
        <v>-3.4354195732111764E-9</v>
      </c>
      <c r="I84" s="1">
        <f t="shared" ca="1" si="14"/>
        <v>-3.1314970233160576E-9</v>
      </c>
      <c r="J84" s="1">
        <f t="shared" ca="1" si="16"/>
        <v>0.39001630563689305</v>
      </c>
      <c r="L84" s="1">
        <f t="shared" ca="1" si="17"/>
        <v>-3.2280801547781929E-2</v>
      </c>
      <c r="M84" s="1">
        <f t="shared" ca="1" si="18"/>
        <v>-7.8287425582901443E-2</v>
      </c>
      <c r="AD84" s="14"/>
      <c r="AE84" s="14"/>
      <c r="AH84" s="18"/>
      <c r="AI84" s="14"/>
      <c r="AJ84" s="14"/>
      <c r="AK84" s="14"/>
    </row>
    <row r="85" spans="1:37" x14ac:dyDescent="0.25">
      <c r="A85" s="1">
        <v>760</v>
      </c>
      <c r="B85" s="1">
        <f t="shared" ca="1" si="15"/>
        <v>0.52861306132569108</v>
      </c>
      <c r="C85" s="11">
        <f t="shared" ca="1" si="19"/>
        <v>2.8028528558114662E-3</v>
      </c>
      <c r="E85" s="1">
        <f t="shared" ca="1" si="10"/>
        <v>2.7362854561910109E-3</v>
      </c>
      <c r="F85" s="11">
        <f t="shared" ca="1" si="20"/>
        <v>-3.4175241510781646E-6</v>
      </c>
      <c r="G85" s="1">
        <f t="shared" ca="1" si="12"/>
        <v>-2.9617412960499887E-6</v>
      </c>
      <c r="H85" s="11">
        <f t="shared" ca="1" si="13"/>
        <v>-3.2150395137027944E-9</v>
      </c>
      <c r="I85" s="1">
        <f t="shared" ca="1" si="14"/>
        <v>-2.9134848088992619E-9</v>
      </c>
      <c r="J85" s="1">
        <f t="shared" ca="1" si="16"/>
        <v>0.43109476363612631</v>
      </c>
      <c r="L85" s="1">
        <f t="shared" ca="1" si="17"/>
        <v>-2.4681177467083242E-2</v>
      </c>
      <c r="M85" s="1">
        <f t="shared" ca="1" si="18"/>
        <v>-7.2837120222481552E-2</v>
      </c>
      <c r="AD85" s="14"/>
      <c r="AE85" s="14"/>
      <c r="AH85" s="18"/>
      <c r="AI85" s="14"/>
      <c r="AJ85" s="14"/>
      <c r="AK85" s="14"/>
    </row>
    <row r="86" spans="1:37" x14ac:dyDescent="0.25">
      <c r="A86" s="1">
        <v>770</v>
      </c>
      <c r="B86" s="1">
        <f t="shared" ca="1" si="15"/>
        <v>0.55698312288168739</v>
      </c>
      <c r="C86" s="11">
        <f t="shared" ca="1" si="19"/>
        <v>2.8370061555996308E-3</v>
      </c>
      <c r="E86" s="1">
        <f t="shared" ca="1" si="10"/>
        <v>2.7655699313057082E-3</v>
      </c>
      <c r="F86" s="11">
        <f t="shared" ca="1" si="20"/>
        <v>-2.4051087564355698E-6</v>
      </c>
      <c r="G86" s="1">
        <f t="shared" ca="1" si="12"/>
        <v>-1.9854856160920905E-6</v>
      </c>
      <c r="H86" s="11">
        <f t="shared" ca="1" si="13"/>
        <v>-2.9475940324488013E-9</v>
      </c>
      <c r="I86" s="1">
        <f t="shared" ca="1" si="14"/>
        <v>-2.6530660977342309E-9</v>
      </c>
      <c r="J86" s="1">
        <f t="shared" ca="1" si="16"/>
        <v>0.47411075697089755</v>
      </c>
      <c r="L86" s="1">
        <f t="shared" ca="1" si="17"/>
        <v>-1.6545713467434088E-2</v>
      </c>
      <c r="M86" s="1">
        <f t="shared" ca="1" si="18"/>
        <v>-6.6326652443355769E-2</v>
      </c>
      <c r="AD86" s="14"/>
      <c r="AE86" s="14"/>
      <c r="AH86" s="18"/>
      <c r="AI86" s="14"/>
      <c r="AJ86" s="14"/>
      <c r="AK86" s="14"/>
    </row>
    <row r="87" spans="1:37" x14ac:dyDescent="0.25">
      <c r="A87" s="1">
        <v>780</v>
      </c>
      <c r="B87" s="1">
        <f t="shared" ca="1" si="15"/>
        <v>0.58558599472225825</v>
      </c>
      <c r="C87" s="11">
        <f t="shared" ca="1" si="19"/>
        <v>2.8602871840570864E-3</v>
      </c>
      <c r="E87" s="1">
        <f t="shared" ca="1" si="10"/>
        <v>2.7843876313197223E-3</v>
      </c>
      <c r="F87" s="11">
        <f t="shared" ca="1" si="20"/>
        <v>-1.3271634723867462E-6</v>
      </c>
      <c r="G87" s="1">
        <f t="shared" ca="1" si="12"/>
        <v>-9.502780554852162E-7</v>
      </c>
      <c r="H87" s="11">
        <f t="shared" ca="1" si="13"/>
        <v>-2.6340836173184116E-9</v>
      </c>
      <c r="I87" s="1">
        <f t="shared" ca="1" si="14"/>
        <v>-2.3513714943091698E-9</v>
      </c>
      <c r="J87" s="1">
        <f t="shared" ca="1" si="16"/>
        <v>0.51888272356881893</v>
      </c>
      <c r="L87" s="1">
        <f t="shared" ca="1" si="17"/>
        <v>-7.9189837957101359E-3</v>
      </c>
      <c r="M87" s="1">
        <f t="shared" ca="1" si="18"/>
        <v>-5.8784287357729247E-2</v>
      </c>
      <c r="AD87" s="14"/>
      <c r="AE87" s="14"/>
      <c r="AH87" s="18"/>
      <c r="AI87" s="14"/>
      <c r="AJ87" s="14"/>
      <c r="AK87" s="14"/>
    </row>
    <row r="88" spans="1:37" x14ac:dyDescent="0.25">
      <c r="A88" s="1">
        <v>790</v>
      </c>
      <c r="B88" s="1">
        <f t="shared" ca="1" si="15"/>
        <v>0.61430597274928944</v>
      </c>
      <c r="C88" s="11">
        <f t="shared" ca="1" si="19"/>
        <v>2.8719978027031191E-3</v>
      </c>
      <c r="E88" s="1">
        <f t="shared" ca="1" si="10"/>
        <v>2.7921132007534431E-3</v>
      </c>
      <c r="F88" s="11">
        <f t="shared" ca="1" si="20"/>
        <v>-1.9018540261326981E-7</v>
      </c>
      <c r="G88" s="1">
        <f t="shared" ca="1" si="12"/>
        <v>1.3761117746802618E-7</v>
      </c>
      <c r="H88" s="11">
        <f t="shared" ca="1" si="13"/>
        <v>-2.2762602246439991E-9</v>
      </c>
      <c r="I88" s="1">
        <f t="shared" ca="1" si="14"/>
        <v>-2.0101991137858174E-9</v>
      </c>
      <c r="J88" s="1">
        <f t="shared" ca="1" si="16"/>
        <v>0.56519775471687761</v>
      </c>
      <c r="L88" s="1">
        <f t="shared" ca="1" si="17"/>
        <v>1.1467598122335517E-3</v>
      </c>
      <c r="M88" s="1">
        <f ca="1">I88*$J$5</f>
        <v>-5.0254977844645436E-2</v>
      </c>
      <c r="AD88" s="14"/>
      <c r="AE88" s="14"/>
      <c r="AH88" s="18"/>
      <c r="AI88" s="14"/>
      <c r="AJ88" s="14"/>
      <c r="AK88" s="14"/>
    </row>
    <row r="89" spans="1:37" x14ac:dyDescent="0.25">
      <c r="A89" s="1">
        <v>800</v>
      </c>
      <c r="B89" s="1">
        <f t="shared" ca="1" si="15"/>
        <v>0.64302109931314744</v>
      </c>
      <c r="C89" s="11">
        <f t="shared" ca="1" si="19"/>
        <v>2.8715126563857996E-3</v>
      </c>
      <c r="E89" s="1">
        <f t="shared" ca="1" si="10"/>
        <v>2.7881913393719877E-3</v>
      </c>
      <c r="F89" s="11">
        <f t="shared" ca="1" si="20"/>
        <v>9.9833244741321094E-7</v>
      </c>
      <c r="G89" s="1">
        <f t="shared" ca="1" si="12"/>
        <v>1.2710256149141486E-6</v>
      </c>
      <c r="H89" s="11">
        <f t="shared" ca="1" si="13"/>
        <v>-1.8766363147810139E-9</v>
      </c>
      <c r="I89" s="1">
        <f t="shared" ca="1" si="14"/>
        <v>-1.6320184041000026E-9</v>
      </c>
      <c r="J89" s="1">
        <f t="shared" ca="1" si="16"/>
        <v>0.61281251933493197</v>
      </c>
      <c r="L89" s="1">
        <f t="shared" ca="1" si="17"/>
        <v>1.0591880124284572E-2</v>
      </c>
      <c r="M89" s="1">
        <f t="shared" ca="1" si="18"/>
        <v>-4.0800460102500068E-2</v>
      </c>
      <c r="AD89" s="14"/>
      <c r="AE89" s="14"/>
      <c r="AH89" s="18"/>
      <c r="AI89" s="14"/>
      <c r="AJ89" s="14"/>
      <c r="AK89" s="14"/>
    </row>
    <row r="90" spans="1:37" x14ac:dyDescent="0.25">
      <c r="A90" s="1">
        <v>810</v>
      </c>
      <c r="B90" s="1">
        <f t="shared" ca="1" si="15"/>
        <v>0.67160400107463392</v>
      </c>
      <c r="C90" s="11">
        <f t="shared" ca="1" si="19"/>
        <v>2.8582901761486481E-3</v>
      </c>
      <c r="E90" s="1">
        <f t="shared" ref="E90:E153" ca="1" si="21">(C82*$L$6+C83*$M$6+C84*$N$6+C85*$O$6+C86*$P$6+C87*$Q$6+C88*$R$6+C89*$S$6+C90*$T$6+C91*$U$6+C92*$V$6+C93*$W$6+C94*$X$6+C95*$Y$6+C96*$Z$6+C97*$AA$6+C98*$AB$6)/SUM($L$6:$AB$6)</f>
        <v>2.7721465518051789E-3</v>
      </c>
      <c r="F90" s="11">
        <f t="shared" ca="1" si="20"/>
        <v>2.229951717095638E-6</v>
      </c>
      <c r="G90" s="1">
        <f t="shared" ca="1" si="12"/>
        <v>2.4419727786558913E-6</v>
      </c>
      <c r="H90" s="11">
        <f t="shared" ca="1" si="13"/>
        <v>-1.4384798062061615E-9</v>
      </c>
      <c r="I90" s="1">
        <f t="shared" ca="1" si="14"/>
        <v>-1.2199616699340894E-9</v>
      </c>
      <c r="J90" s="1">
        <f t="shared" ca="1" si="16"/>
        <v>0.66145473248174735</v>
      </c>
      <c r="L90" s="1">
        <f t="shared" ca="1" si="17"/>
        <v>2.0349773155465763E-2</v>
      </c>
      <c r="M90" s="1">
        <f t="shared" ca="1" si="18"/>
        <v>-3.0499041748352235E-2</v>
      </c>
      <c r="AD90" s="14"/>
      <c r="AE90" s="14"/>
      <c r="AH90" s="18"/>
      <c r="AI90" s="14"/>
      <c r="AJ90" s="14"/>
      <c r="AK90" s="14"/>
    </row>
    <row r="91" spans="1:37" x14ac:dyDescent="0.25">
      <c r="A91" s="1">
        <v>820</v>
      </c>
      <c r="B91" s="1">
        <f t="shared" ca="1" si="15"/>
        <v>0.69992283090059904</v>
      </c>
      <c r="C91" s="11">
        <f t="shared" ca="1" si="19"/>
        <v>2.8318829825965119E-3</v>
      </c>
      <c r="E91" s="1">
        <f t="shared" ca="1" si="21"/>
        <v>2.743592305030075E-3</v>
      </c>
      <c r="F91" s="11">
        <f t="shared" ca="1" si="20"/>
        <v>3.4953564854978225E-6</v>
      </c>
      <c r="G91" s="1">
        <f t="shared" ca="1" si="12"/>
        <v>3.6416895385217572E-6</v>
      </c>
      <c r="H91" s="11">
        <f t="shared" ca="1" si="13"/>
        <v>-9.657943654777747E-10</v>
      </c>
      <c r="I91" s="1">
        <f t="shared" ca="1" si="14"/>
        <v>-7.7780288424408159E-10</v>
      </c>
      <c r="J91" s="1">
        <f t="shared" ca="1" si="16"/>
        <v>0.71082517161551162</v>
      </c>
      <c r="L91" s="1">
        <f t="shared" ca="1" si="17"/>
        <v>3.0347412821014646E-2</v>
      </c>
      <c r="M91" s="1">
        <f t="shared" ca="1" si="18"/>
        <v>-1.9445072106102041E-2</v>
      </c>
      <c r="AD91" s="14"/>
      <c r="AE91" s="14"/>
      <c r="AH91" s="18"/>
      <c r="AI91" s="14"/>
      <c r="AJ91" s="14"/>
      <c r="AK91" s="14"/>
    </row>
    <row r="92" spans="1:37" x14ac:dyDescent="0.25">
      <c r="A92" s="1">
        <v>830</v>
      </c>
      <c r="B92" s="1">
        <f t="shared" ca="1" si="15"/>
        <v>0.72784230582926057</v>
      </c>
      <c r="C92" s="11">
        <f t="shared" ca="1" si="19"/>
        <v>2.7919474928661536E-3</v>
      </c>
      <c r="E92" s="1">
        <f t="shared" ca="1" si="21"/>
        <v>2.7022394220952224E-3</v>
      </c>
      <c r="F92" s="11">
        <f t="shared" ca="1" si="20"/>
        <v>4.7844379695466271E-6</v>
      </c>
      <c r="G92" s="1">
        <f t="shared" ref="G92:G155" ca="1" si="22" xml:space="preserve"> (F84*$L$6+F85*$M$6+F86*$N$6+F87*$O$6+F88*$P$6+F89*$Q$6+F90*$R$6+F91*$S$6+F92*$T$6+F93*$U$6+F94*$V$6+F95*$W$6+F96*$X$6+F97*$Y$6+F98*$Z$6+F99*$AA$6+F100*$AB$6)/SUM($L$6:$AB$6)</f>
        <v>4.8607221856971786E-6</v>
      </c>
      <c r="H92" s="11">
        <f t="shared" ref="H92:H155" ca="1" si="23">-(G93-2*G92+G91)/(A93-A91)</f>
        <v>-4.6328476097482742E-10</v>
      </c>
      <c r="I92" s="1">
        <f t="shared" ref="I92:I155" ca="1" si="24">(H84*$L$6+H85*$M$6+H86*$N$6+H87*$O$6+H88*$P$6+H89*$Q$6+H90*$R$6+H91*$S$6+H92*$T$6+H93*$U$6+H94*$V$6+H95*$W$6+H96*$X$6+H97*$Y$6+H98*$Z$6+H99*$AA$6+H100*$AB$6)/SUM($L$6:$AB$6)</f>
        <v>-3.0992363873079587E-10</v>
      </c>
      <c r="J92" s="1">
        <f t="shared" ca="1" si="16"/>
        <v>0.7606002330751338</v>
      </c>
      <c r="L92" s="1">
        <f t="shared" ca="1" si="17"/>
        <v>4.0506018214143159E-2</v>
      </c>
      <c r="M92" s="1">
        <f t="shared" ca="1" si="18"/>
        <v>-7.7480909682698966E-3</v>
      </c>
      <c r="AD92" s="14"/>
      <c r="AE92" s="14"/>
      <c r="AH92" s="18"/>
      <c r="AI92" s="14"/>
      <c r="AJ92" s="14"/>
      <c r="AK92" s="14"/>
    </row>
    <row r="93" spans="1:37" x14ac:dyDescent="0.25">
      <c r="A93" s="1">
        <v>840</v>
      </c>
      <c r="B93" s="1">
        <f t="shared" ca="1" si="15"/>
        <v>0.75522483121922579</v>
      </c>
      <c r="C93" s="11">
        <f t="shared" ca="1" si="19"/>
        <v>2.7382525389965219E-3</v>
      </c>
      <c r="E93" s="1">
        <f t="shared" ca="1" si="21"/>
        <v>2.6479035456391424E-3</v>
      </c>
      <c r="F93" s="11">
        <f t="shared" ca="1" si="20"/>
        <v>6.0863954331930512E-6</v>
      </c>
      <c r="G93" s="1">
        <f t="shared" ca="1" si="22"/>
        <v>6.0890205280920966E-6</v>
      </c>
      <c r="H93" s="11">
        <f t="shared" ca="1" si="23"/>
        <v>6.3692660333431955E-11</v>
      </c>
      <c r="I93" s="1">
        <f t="shared" ca="1" si="24"/>
        <v>1.7873363437980034E-10</v>
      </c>
      <c r="J93" s="1">
        <f t="shared" ca="1" si="16"/>
        <v>0.81043500981282157</v>
      </c>
      <c r="L93" s="1">
        <f t="shared" ca="1" si="17"/>
        <v>5.0741837734100806E-2</v>
      </c>
      <c r="M93" s="1">
        <f t="shared" ca="1" si="18"/>
        <v>4.4683408594950085E-3</v>
      </c>
      <c r="AD93" s="14"/>
      <c r="AE93" s="14"/>
      <c r="AH93" s="18"/>
      <c r="AI93" s="14"/>
      <c r="AJ93" s="14"/>
      <c r="AK93" s="14"/>
    </row>
    <row r="94" spans="1:37" x14ac:dyDescent="0.25">
      <c r="A94" s="1">
        <v>850</v>
      </c>
      <c r="B94" s="1">
        <f t="shared" ca="1" si="15"/>
        <v>0.78193169936208529</v>
      </c>
      <c r="C94" s="11">
        <f t="shared" ca="1" si="19"/>
        <v>2.6706868142859497E-3</v>
      </c>
      <c r="E94" s="1">
        <f t="shared" ca="1" si="21"/>
        <v>2.5805115134313614E-3</v>
      </c>
      <c r="F94" s="11">
        <f t="shared" ca="1" si="20"/>
        <v>7.389852266372933E-6</v>
      </c>
      <c r="G94" s="1">
        <f t="shared" ca="1" si="22"/>
        <v>7.3160450172803459E-6</v>
      </c>
      <c r="H94" s="11">
        <f t="shared" ca="1" si="23"/>
        <v>6.0919396983070006E-10</v>
      </c>
      <c r="I94" s="1">
        <f t="shared" ca="1" si="24"/>
        <v>6.827247473875085E-10</v>
      </c>
      <c r="J94" s="1">
        <f t="shared" ca="1" si="16"/>
        <v>0.85996685985744259</v>
      </c>
      <c r="L94" s="1">
        <f t="shared" ca="1" si="17"/>
        <v>6.0967041810669552E-2</v>
      </c>
      <c r="M94" s="1">
        <f t="shared" ca="1" si="18"/>
        <v>1.7068118684687713E-2</v>
      </c>
      <c r="AD94" s="14"/>
      <c r="AE94" s="14"/>
      <c r="AH94" s="18"/>
      <c r="AI94" s="14"/>
      <c r="AJ94" s="14"/>
      <c r="AK94" s="14"/>
    </row>
    <row r="95" spans="1:37" x14ac:dyDescent="0.25">
      <c r="A95" s="1">
        <v>860</v>
      </c>
      <c r="B95" s="1">
        <f t="shared" ca="1" si="15"/>
        <v>0.80782434913319612</v>
      </c>
      <c r="C95" s="11">
        <f t="shared" ca="1" si="19"/>
        <v>2.589264977111083E-3</v>
      </c>
      <c r="E95" s="1">
        <f t="shared" ca="1" si="21"/>
        <v>2.5001065003116838E-3</v>
      </c>
      <c r="F95" s="11">
        <f t="shared" ca="1" si="20"/>
        <v>8.6829858511599124E-6</v>
      </c>
      <c r="G95" s="1">
        <f t="shared" ca="1" si="22"/>
        <v>8.5308856270719813E-6</v>
      </c>
      <c r="H95" s="11">
        <f t="shared" ca="1" si="23"/>
        <v>1.1667653767995569E-9</v>
      </c>
      <c r="I95" s="1">
        <f t="shared" ca="1" si="24"/>
        <v>1.1961744363857246E-9</v>
      </c>
      <c r="J95" s="1">
        <f t="shared" ca="1" si="16"/>
        <v>0.90881942360177237</v>
      </c>
      <c r="L95" s="1">
        <f t="shared" ca="1" si="17"/>
        <v>7.1090713558933177E-2</v>
      </c>
      <c r="M95" s="1">
        <f t="shared" ca="1" si="18"/>
        <v>2.9904360909643116E-2</v>
      </c>
      <c r="AD95" s="14"/>
      <c r="AE95" s="14"/>
      <c r="AH95" s="18"/>
      <c r="AI95" s="14"/>
      <c r="AJ95" s="14"/>
      <c r="AK95" s="14"/>
    </row>
    <row r="96" spans="1:37" x14ac:dyDescent="0.25">
      <c r="A96" s="1">
        <v>870</v>
      </c>
      <c r="B96" s="1">
        <f t="shared" ca="1" si="15"/>
        <v>0.83276567171872928</v>
      </c>
      <c r="C96" s="11">
        <f t="shared" ca="1" si="19"/>
        <v>2.4941322585533164E-3</v>
      </c>
      <c r="E96" s="1">
        <f t="shared" ca="1" si="21"/>
        <v>2.4068517964081632E-3</v>
      </c>
      <c r="F96" s="11">
        <f t="shared" ca="1" si="20"/>
        <v>9.9536695066625672E-6</v>
      </c>
      <c r="G96" s="1">
        <f t="shared" ca="1" si="22"/>
        <v>9.7223909293276255E-6</v>
      </c>
      <c r="H96" s="11">
        <f t="shared" ca="1" si="23"/>
        <v>1.7295335769650077E-9</v>
      </c>
      <c r="I96" s="1">
        <f t="shared" ca="1" si="24"/>
        <v>1.7128576376816109E-9</v>
      </c>
      <c r="J96" s="1">
        <f t="shared" ca="1" si="16"/>
        <v>0.95660703707183314</v>
      </c>
      <c r="L96" s="1">
        <f t="shared" ca="1" si="17"/>
        <v>8.1019924411063551E-2</v>
      </c>
      <c r="M96" s="1">
        <f t="shared" ca="1" si="18"/>
        <v>4.2821440942040274E-2</v>
      </c>
      <c r="AD96" s="14"/>
      <c r="AE96" s="14"/>
      <c r="AH96" s="18"/>
      <c r="AI96" s="14"/>
      <c r="AJ96" s="14"/>
      <c r="AK96" s="14"/>
    </row>
    <row r="97" spans="1:37" x14ac:dyDescent="0.25">
      <c r="A97" s="1">
        <v>880</v>
      </c>
      <c r="B97" s="1">
        <f t="shared" ca="1" si="15"/>
        <v>0.85662134612703367</v>
      </c>
      <c r="C97" s="11">
        <f t="shared" ca="1" si="19"/>
        <v>2.3855674408304385E-3</v>
      </c>
      <c r="E97" s="1">
        <f t="shared" ca="1" si="21"/>
        <v>2.3010331101784324E-3</v>
      </c>
      <c r="F97" s="11">
        <f t="shared" ca="1" si="20"/>
        <v>1.1189624502267078E-5</v>
      </c>
      <c r="G97" s="1">
        <f t="shared" ca="1" si="22"/>
        <v>1.0879305560043969E-5</v>
      </c>
      <c r="H97" s="11">
        <f t="shared" ca="1" si="23"/>
        <v>2.290307308711803E-9</v>
      </c>
      <c r="I97" s="1">
        <f t="shared" ca="1" si="24"/>
        <v>2.2262900938132633E-9</v>
      </c>
      <c r="J97" s="1">
        <f t="shared" ca="1" si="16"/>
        <v>1.0029394781393983</v>
      </c>
      <c r="L97" s="1">
        <f t="shared" ca="1" si="17"/>
        <v>9.0660879667033081E-2</v>
      </c>
      <c r="M97" s="1">
        <f t="shared" ca="1" si="18"/>
        <v>5.565725234533158E-2</v>
      </c>
      <c r="AD97" s="14"/>
      <c r="AE97" s="14"/>
      <c r="AH97" s="18"/>
      <c r="AI97" s="14"/>
      <c r="AJ97" s="14"/>
      <c r="AK97" s="14"/>
    </row>
    <row r="98" spans="1:37" x14ac:dyDescent="0.25">
      <c r="A98" s="1">
        <v>890</v>
      </c>
      <c r="B98" s="1">
        <f t="shared" ca="1" si="15"/>
        <v>0.87926118710349144</v>
      </c>
      <c r="C98" s="11">
        <f t="shared" ca="1" si="19"/>
        <v>2.263984097645777E-3</v>
      </c>
      <c r="E98" s="1">
        <f t="shared" ca="1" si="21"/>
        <v>2.1830593063628216E-3</v>
      </c>
      <c r="F98" s="11">
        <f t="shared" ca="1" si="20"/>
        <v>1.2378579858742835E-5</v>
      </c>
      <c r="G98" s="1">
        <f t="shared" ca="1" si="22"/>
        <v>1.1990414044586077E-5</v>
      </c>
      <c r="H98" s="11">
        <f t="shared" ca="1" si="23"/>
        <v>2.8416883920479131E-9</v>
      </c>
      <c r="I98" s="1">
        <f t="shared" ca="1" si="24"/>
        <v>2.7298267725907509E-9</v>
      </c>
      <c r="J98" s="1">
        <f t="shared" ca="1" si="16"/>
        <v>1.0474269734564776</v>
      </c>
      <c r="L98" s="1">
        <f t="shared" ca="1" si="17"/>
        <v>9.9920117038217321E-2</v>
      </c>
      <c r="M98" s="1">
        <f t="shared" ca="1" si="18"/>
        <v>6.8245669314768775E-2</v>
      </c>
      <c r="AD98" s="14"/>
      <c r="AE98" s="14"/>
      <c r="AH98" s="18"/>
      <c r="AI98" s="14"/>
      <c r="AJ98" s="14"/>
      <c r="AK98" s="14"/>
    </row>
    <row r="99" spans="1:37" x14ac:dyDescent="0.25">
      <c r="A99" s="1">
        <v>900</v>
      </c>
      <c r="B99" s="1">
        <f t="shared" ca="1" si="15"/>
        <v>0.90056048725098525</v>
      </c>
      <c r="C99" s="11">
        <f t="shared" ca="1" si="19"/>
        <v>2.1299300147493818E-3</v>
      </c>
      <c r="E99" s="1">
        <f t="shared" ca="1" si="21"/>
        <v>2.0534615130035757E-3</v>
      </c>
      <c r="F99" s="11">
        <f t="shared" ca="1" si="20"/>
        <v>1.3508437425951026E-5</v>
      </c>
      <c r="G99" s="1">
        <f t="shared" ca="1" si="22"/>
        <v>1.3044688761287227E-5</v>
      </c>
      <c r="H99" s="11">
        <f t="shared" ca="1" si="23"/>
        <v>3.3761902547174468E-9</v>
      </c>
      <c r="I99" s="1">
        <f t="shared" ca="1" si="24"/>
        <v>3.2167663621870471E-9</v>
      </c>
      <c r="J99" s="1">
        <f t="shared" ca="1" si="16"/>
        <v>1.0896853859830549</v>
      </c>
      <c r="L99" s="1">
        <f t="shared" ca="1" si="17"/>
        <v>0.10870573967739357</v>
      </c>
      <c r="M99" s="1">
        <f t="shared" ca="1" si="18"/>
        <v>8.0419159054676184E-2</v>
      </c>
      <c r="AD99" s="14"/>
      <c r="AE99" s="14"/>
      <c r="AH99" s="18"/>
      <c r="AI99" s="14"/>
      <c r="AJ99" s="14"/>
      <c r="AK99" s="14"/>
    </row>
    <row r="100" spans="1:37" x14ac:dyDescent="0.25">
      <c r="A100" s="1">
        <v>910</v>
      </c>
      <c r="B100" s="1">
        <f t="shared" ca="1" si="15"/>
        <v>0.9204013346385298</v>
      </c>
      <c r="C100" s="11">
        <f t="shared" ca="1" si="19"/>
        <v>1.9840847387544549E-3</v>
      </c>
      <c r="E100" s="1">
        <f t="shared" ca="1" si="21"/>
        <v>1.9128905578438011E-3</v>
      </c>
      <c r="F100" s="11">
        <f t="shared" ca="1" si="20"/>
        <v>1.4567439541096236E-5</v>
      </c>
      <c r="G100" s="1">
        <f t="shared" ca="1" si="22"/>
        <v>1.4031439672894028E-5</v>
      </c>
      <c r="H100" s="11">
        <f t="shared" ca="1" si="23"/>
        <v>3.8863617204566302E-9</v>
      </c>
      <c r="I100" s="1">
        <f t="shared" ca="1" si="24"/>
        <v>3.6804599200663014E-9</v>
      </c>
      <c r="J100" s="1">
        <f t="shared" ca="1" si="16"/>
        <v>1.1293414965809709</v>
      </c>
      <c r="L100" s="1">
        <f t="shared" ca="1" si="17"/>
        <v>0.11692866394078358</v>
      </c>
      <c r="M100" s="1">
        <f t="shared" ca="1" si="18"/>
        <v>9.2011498001657532E-2</v>
      </c>
      <c r="AD100" s="14"/>
      <c r="AE100" s="14"/>
      <c r="AH100" s="18"/>
      <c r="AI100" s="14"/>
      <c r="AJ100" s="14"/>
      <c r="AK100" s="14"/>
    </row>
    <row r="101" spans="1:37" x14ac:dyDescent="0.25">
      <c r="A101" s="1">
        <v>920</v>
      </c>
      <c r="B101" s="1">
        <f t="shared" ca="1" si="15"/>
        <v>0.93867388697857224</v>
      </c>
      <c r="C101" s="11">
        <f t="shared" ca="1" si="19"/>
        <v>1.8272552340042436E-3</v>
      </c>
      <c r="E101" s="1">
        <f t="shared" ca="1" si="21"/>
        <v>1.762112722181651E-3</v>
      </c>
      <c r="F101" s="11">
        <f t="shared" ca="1" si="20"/>
        <v>1.5544336438356868E-5</v>
      </c>
      <c r="G101" s="1">
        <f t="shared" ca="1" si="22"/>
        <v>1.4940463350091696E-5</v>
      </c>
      <c r="H101" s="11">
        <f t="shared" ca="1" si="23"/>
        <v>4.3649136533308292E-9</v>
      </c>
      <c r="I101" s="1">
        <f t="shared" ca="1" si="24"/>
        <v>4.1144216091967289E-9</v>
      </c>
      <c r="J101" s="1">
        <f t="shared" ca="1" si="16"/>
        <v>1.1660382884592546</v>
      </c>
      <c r="L101" s="1">
        <f t="shared" ca="1" si="17"/>
        <v>0.12450386125076414</v>
      </c>
      <c r="M101" s="1">
        <f t="shared" ca="1" si="18"/>
        <v>0.10286054022991822</v>
      </c>
      <c r="AD101" s="14"/>
      <c r="AE101" s="14"/>
      <c r="AH101" s="18"/>
      <c r="AI101" s="14"/>
      <c r="AJ101" s="14"/>
      <c r="AK101" s="14"/>
    </row>
    <row r="102" spans="1:37" x14ac:dyDescent="0.25">
      <c r="A102" s="1">
        <v>930</v>
      </c>
      <c r="B102" s="1">
        <f t="shared" ca="1" si="15"/>
        <v>0.95527758358257231</v>
      </c>
      <c r="C102" s="11">
        <f t="shared" ca="1" si="19"/>
        <v>1.6603696604000073E-3</v>
      </c>
      <c r="E102" s="1">
        <f t="shared" ca="1" si="21"/>
        <v>1.6020038290766637E-3</v>
      </c>
      <c r="F102" s="11">
        <f t="shared" ca="1" si="20"/>
        <v>1.6428550503871335E-5</v>
      </c>
      <c r="G102" s="1">
        <f t="shared" ca="1" si="22"/>
        <v>1.5762188754222748E-5</v>
      </c>
      <c r="H102" s="11">
        <f t="shared" ca="1" si="23"/>
        <v>4.8048459255441342E-9</v>
      </c>
      <c r="I102" s="1">
        <f t="shared" ca="1" si="24"/>
        <v>4.5124393562882961E-9</v>
      </c>
      <c r="J102" s="1">
        <f t="shared" ca="1" si="16"/>
        <v>1.1994401404416359</v>
      </c>
      <c r="L102" s="1">
        <f t="shared" ca="1" si="17"/>
        <v>0.13135157295185623</v>
      </c>
      <c r="M102" s="1">
        <f t="shared" ca="1" si="18"/>
        <v>0.1128109839072074</v>
      </c>
      <c r="AD102" s="14"/>
      <c r="AE102" s="14"/>
      <c r="AH102" s="18"/>
      <c r="AI102" s="14"/>
      <c r="AJ102" s="14"/>
      <c r="AK102" s="14"/>
    </row>
    <row r="103" spans="1:37" x14ac:dyDescent="0.25">
      <c r="A103" s="1">
        <v>940</v>
      </c>
      <c r="B103" s="1">
        <f t="shared" ca="1" si="15"/>
        <v>0.97012227677154073</v>
      </c>
      <c r="C103" s="11">
        <f t="shared" ca="1" si="19"/>
        <v>1.4844693188968416E-3</v>
      </c>
      <c r="E103" s="1">
        <f t="shared" ca="1" si="21"/>
        <v>1.4335417121042243E-3</v>
      </c>
      <c r="F103" s="11">
        <f t="shared" ca="1" si="20"/>
        <v>1.7210334452698361E-5</v>
      </c>
      <c r="G103" s="1">
        <f t="shared" ca="1" si="22"/>
        <v>1.6487817239842917E-5</v>
      </c>
      <c r="H103" s="11">
        <f t="shared" ca="1" si="23"/>
        <v>5.1995721085953226E-9</v>
      </c>
      <c r="I103" s="1">
        <f t="shared" ca="1" si="24"/>
        <v>4.8686832172898321E-9</v>
      </c>
      <c r="J103" s="1">
        <f t="shared" ca="1" si="16"/>
        <v>1.2292378342024775</v>
      </c>
      <c r="L103" s="1">
        <f t="shared" ca="1" si="17"/>
        <v>0.13739847699869098</v>
      </c>
      <c r="M103" s="1">
        <f t="shared" ca="1" si="18"/>
        <v>0.1217170804322458</v>
      </c>
      <c r="AD103" s="14"/>
      <c r="AE103" s="14"/>
      <c r="AH103" s="18"/>
      <c r="AI103" s="14"/>
      <c r="AJ103" s="14"/>
      <c r="AK103" s="14"/>
    </row>
    <row r="104" spans="1:37" x14ac:dyDescent="0.25">
      <c r="A104" s="1">
        <v>950</v>
      </c>
      <c r="B104" s="1">
        <f t="shared" ca="1" si="15"/>
        <v>0.98312926522285315</v>
      </c>
      <c r="C104" s="11">
        <f t="shared" ca="1" si="19"/>
        <v>1.3006988451312429E-3</v>
      </c>
      <c r="E104" s="1">
        <f t="shared" ca="1" si="21"/>
        <v>1.2577971400226965E-3</v>
      </c>
      <c r="F104" s="11">
        <f t="shared" ca="1" si="20"/>
        <v>1.7880920548339879E-5</v>
      </c>
      <c r="G104" s="1">
        <f t="shared" ca="1" si="22"/>
        <v>1.7109454283291179E-5</v>
      </c>
      <c r="H104" s="11">
        <f t="shared" ca="1" si="23"/>
        <v>5.5430392821591945E-9</v>
      </c>
      <c r="I104" s="1">
        <f t="shared" ca="1" si="24"/>
        <v>5.1778092373491507E-9</v>
      </c>
      <c r="J104" s="1">
        <f t="shared" ca="1" si="16"/>
        <v>1.2551532818506752</v>
      </c>
      <c r="L104" s="1">
        <f t="shared" ca="1" si="17"/>
        <v>0.14257878569409316</v>
      </c>
      <c r="M104" s="1">
        <f t="shared" ca="1" si="18"/>
        <v>0.12944523093372876</v>
      </c>
      <c r="AD104" s="14"/>
      <c r="AE104" s="14"/>
      <c r="AH104" s="18"/>
      <c r="AI104" s="14"/>
      <c r="AJ104" s="14"/>
      <c r="AK104" s="14"/>
    </row>
    <row r="105" spans="1:37" x14ac:dyDescent="0.25">
      <c r="A105" s="1">
        <v>960</v>
      </c>
      <c r="B105" s="1">
        <f t="shared" ca="1" si="15"/>
        <v>0.99423221286911823</v>
      </c>
      <c r="C105" s="11">
        <f t="shared" ca="1" si="19"/>
        <v>1.110294764626507E-3</v>
      </c>
      <c r="E105" s="1">
        <f t="shared" ca="1" si="21"/>
        <v>1.0759233011374267E-3</v>
      </c>
      <c r="F105" s="11">
        <f t="shared" ca="1" si="20"/>
        <v>1.8432658091028895E-5</v>
      </c>
      <c r="G105" s="1">
        <f t="shared" ca="1" si="22"/>
        <v>1.7620230541096258E-5</v>
      </c>
      <c r="H105" s="11">
        <f t="shared" ca="1" si="23"/>
        <v>5.8298404129455084E-9</v>
      </c>
      <c r="I105" s="1">
        <f t="shared" ca="1" si="24"/>
        <v>5.4350566467718551E-9</v>
      </c>
      <c r="J105" s="1">
        <f t="shared" ca="1" si="16"/>
        <v>1.2769438835475502</v>
      </c>
      <c r="L105" s="1">
        <f t="shared" ca="1" si="17"/>
        <v>0.14683525450913548</v>
      </c>
      <c r="M105" s="1">
        <f t="shared" ca="1" si="18"/>
        <v>0.13587641616929638</v>
      </c>
      <c r="AD105" s="14"/>
      <c r="AE105" s="14"/>
      <c r="AH105" s="18"/>
      <c r="AI105" s="14"/>
      <c r="AJ105" s="14"/>
      <c r="AK105" s="14"/>
    </row>
    <row r="106" spans="1:37" x14ac:dyDescent="0.25">
      <c r="A106" s="1">
        <v>970</v>
      </c>
      <c r="B106" s="1">
        <f t="shared" ca="1" si="15"/>
        <v>1.0033779384141339</v>
      </c>
      <c r="C106" s="11">
        <f t="shared" ca="1" si="19"/>
        <v>9.1457255450156922E-4</v>
      </c>
      <c r="E106" s="1">
        <f t="shared" ca="1" si="21"/>
        <v>8.891439782021186E-4</v>
      </c>
      <c r="F106" s="11">
        <f t="shared" ca="1" si="20"/>
        <v>1.88591365670339E-5</v>
      </c>
      <c r="G106" s="1">
        <f t="shared" ca="1" si="22"/>
        <v>1.8014409990642426E-5</v>
      </c>
      <c r="H106" s="11">
        <f t="shared" ca="1" si="23"/>
        <v>6.0553168763802062E-9</v>
      </c>
      <c r="I106" s="1">
        <f t="shared" ca="1" si="24"/>
        <v>5.6363363406629098E-9</v>
      </c>
      <c r="J106" s="1">
        <f t="shared" ca="1" si="16"/>
        <v>1.2944064301860603</v>
      </c>
      <c r="L106" s="1">
        <f t="shared" ca="1" si="17"/>
        <v>0.15012008325535356</v>
      </c>
      <c r="M106" s="1">
        <f t="shared" ca="1" si="18"/>
        <v>0.14090840851657274</v>
      </c>
      <c r="AD106" s="14"/>
      <c r="AE106" s="14"/>
      <c r="AH106" s="18"/>
      <c r="AI106" s="14"/>
      <c r="AJ106" s="14"/>
      <c r="AK106" s="14"/>
    </row>
    <row r="107" spans="1:37" x14ac:dyDescent="0.25">
      <c r="A107" s="1">
        <v>980</v>
      </c>
      <c r="B107" s="1">
        <f t="shared" ca="1" si="15"/>
        <v>1.0105270622728457</v>
      </c>
      <c r="C107" s="11">
        <f t="shared" ca="1" si="19"/>
        <v>7.1491238587118033E-4</v>
      </c>
      <c r="E107" s="1">
        <f t="shared" ca="1" si="21"/>
        <v>6.9874056979674873E-4</v>
      </c>
      <c r="F107" s="11">
        <f t="shared" ca="1" si="20"/>
        <v>1.9155292074955169E-5</v>
      </c>
      <c r="G107" s="1">
        <f t="shared" ca="1" si="22"/>
        <v>1.828748310266099E-5</v>
      </c>
      <c r="H107" s="11">
        <f t="shared" ca="1" si="23"/>
        <v>6.2156488752004046E-9</v>
      </c>
      <c r="I107" s="1">
        <f t="shared" ca="1" si="24"/>
        <v>5.7783087459206096E-9</v>
      </c>
      <c r="J107" s="1">
        <f t="shared" ca="1" si="16"/>
        <v>1.3073804734430359</v>
      </c>
      <c r="L107" s="1">
        <f t="shared" ca="1" si="17"/>
        <v>0.15239569252217494</v>
      </c>
      <c r="M107" s="1">
        <f t="shared" ca="1" si="18"/>
        <v>0.14445771864801524</v>
      </c>
      <c r="AD107" s="14"/>
      <c r="AE107" s="14"/>
      <c r="AH107" s="18"/>
      <c r="AI107" s="14"/>
      <c r="AJ107" s="14"/>
      <c r="AK107" s="14"/>
    </row>
    <row r="108" spans="1:37" x14ac:dyDescent="0.25">
      <c r="A108" s="1">
        <v>990</v>
      </c>
      <c r="B108" s="1">
        <f t="shared" ca="1" si="15"/>
        <v>1.0156544997479195</v>
      </c>
      <c r="C108" s="11">
        <f t="shared" ca="1" si="19"/>
        <v>5.1274374750738256E-4</v>
      </c>
      <c r="E108" s="1">
        <f t="shared" ca="1" si="21"/>
        <v>5.0603813670301522E-4</v>
      </c>
      <c r="F108" s="11">
        <f t="shared" ca="1" si="20"/>
        <v>1.9317494922164332E-5</v>
      </c>
      <c r="G108" s="1">
        <f t="shared" ca="1" si="22"/>
        <v>1.8436243237175547E-5</v>
      </c>
      <c r="H108" s="11">
        <f t="shared" ca="1" si="23"/>
        <v>6.3079317465606085E-9</v>
      </c>
      <c r="I108" s="1">
        <f t="shared" ca="1" si="24"/>
        <v>5.8584493817001083E-9</v>
      </c>
      <c r="J108" s="1">
        <f t="shared" ca="1" si="16"/>
        <v>1.3157510946002184</v>
      </c>
      <c r="L108" s="1">
        <f t="shared" ca="1" si="17"/>
        <v>0.15363536030979624</v>
      </c>
      <c r="M108" s="1">
        <f t="shared" ca="1" si="18"/>
        <v>0.14646123454250271</v>
      </c>
      <c r="AD108" s="14"/>
      <c r="AE108" s="14"/>
      <c r="AH108" s="18"/>
      <c r="AI108" s="14"/>
      <c r="AJ108" s="14"/>
      <c r="AK108" s="14"/>
    </row>
    <row r="109" spans="1:37" x14ac:dyDescent="0.25">
      <c r="A109" s="1">
        <v>1000</v>
      </c>
      <c r="B109" s="1">
        <f t="shared" ca="1" si="15"/>
        <v>1.0187497914901185</v>
      </c>
      <c r="C109" s="11">
        <f t="shared" ca="1" si="19"/>
        <v>3.0952917421989135E-4</v>
      </c>
      <c r="E109" s="1">
        <f t="shared" ca="1" si="21"/>
        <v>3.1239067135346209E-4</v>
      </c>
      <c r="F109" s="11">
        <f t="shared" ca="1" si="20"/>
        <v>1.934361660955451E-5</v>
      </c>
      <c r="G109" s="1">
        <f t="shared" ca="1" si="22"/>
        <v>1.8458844736758891E-5</v>
      </c>
      <c r="H109" s="11">
        <f t="shared" ca="1" si="23"/>
        <v>6.330236437736037E-9</v>
      </c>
      <c r="I109" s="1">
        <f t="shared" ca="1" si="24"/>
        <v>5.8751006636994885E-9</v>
      </c>
      <c r="J109" s="1">
        <f t="shared" ca="1" si="16"/>
        <v>1.3194510142222631</v>
      </c>
      <c r="L109" s="1">
        <f t="shared" ca="1" si="17"/>
        <v>0.15382370613965743</v>
      </c>
      <c r="M109" s="1">
        <f t="shared" ca="1" si="18"/>
        <v>0.14687751659248721</v>
      </c>
      <c r="AD109" s="14"/>
      <c r="AE109" s="14"/>
      <c r="AH109" s="18"/>
      <c r="AI109" s="14"/>
      <c r="AJ109" s="14"/>
      <c r="AK109" s="14"/>
    </row>
    <row r="110" spans="1:37" x14ac:dyDescent="0.25">
      <c r="A110" s="1">
        <v>1010</v>
      </c>
      <c r="B110" s="1">
        <f t="shared" ca="1" si="15"/>
        <v>1.0198172647128443</v>
      </c>
      <c r="C110" s="11">
        <f t="shared" ca="1" si="19"/>
        <v>1.0674732227258232E-4</v>
      </c>
      <c r="E110" s="1">
        <f t="shared" ca="1" si="21"/>
        <v>1.1916580451192506E-4</v>
      </c>
      <c r="F110" s="11">
        <f t="shared" ca="1" si="20"/>
        <v>1.9233074788771141E-5</v>
      </c>
      <c r="G110" s="1">
        <f t="shared" ca="1" si="22"/>
        <v>1.8354841507587514E-5</v>
      </c>
      <c r="H110" s="11">
        <f t="shared" ca="1" si="23"/>
        <v>6.2816527624889215E-9</v>
      </c>
      <c r="I110" s="1">
        <f t="shared" ca="1" si="24"/>
        <v>5.8275087827932452E-9</v>
      </c>
      <c r="J110" s="1">
        <f t="shared" ca="1" si="16"/>
        <v>1.3184619968459048</v>
      </c>
      <c r="L110" s="1">
        <f t="shared" ca="1" si="17"/>
        <v>0.1529570125632293</v>
      </c>
      <c r="M110" s="1">
        <f t="shared" ca="1" si="18"/>
        <v>0.14568771956983112</v>
      </c>
      <c r="AD110" s="14"/>
      <c r="AE110" s="14"/>
      <c r="AH110" s="18"/>
      <c r="AI110" s="14"/>
      <c r="AJ110" s="14"/>
      <c r="AK110" s="14"/>
    </row>
    <row r="111" spans="1:37" x14ac:dyDescent="0.25">
      <c r="A111" s="1">
        <v>1020</v>
      </c>
      <c r="B111" s="1">
        <f t="shared" ca="1" si="15"/>
        <v>1.0188760211982431</v>
      </c>
      <c r="C111" s="11">
        <f t="shared" ca="1" si="19"/>
        <v>-9.4124351460123099E-5</v>
      </c>
      <c r="E111" s="1">
        <f t="shared" ca="1" si="21"/>
        <v>-7.2270824421960737E-5</v>
      </c>
      <c r="F111" s="11">
        <f t="shared" ca="1" si="20"/>
        <v>1.8986855175168128E-5</v>
      </c>
      <c r="G111" s="1">
        <f t="shared" ca="1" si="22"/>
        <v>1.8125205223166359E-5</v>
      </c>
      <c r="H111" s="11">
        <f t="shared" ca="1" si="23"/>
        <v>6.1623144174622263E-9</v>
      </c>
      <c r="I111" s="1">
        <f t="shared" ca="1" si="24"/>
        <v>5.7158447977920042E-9</v>
      </c>
      <c r="J111" s="1">
        <f t="shared" ca="1" si="16"/>
        <v>1.312815518002763</v>
      </c>
      <c r="L111" s="1">
        <f t="shared" ca="1" si="17"/>
        <v>0.15104337685971966</v>
      </c>
      <c r="M111" s="1">
        <f t="shared" ca="1" si="18"/>
        <v>0.14289611994480012</v>
      </c>
      <c r="AD111" s="14"/>
      <c r="AE111" s="14"/>
      <c r="AH111" s="18"/>
      <c r="AI111" s="14"/>
      <c r="AJ111" s="14"/>
      <c r="AK111" s="14"/>
    </row>
    <row r="112" spans="1:37" x14ac:dyDescent="0.25">
      <c r="A112" s="1">
        <v>1030</v>
      </c>
      <c r="B112" s="1">
        <f t="shared" ca="1" si="15"/>
        <v>1.0159597507949585</v>
      </c>
      <c r="C112" s="11">
        <f t="shared" ca="1" si="19"/>
        <v>-2.9162704032845708E-4</v>
      </c>
      <c r="E112" s="1">
        <f t="shared" ca="1" si="21"/>
        <v>-2.6057129899143748E-4</v>
      </c>
      <c r="F112" s="11">
        <f t="shared" ca="1" si="20"/>
        <v>1.86075098231002E-5</v>
      </c>
      <c r="G112" s="1">
        <f t="shared" ca="1" si="22"/>
        <v>1.7772322650395959E-5</v>
      </c>
      <c r="H112" s="11">
        <f t="shared" ca="1" si="23"/>
        <v>5.9734051310403264E-9</v>
      </c>
      <c r="I112" s="1">
        <f t="shared" ca="1" si="24"/>
        <v>5.5412094127814116E-9</v>
      </c>
      <c r="J112" s="1">
        <f t="shared" ca="1" si="16"/>
        <v>1.3025926748677934</v>
      </c>
      <c r="L112" s="1">
        <f t="shared" ca="1" si="17"/>
        <v>0.14810268875329968</v>
      </c>
      <c r="M112" s="1">
        <f t="shared" ca="1" si="18"/>
        <v>0.13853023531953529</v>
      </c>
      <c r="AD112" s="14"/>
      <c r="AE112" s="14"/>
      <c r="AH112" s="18"/>
      <c r="AI112" s="14"/>
      <c r="AJ112" s="14"/>
      <c r="AK112" s="14"/>
    </row>
    <row r="113" spans="1:37" x14ac:dyDescent="0.25">
      <c r="A113" s="1">
        <v>1040</v>
      </c>
      <c r="B113" s="1">
        <f t="shared" ca="1" si="15"/>
        <v>1.0111163718154419</v>
      </c>
      <c r="C113" s="11">
        <f t="shared" ca="1" si="19"/>
        <v>-4.8433789795165882E-4</v>
      </c>
      <c r="E113" s="1">
        <f t="shared" ca="1" si="21"/>
        <v>-4.4442102088396472E-4</v>
      </c>
      <c r="F113" s="11">
        <f t="shared" ca="1" si="20"/>
        <v>1.8099131608420665E-5</v>
      </c>
      <c r="G113" s="1">
        <f t="shared" ca="1" si="22"/>
        <v>1.7299971975004753E-5</v>
      </c>
      <c r="H113" s="11">
        <f t="shared" ca="1" si="23"/>
        <v>5.717145725953107E-9</v>
      </c>
      <c r="I113" s="1">
        <f t="shared" ca="1" si="24"/>
        <v>5.3056212533467328E-9</v>
      </c>
      <c r="J113" s="1">
        <f t="shared" ca="1" si="16"/>
        <v>1.2879233362741498</v>
      </c>
      <c r="L113" s="1">
        <f t="shared" ca="1" si="17"/>
        <v>0.14416643312503963</v>
      </c>
      <c r="M113" s="1">
        <f t="shared" ca="1" si="18"/>
        <v>0.13264053133366832</v>
      </c>
      <c r="AD113" s="14"/>
      <c r="AE113" s="14"/>
      <c r="AH113" s="18"/>
      <c r="AI113" s="14"/>
      <c r="AJ113" s="14"/>
      <c r="AK113" s="14"/>
    </row>
    <row r="114" spans="1:37" x14ac:dyDescent="0.25">
      <c r="A114" s="1">
        <v>1050</v>
      </c>
      <c r="B114" s="1">
        <f t="shared" ca="1" si="15"/>
        <v>1.0044075024419075</v>
      </c>
      <c r="C114" s="11">
        <f t="shared" ca="1" si="19"/>
        <v>-6.7088693735344322E-4</v>
      </c>
      <c r="E114" s="1">
        <f t="shared" ca="1" si="21"/>
        <v>-6.225539311598508E-4</v>
      </c>
      <c r="F114" s="11">
        <f t="shared" ca="1" si="20"/>
        <v>1.7467305206424218E-5</v>
      </c>
      <c r="G114" s="1">
        <f t="shared" ca="1" si="22"/>
        <v>1.6713278385094484E-5</v>
      </c>
      <c r="H114" s="11">
        <f t="shared" ca="1" si="23"/>
        <v>5.3967622908623572E-9</v>
      </c>
      <c r="I114" s="1">
        <f t="shared" ca="1" si="24"/>
        <v>5.0119888044422356E-9</v>
      </c>
      <c r="J114" s="1">
        <f t="shared" ca="1" si="16"/>
        <v>1.2689845424287507</v>
      </c>
      <c r="L114" s="1">
        <f t="shared" ca="1" si="17"/>
        <v>0.13927731987578737</v>
      </c>
      <c r="M114" s="1">
        <f t="shared" ca="1" si="18"/>
        <v>0.12529972011105589</v>
      </c>
      <c r="AD114" s="14"/>
      <c r="AE114" s="14"/>
      <c r="AH114" s="18"/>
      <c r="AI114" s="14"/>
      <c r="AJ114" s="14"/>
      <c r="AK114" s="14"/>
    </row>
    <row r="115" spans="1:37" x14ac:dyDescent="0.25">
      <c r="A115" s="1">
        <v>1060</v>
      </c>
      <c r="B115" s="1">
        <f t="shared" ca="1" si="15"/>
        <v>0.99590776989288465</v>
      </c>
      <c r="C115" s="11">
        <f t="shared" ca="1" si="19"/>
        <v>-8.4997325490228088E-4</v>
      </c>
      <c r="E115" s="1">
        <f t="shared" ca="1" si="21"/>
        <v>-7.9376712501244909E-4</v>
      </c>
      <c r="F115" s="11">
        <f t="shared" ca="1" si="20"/>
        <v>1.6719035292064807E-5</v>
      </c>
      <c r="G115" s="1">
        <f t="shared" ca="1" si="22"/>
        <v>1.6018649549366969E-5</v>
      </c>
      <c r="H115" s="11">
        <f t="shared" ca="1" si="23"/>
        <v>5.0164360647468867E-9</v>
      </c>
      <c r="I115" s="1">
        <f t="shared" ca="1" si="24"/>
        <v>4.664066517052082E-9</v>
      </c>
      <c r="J115" s="1">
        <f t="shared" ca="1" si="16"/>
        <v>1.2459981790639114</v>
      </c>
      <c r="L115" s="1">
        <f t="shared" ca="1" si="17"/>
        <v>0.13348874624472476</v>
      </c>
      <c r="M115" s="1">
        <f t="shared" ca="1" si="18"/>
        <v>0.11660166292630204</v>
      </c>
      <c r="AD115" s="14"/>
      <c r="AE115" s="14"/>
      <c r="AH115" s="18"/>
      <c r="AI115" s="14"/>
      <c r="AJ115" s="14"/>
      <c r="AK115" s="14"/>
    </row>
    <row r="116" spans="1:37" x14ac:dyDescent="0.25">
      <c r="A116" s="1">
        <v>1070</v>
      </c>
      <c r="B116" s="1">
        <f t="shared" ca="1" si="15"/>
        <v>0.98570396663627591</v>
      </c>
      <c r="C116" s="11">
        <f t="shared" ca="1" si="19"/>
        <v>-1.0203803256608746E-3</v>
      </c>
      <c r="E116" s="1">
        <f t="shared" ca="1" si="21"/>
        <v>-9.5693463700114692E-4</v>
      </c>
      <c r="F116" s="11">
        <f t="shared" ca="1" si="20"/>
        <v>1.5862653113342774E-5</v>
      </c>
      <c r="G116" s="1">
        <f t="shared" ca="1" si="22"/>
        <v>1.5223691992344516E-5</v>
      </c>
      <c r="H116" s="11">
        <f t="shared" ca="1" si="23"/>
        <v>4.5812360306185889E-9</v>
      </c>
      <c r="I116" s="1">
        <f t="shared" ca="1" si="24"/>
        <v>4.2663959226119081E-9</v>
      </c>
      <c r="J116" s="1">
        <f t="shared" ca="1" si="16"/>
        <v>1.2192279646377779</v>
      </c>
      <c r="L116" s="1">
        <f t="shared" ca="1" si="17"/>
        <v>0.12686409993620432</v>
      </c>
      <c r="M116" s="1">
        <f t="shared" ca="1" si="18"/>
        <v>0.1066598980652977</v>
      </c>
      <c r="AD116" s="14"/>
      <c r="AE116" s="14"/>
      <c r="AH116" s="18"/>
      <c r="AI116" s="14"/>
      <c r="AJ116" s="14"/>
      <c r="AK116" s="14"/>
    </row>
    <row r="117" spans="1:37" x14ac:dyDescent="0.25">
      <c r="A117" s="1">
        <v>1080</v>
      </c>
      <c r="B117" s="1">
        <f t="shared" ca="1" si="15"/>
        <v>0.97389406531171574</v>
      </c>
      <c r="C117" s="11">
        <f t="shared" ca="1" si="19"/>
        <v>-1.1809901324560169E-3</v>
      </c>
      <c r="E117" s="1">
        <f t="shared" ca="1" si="21"/>
        <v>-1.1110201872793046E-3</v>
      </c>
      <c r="F117" s="11">
        <f t="shared" ca="1" si="20"/>
        <v>1.4907702988949232E-5</v>
      </c>
      <c r="G117" s="1">
        <f t="shared" ca="1" si="22"/>
        <v>1.4337109714709692E-5</v>
      </c>
      <c r="H117" s="11">
        <f t="shared" ca="1" si="23"/>
        <v>4.0970355822142296E-9</v>
      </c>
      <c r="I117" s="1">
        <f t="shared" ca="1" si="24"/>
        <v>3.8242329053313154E-9</v>
      </c>
      <c r="J117" s="1">
        <f t="shared" ca="1" si="16"/>
        <v>1.1889758022342463</v>
      </c>
      <c r="L117" s="1">
        <f t="shared" ca="1" si="17"/>
        <v>0.11947591428924745</v>
      </c>
      <c r="M117" s="1">
        <f t="shared" ca="1" si="18"/>
        <v>9.5605822633282878E-2</v>
      </c>
      <c r="AD117" s="14"/>
      <c r="AE117" s="14"/>
      <c r="AH117" s="18"/>
      <c r="AI117" s="14"/>
      <c r="AJ117" s="14"/>
      <c r="AK117" s="14"/>
    </row>
    <row r="118" spans="1:37" x14ac:dyDescent="0.25">
      <c r="A118" s="1">
        <v>1090</v>
      </c>
      <c r="B118" s="1">
        <f t="shared" ca="1" si="15"/>
        <v>0.96058610620006213</v>
      </c>
      <c r="C118" s="11">
        <f t="shared" ca="1" si="19"/>
        <v>-1.3307959111653611E-3</v>
      </c>
      <c r="E118" s="1">
        <f t="shared" ca="1" si="21"/>
        <v>-1.2550886967801315E-3</v>
      </c>
      <c r="F118" s="11">
        <f t="shared" ca="1" si="20"/>
        <v>1.3864810648880606E-5</v>
      </c>
      <c r="G118" s="1">
        <f t="shared" ca="1" si="22"/>
        <v>1.3368586725430583E-5</v>
      </c>
      <c r="H118" s="11">
        <f t="shared" ca="1" si="23"/>
        <v>3.5704149596599238E-9</v>
      </c>
      <c r="I118" s="1">
        <f t="shared" ca="1" si="24"/>
        <v>3.3434625656263628E-9</v>
      </c>
      <c r="J118" s="1">
        <f t="shared" ca="1" si="16"/>
        <v>1.1555775597193094</v>
      </c>
      <c r="L118" s="1">
        <f t="shared" ca="1" si="17"/>
        <v>0.1114048893785882</v>
      </c>
      <c r="M118" s="1">
        <f t="shared" ca="1" si="18"/>
        <v>8.358656414065907E-2</v>
      </c>
      <c r="AD118" s="14"/>
      <c r="AE118" s="14"/>
      <c r="AH118" s="18"/>
      <c r="AI118" s="14"/>
      <c r="AJ118" s="14"/>
      <c r="AK118" s="14"/>
    </row>
    <row r="119" spans="1:37" x14ac:dyDescent="0.25">
      <c r="A119" s="1">
        <v>1100</v>
      </c>
      <c r="B119" s="1">
        <f t="shared" ca="1" si="15"/>
        <v>0.94589697301066888</v>
      </c>
      <c r="C119" s="11">
        <f t="shared" ca="1" si="19"/>
        <v>-1.4689133189393245E-3</v>
      </c>
      <c r="E119" s="1">
        <f t="shared" ca="1" si="21"/>
        <v>-1.3883164002569167E-3</v>
      </c>
      <c r="F119" s="11">
        <f t="shared" ca="1" si="20"/>
        <v>1.2745535663953133E-5</v>
      </c>
      <c r="G119" s="1">
        <f t="shared" ca="1" si="22"/>
        <v>1.2328655436958275E-5</v>
      </c>
      <c r="H119" s="11">
        <f t="shared" ca="1" si="23"/>
        <v>3.0085514399520567E-9</v>
      </c>
      <c r="I119" s="1">
        <f t="shared" ca="1" si="24"/>
        <v>2.8305033562353991E-9</v>
      </c>
      <c r="J119" s="1">
        <f t="shared" ca="1" si="16"/>
        <v>1.1193983522245394</v>
      </c>
      <c r="L119" s="1">
        <f t="shared" ca="1" si="17"/>
        <v>0.10273879530798563</v>
      </c>
      <c r="M119" s="1">
        <f t="shared" ca="1" si="18"/>
        <v>7.0762583905884982E-2</v>
      </c>
      <c r="AD119" s="14"/>
      <c r="AE119" s="14"/>
      <c r="AH119" s="18"/>
      <c r="AI119" s="14"/>
      <c r="AJ119" s="14"/>
      <c r="AK119" s="14"/>
    </row>
    <row r="120" spans="1:37" x14ac:dyDescent="0.25">
      <c r="A120" s="1">
        <v>1110</v>
      </c>
      <c r="B120" s="1">
        <f t="shared" ca="1" si="15"/>
        <v>0.92995107441263758</v>
      </c>
      <c r="C120" s="11">
        <f t="shared" ca="1" si="19"/>
        <v>-1.5945898598031306E-3</v>
      </c>
      <c r="E120" s="1">
        <f t="shared" ca="1" si="21"/>
        <v>-1.5099994100591942E-3</v>
      </c>
      <c r="F120" s="11">
        <f t="shared" ca="1" si="20"/>
        <v>1.1562210490176427E-5</v>
      </c>
      <c r="G120" s="1">
        <f t="shared" ca="1" si="22"/>
        <v>1.1228553119686925E-5</v>
      </c>
      <c r="H120" s="11">
        <f t="shared" ca="1" si="23"/>
        <v>2.4190995086228975E-9</v>
      </c>
      <c r="I120" s="1">
        <f t="shared" ca="1" si="24"/>
        <v>2.2922023806633185E-9</v>
      </c>
      <c r="J120" s="1">
        <f t="shared" ca="1" si="16"/>
        <v>1.0808274099266115</v>
      </c>
      <c r="L120" s="1">
        <f t="shared" ca="1" si="17"/>
        <v>9.3571275997391054E-2</v>
      </c>
      <c r="M120" s="1">
        <f t="shared" ca="1" si="18"/>
        <v>5.7305059516582962E-2</v>
      </c>
      <c r="AD120" s="14"/>
      <c r="AE120" s="14"/>
      <c r="AH120" s="18"/>
      <c r="AI120" s="14"/>
      <c r="AJ120" s="14"/>
      <c r="AK120" s="14"/>
    </row>
    <row r="121" spans="1:37" x14ac:dyDescent="0.25">
      <c r="A121" s="1">
        <v>1120</v>
      </c>
      <c r="B121" s="1">
        <f t="shared" ca="1" si="15"/>
        <v>0.91287895008542919</v>
      </c>
      <c r="C121" s="11">
        <f t="shared" ca="1" si="19"/>
        <v>-1.7072124327208392E-3</v>
      </c>
      <c r="E121" s="1">
        <f t="shared" ca="1" si="21"/>
        <v>-1.6195606100604452E-3</v>
      </c>
      <c r="F121" s="11">
        <f t="shared" ca="1" si="20"/>
        <v>1.0327768881216858E-5</v>
      </c>
      <c r="G121" s="1">
        <f t="shared" ca="1" si="22"/>
        <v>1.0080068812243118E-5</v>
      </c>
      <c r="H121" s="11">
        <f t="shared" ca="1" si="23"/>
        <v>1.8100634251345439E-9</v>
      </c>
      <c r="I121" s="1">
        <f t="shared" ca="1" si="24"/>
        <v>1.7357239069519126E-9</v>
      </c>
      <c r="J121" s="1">
        <f t="shared" ca="1" si="16"/>
        <v>1.0402726211945863</v>
      </c>
      <c r="L121" s="1">
        <f t="shared" ca="1" si="17"/>
        <v>8.4000573435359327E-2</v>
      </c>
      <c r="M121" s="1">
        <f t="shared" ca="1" si="18"/>
        <v>4.3393097673797815E-2</v>
      </c>
      <c r="AD121" s="14"/>
      <c r="AE121" s="14"/>
      <c r="AH121" s="18"/>
      <c r="AI121" s="14"/>
      <c r="AJ121" s="14"/>
      <c r="AK121" s="14"/>
    </row>
    <row r="122" spans="1:37" x14ac:dyDescent="0.25">
      <c r="A122" s="1">
        <v>1130</v>
      </c>
      <c r="B122" s="1">
        <f t="shared" ca="1" si="15"/>
        <v>0.89481582108456292</v>
      </c>
      <c r="C122" s="11">
        <f t="shared" ca="1" si="19"/>
        <v>-1.8063129000866263E-3</v>
      </c>
      <c r="E122" s="1">
        <f t="shared" ca="1" si="21"/>
        <v>-1.7165547876835314E-3</v>
      </c>
      <c r="F122" s="11">
        <f t="shared" ca="1" si="20"/>
        <v>9.0555665924573818E-6</v>
      </c>
      <c r="G122" s="1">
        <f t="shared" ca="1" si="22"/>
        <v>8.8953832362966201E-6</v>
      </c>
      <c r="H122" s="11">
        <f t="shared" ca="1" si="23"/>
        <v>1.1896647226915952E-9</v>
      </c>
      <c r="I122" s="1">
        <f t="shared" ca="1" si="24"/>
        <v>1.1684332652370111E-9</v>
      </c>
      <c r="J122" s="1">
        <f t="shared" ca="1" si="16"/>
        <v>0.99815484635129337</v>
      </c>
      <c r="L122" s="1">
        <f t="shared" ca="1" si="17"/>
        <v>7.4128193635805167E-2</v>
      </c>
      <c r="M122" s="1">
        <f t="shared" ca="1" si="18"/>
        <v>2.9210831630925277E-2</v>
      </c>
      <c r="AD122" s="14"/>
      <c r="AE122" s="14"/>
      <c r="AH122" s="18"/>
      <c r="AI122" s="14"/>
      <c r="AJ122" s="14"/>
      <c r="AK122" s="14"/>
    </row>
    <row r="123" spans="1:37" x14ac:dyDescent="0.25">
      <c r="A123" s="1">
        <v>1140</v>
      </c>
      <c r="B123" s="1">
        <f t="shared" ca="1" si="15"/>
        <v>0.8759001049940921</v>
      </c>
      <c r="C123" s="11">
        <f t="shared" ca="1" si="19"/>
        <v>-1.8915716090470824E-3</v>
      </c>
      <c r="E123" s="1">
        <f t="shared" ca="1" si="21"/>
        <v>-1.8006719419095929E-3</v>
      </c>
      <c r="F123" s="11">
        <f t="shared" ca="1" si="20"/>
        <v>7.7591974106217577E-6</v>
      </c>
      <c r="G123" s="1">
        <f t="shared" ca="1" si="22"/>
        <v>7.6869043658962901E-6</v>
      </c>
      <c r="H123" s="11">
        <f t="shared" ca="1" si="23"/>
        <v>5.6620725144101605E-10</v>
      </c>
      <c r="I123" s="1">
        <f t="shared" ca="1" si="24"/>
        <v>5.9777836327549141E-10</v>
      </c>
      <c r="J123" s="1">
        <f t="shared" ca="1" si="16"/>
        <v>0.95490210045844837</v>
      </c>
      <c r="L123" s="1">
        <f t="shared" ca="1" si="17"/>
        <v>6.4057536382469082E-2</v>
      </c>
      <c r="M123" s="1">
        <f t="shared" ca="1" si="18"/>
        <v>1.4944459081887285E-2</v>
      </c>
      <c r="AD123" s="14"/>
      <c r="AE123" s="14"/>
      <c r="AH123" s="18"/>
      <c r="AI123" s="14"/>
      <c r="AJ123" s="14"/>
      <c r="AK123" s="14"/>
    </row>
    <row r="124" spans="1:37" x14ac:dyDescent="0.25">
      <c r="A124" s="1">
        <v>1150</v>
      </c>
      <c r="B124" s="1">
        <f t="shared" ca="1" si="15"/>
        <v>0.85627191666079006</v>
      </c>
      <c r="C124" s="11">
        <f t="shared" ca="1" si="19"/>
        <v>-1.9628188333302042E-3</v>
      </c>
      <c r="E124" s="1">
        <f t="shared" ca="1" si="21"/>
        <v>-1.8717387358959665E-3</v>
      </c>
      <c r="F124" s="11">
        <f t="shared" ca="1" si="20"/>
        <v>6.4523075922064131E-6</v>
      </c>
      <c r="G124" s="1">
        <f t="shared" ca="1" si="22"/>
        <v>6.467101350467139E-6</v>
      </c>
      <c r="H124" s="11">
        <f t="shared" ca="1" si="23"/>
        <v>-5.2057617938075211E-11</v>
      </c>
      <c r="I124" s="1">
        <f t="shared" ca="1" si="24"/>
        <v>3.1171069587295389E-11</v>
      </c>
      <c r="J124" s="1">
        <f t="shared" ca="1" si="16"/>
        <v>0.91094370465436525</v>
      </c>
      <c r="L124" s="1">
        <f t="shared" ca="1" si="17"/>
        <v>5.3892511253892827E-2</v>
      </c>
      <c r="M124" s="1">
        <f t="shared" ca="1" si="18"/>
        <v>7.7927673968238476E-4</v>
      </c>
      <c r="AD124" s="14"/>
      <c r="AE124" s="14"/>
      <c r="AH124" s="18"/>
      <c r="AI124" s="14"/>
      <c r="AJ124" s="14"/>
      <c r="AK124" s="14"/>
    </row>
    <row r="125" spans="1:37" x14ac:dyDescent="0.25">
      <c r="A125" s="1">
        <v>1160</v>
      </c>
      <c r="B125" s="1">
        <f t="shared" ca="1" si="15"/>
        <v>0.83607157527439846</v>
      </c>
      <c r="C125" s="11">
        <f t="shared" ca="1" si="19"/>
        <v>-2.0200341386391596E-3</v>
      </c>
      <c r="E125" s="1">
        <f t="shared" ca="1" si="21"/>
        <v>-1.9297180937537211E-3</v>
      </c>
      <c r="F125" s="11">
        <f t="shared" ca="1" si="20"/>
        <v>5.148411782128319E-6</v>
      </c>
      <c r="G125" s="1">
        <f t="shared" ca="1" si="22"/>
        <v>5.2483394873967494E-6</v>
      </c>
      <c r="H125" s="11">
        <f t="shared" ca="1" si="23"/>
        <v>-6.570630640371778E-10</v>
      </c>
      <c r="I125" s="1">
        <f t="shared" ca="1" si="24"/>
        <v>-5.2412932014881093E-10</v>
      </c>
      <c r="J125" s="1">
        <f t="shared" ca="1" si="16"/>
        <v>0.86670450466565108</v>
      </c>
      <c r="L125" s="1">
        <f t="shared" ca="1" si="17"/>
        <v>4.3736162394972918E-2</v>
      </c>
      <c r="M125" s="1">
        <f t="shared" ca="1" si="18"/>
        <v>-1.3103233003720273E-2</v>
      </c>
      <c r="AD125" s="14"/>
      <c r="AE125" s="14"/>
      <c r="AH125" s="18"/>
      <c r="AI125" s="14"/>
      <c r="AJ125" s="14"/>
      <c r="AK125" s="14"/>
    </row>
    <row r="126" spans="1:37" x14ac:dyDescent="0.25">
      <c r="A126" s="1">
        <v>1170</v>
      </c>
      <c r="B126" s="1">
        <f t="shared" ca="1" si="15"/>
        <v>0.8154381381798419</v>
      </c>
      <c r="C126" s="11">
        <f t="shared" ca="1" si="19"/>
        <v>-2.0633437094556561E-3</v>
      </c>
      <c r="E126" s="1">
        <f t="shared" ca="1" si="21"/>
        <v>-1.9747069715385329E-3</v>
      </c>
      <c r="F126" s="11">
        <f t="shared" ca="1" si="20"/>
        <v>3.8607134125469267E-6</v>
      </c>
      <c r="G126" s="1">
        <f t="shared" ca="1" si="22"/>
        <v>4.0427188856071033E-6</v>
      </c>
      <c r="H126" s="11">
        <f t="shared" ca="1" si="23"/>
        <v>-1.2410536985052494E-9</v>
      </c>
      <c r="I126" s="1">
        <f t="shared" ca="1" si="24"/>
        <v>-1.0611283992472894E-9</v>
      </c>
      <c r="J126" s="1">
        <f t="shared" ca="1" si="16"/>
        <v>0.82259925224538555</v>
      </c>
      <c r="L126" s="1">
        <f t="shared" ca="1" si="17"/>
        <v>3.3689324046725866E-2</v>
      </c>
      <c r="M126" s="1">
        <f t="shared" ca="1" si="18"/>
        <v>-2.6528209981182233E-2</v>
      </c>
      <c r="AD126" s="14"/>
      <c r="AE126" s="14"/>
      <c r="AH126" s="18"/>
      <c r="AI126" s="14"/>
      <c r="AJ126" s="14"/>
      <c r="AK126" s="14"/>
    </row>
    <row r="127" spans="1:37" x14ac:dyDescent="0.25">
      <c r="A127" s="1">
        <v>1180</v>
      </c>
      <c r="B127" s="1">
        <f t="shared" ca="1" si="15"/>
        <v>0.79450798109380982</v>
      </c>
      <c r="C127" s="11">
        <f t="shared" ca="1" si="19"/>
        <v>-2.0930157086032075E-3</v>
      </c>
      <c r="E127" s="1">
        <f t="shared" ca="1" si="21"/>
        <v>-2.0069323620046597E-3</v>
      </c>
      <c r="F127" s="11">
        <f t="shared" ca="1" si="20"/>
        <v>2.6019324535574369E-6</v>
      </c>
      <c r="G127" s="1">
        <f t="shared" ca="1" si="22"/>
        <v>2.8619193577875622E-6</v>
      </c>
      <c r="H127" s="11">
        <f t="shared" ca="1" si="23"/>
        <v>-1.7967049629831131E-9</v>
      </c>
      <c r="I127" s="1">
        <f t="shared" ca="1" si="24"/>
        <v>-1.5732027402097746E-9</v>
      </c>
      <c r="J127" s="1">
        <f t="shared" ca="1" si="16"/>
        <v>0.77902724057012851</v>
      </c>
      <c r="L127" s="1">
        <f t="shared" ca="1" si="17"/>
        <v>2.3849327981563022E-2</v>
      </c>
      <c r="M127" s="1">
        <f t="shared" ca="1" si="18"/>
        <v>-3.9330068505244363E-2</v>
      </c>
      <c r="AD127" s="14"/>
      <c r="AE127" s="14"/>
      <c r="AH127" s="18"/>
      <c r="AI127" s="14"/>
      <c r="AJ127" s="14"/>
      <c r="AK127" s="14"/>
    </row>
    <row r="128" spans="1:37" x14ac:dyDescent="0.25">
      <c r="A128" s="1">
        <v>1190</v>
      </c>
      <c r="B128" s="1">
        <f t="shared" ca="1" si="15"/>
        <v>0.77341344336864892</v>
      </c>
      <c r="C128" s="11">
        <f t="shared" ca="1" si="19"/>
        <v>-2.10945377251609E-3</v>
      </c>
      <c r="E128" s="1">
        <f t="shared" ca="1" si="21"/>
        <v>-2.0267456206096816E-3</v>
      </c>
      <c r="F128" s="11">
        <f t="shared" ca="1" si="20"/>
        <v>1.3841432064131114E-6</v>
      </c>
      <c r="G128" s="1">
        <f t="shared" ca="1" si="22"/>
        <v>1.7170539292276838E-6</v>
      </c>
      <c r="H128" s="11">
        <f t="shared" ca="1" si="23"/>
        <v>-2.3172329432551713E-9</v>
      </c>
      <c r="I128" s="1">
        <f t="shared" ca="1" si="24"/>
        <v>-2.0541979162048797E-9</v>
      </c>
      <c r="J128" s="1">
        <f t="shared" ca="1" si="16"/>
        <v>0.73636727820709102</v>
      </c>
      <c r="L128" s="1">
        <f t="shared" ca="1" si="17"/>
        <v>1.4308782743564032E-2</v>
      </c>
      <c r="M128" s="1">
        <f t="shared" ca="1" si="18"/>
        <v>-5.1354947905121989E-2</v>
      </c>
      <c r="AD128" s="14"/>
      <c r="AE128" s="14"/>
      <c r="AH128" s="18"/>
      <c r="AI128" s="14"/>
      <c r="AJ128" s="14"/>
      <c r="AK128" s="14"/>
    </row>
    <row r="129" spans="1:37" x14ac:dyDescent="0.25">
      <c r="A129" s="1">
        <v>1200</v>
      </c>
      <c r="B129" s="1">
        <f t="shared" ca="1" si="15"/>
        <v>0.75228155562601873</v>
      </c>
      <c r="C129" s="11">
        <f t="shared" ca="1" si="19"/>
        <v>-2.1131887742630194E-3</v>
      </c>
      <c r="E129" s="1">
        <f t="shared" ca="1" si="21"/>
        <v>-2.0346152261329219E-3</v>
      </c>
      <c r="F129" s="11">
        <f t="shared" ca="1" si="20"/>
        <v>2.1862460121539492E-7</v>
      </c>
      <c r="G129" s="1">
        <f t="shared" ca="1" si="22"/>
        <v>6.1853315953290908E-7</v>
      </c>
      <c r="H129" s="11">
        <f t="shared" ca="1" si="23"/>
        <v>-2.7964927495019634E-9</v>
      </c>
      <c r="I129" s="1">
        <f t="shared" ca="1" si="24"/>
        <v>-2.4985168118297974E-9</v>
      </c>
      <c r="J129" s="1">
        <f t="shared" ca="1" si="16"/>
        <v>0.69497307832638133</v>
      </c>
      <c r="L129" s="1">
        <f t="shared" ca="1" si="17"/>
        <v>5.1544429961075762E-3</v>
      </c>
      <c r="M129" s="1">
        <f t="shared" ca="1" si="18"/>
        <v>-6.2462920295744934E-2</v>
      </c>
      <c r="AD129" s="14"/>
      <c r="AE129" s="14"/>
      <c r="AH129" s="18"/>
      <c r="AI129" s="14"/>
      <c r="AJ129" s="14"/>
      <c r="AK129" s="14"/>
    </row>
    <row r="130" spans="1:37" x14ac:dyDescent="0.25">
      <c r="A130" s="1">
        <v>1210</v>
      </c>
      <c r="B130" s="1">
        <f t="shared" ca="1" si="15"/>
        <v>0.73123286550119992</v>
      </c>
      <c r="C130" s="11">
        <f t="shared" ca="1" si="19"/>
        <v>-2.1048690124818802E-3</v>
      </c>
      <c r="E130" s="1">
        <f t="shared" ca="1" si="21"/>
        <v>-2.0311181126339895E-3</v>
      </c>
      <c r="F130" s="11">
        <f t="shared" ca="1" si="20"/>
        <v>-8.8427480938440414E-7</v>
      </c>
      <c r="G130" s="1">
        <f t="shared" ca="1" si="22"/>
        <v>-4.2405775517182647E-7</v>
      </c>
      <c r="H130" s="11">
        <f t="shared" ca="1" si="23"/>
        <v>-3.2290638890542664E-9</v>
      </c>
      <c r="I130" s="1">
        <f t="shared" ca="1" si="24"/>
        <v>-2.9011968111645131E-9</v>
      </c>
      <c r="J130" s="1">
        <f t="shared" ca="1" si="16"/>
        <v>0.65516913059565518</v>
      </c>
      <c r="L130" s="1">
        <f t="shared" ca="1" si="17"/>
        <v>-3.5338146264318874E-3</v>
      </c>
      <c r="M130" s="1">
        <f t="shared" ca="1" si="18"/>
        <v>-7.2529920279112828E-2</v>
      </c>
      <c r="AD130" s="14"/>
      <c r="AE130" s="14"/>
      <c r="AH130" s="18"/>
      <c r="AI130" s="14"/>
      <c r="AJ130" s="14"/>
      <c r="AK130" s="14"/>
    </row>
    <row r="131" spans="1:37" x14ac:dyDescent="0.25">
      <c r="A131" s="1">
        <v>1220</v>
      </c>
      <c r="B131" s="1">
        <f t="shared" ca="1" si="15"/>
        <v>0.71038037543057475</v>
      </c>
      <c r="C131" s="11">
        <f t="shared" ca="1" si="19"/>
        <v>-2.0852490070625172E-3</v>
      </c>
      <c r="E131" s="1">
        <f t="shared" ca="1" si="21"/>
        <v>-2.0169297299452338E-3</v>
      </c>
      <c r="F131" s="11">
        <f t="shared" ca="1" si="20"/>
        <v>-1.9152552742662765E-6</v>
      </c>
      <c r="G131" s="1">
        <f t="shared" ca="1" si="22"/>
        <v>-1.4020673920954767E-6</v>
      </c>
      <c r="H131" s="11">
        <f t="shared" ca="1" si="23"/>
        <v>-3.6103213605460152E-9</v>
      </c>
      <c r="I131" s="1">
        <f t="shared" ca="1" si="24"/>
        <v>-3.2579747041698426E-9</v>
      </c>
      <c r="J131" s="1">
        <f t="shared" ca="1" si="16"/>
        <v>0.61724711289219969</v>
      </c>
      <c r="L131" s="1">
        <f t="shared" ca="1" si="17"/>
        <v>-1.1683894934128972E-2</v>
      </c>
      <c r="M131" s="1">
        <f t="shared" ca="1" si="18"/>
        <v>-8.1449367604246065E-2</v>
      </c>
      <c r="AD131" s="14"/>
      <c r="AE131" s="14"/>
      <c r="AH131" s="18"/>
      <c r="AI131" s="14"/>
      <c r="AJ131" s="14"/>
      <c r="AK131" s="14"/>
    </row>
    <row r="132" spans="1:37" x14ac:dyDescent="0.25">
      <c r="A132" s="1">
        <v>1230</v>
      </c>
      <c r="B132" s="1">
        <f t="shared" ca="1" si="15"/>
        <v>0.68982860441731342</v>
      </c>
      <c r="C132" s="11">
        <f t="shared" ca="1" si="19"/>
        <v>-2.0551771013261333E-3</v>
      </c>
      <c r="E132" s="1">
        <f t="shared" ca="1" si="21"/>
        <v>-1.992813007148664E-3</v>
      </c>
      <c r="F132" s="11">
        <f t="shared" ca="1" si="20"/>
        <v>-2.8661661325151029E-6</v>
      </c>
      <c r="G132" s="1">
        <f t="shared" ca="1" si="22"/>
        <v>-2.3078706018082066E-6</v>
      </c>
      <c r="H132" s="11">
        <f t="shared" ca="1" si="23"/>
        <v>-3.9364915178411071E-9</v>
      </c>
      <c r="I132" s="1">
        <f t="shared" ca="1" si="24"/>
        <v>-3.5653384220030948E-9</v>
      </c>
      <c r="J132" s="1">
        <f t="shared" ca="1" si="16"/>
        <v>0.58146288885216757</v>
      </c>
      <c r="L132" s="1">
        <f t="shared" ca="1" si="17"/>
        <v>-1.9232255015068391E-2</v>
      </c>
      <c r="M132" s="1">
        <f t="shared" ca="1" si="18"/>
        <v>-8.913346055007737E-2</v>
      </c>
      <c r="AD132" s="14"/>
      <c r="AE132" s="14"/>
      <c r="AH132" s="18"/>
      <c r="AI132" s="14"/>
      <c r="AJ132" s="14"/>
      <c r="AK132" s="14"/>
    </row>
    <row r="133" spans="1:37" x14ac:dyDescent="0.25">
      <c r="A133" s="1">
        <v>1240</v>
      </c>
      <c r="B133" s="1">
        <f t="shared" ca="1" si="15"/>
        <v>0.66967278356391446</v>
      </c>
      <c r="C133" s="11">
        <f t="shared" ca="1" si="19"/>
        <v>-2.0155820853398954E-3</v>
      </c>
      <c r="E133" s="1">
        <f t="shared" ca="1" si="21"/>
        <v>-1.9596064072949317E-3</v>
      </c>
      <c r="F133" s="11">
        <f t="shared" ca="1" si="20"/>
        <v>-3.7300867665923036E-6</v>
      </c>
      <c r="G133" s="1">
        <f t="shared" ca="1" si="22"/>
        <v>-3.1349439811641144E-6</v>
      </c>
      <c r="H133" s="11">
        <f t="shared" ca="1" si="23"/>
        <v>-4.2046920805037613E-9</v>
      </c>
      <c r="I133" s="1">
        <f t="shared" ca="1" si="24"/>
        <v>-3.8205649911709449E-9</v>
      </c>
      <c r="J133" s="1">
        <f t="shared" ca="1" si="16"/>
        <v>0.54803412560827325</v>
      </c>
      <c r="L133" s="1">
        <f t="shared" ca="1" si="17"/>
        <v>-2.612453317636762E-2</v>
      </c>
      <c r="M133" s="1">
        <f t="shared" ca="1" si="18"/>
        <v>-9.5514124779273624E-2</v>
      </c>
      <c r="AD133" s="14"/>
      <c r="AE133" s="14"/>
      <c r="AH133" s="18"/>
      <c r="AI133" s="14"/>
      <c r="AJ133" s="14"/>
      <c r="AK133" s="14"/>
    </row>
    <row r="134" spans="1:37" x14ac:dyDescent="0.25">
      <c r="A134" s="1">
        <v>1250</v>
      </c>
      <c r="B134" s="1">
        <f t="shared" ca="1" si="15"/>
        <v>0.64999819290682326</v>
      </c>
      <c r="C134" s="11">
        <f t="shared" ca="1" si="19"/>
        <v>-1.9674590657091208E-3</v>
      </c>
      <c r="E134" s="1">
        <f t="shared" ca="1" si="21"/>
        <v>-1.9182112718168179E-3</v>
      </c>
      <c r="F134" s="11">
        <f t="shared" ca="1" si="20"/>
        <v>-4.5013873853460291E-6</v>
      </c>
      <c r="G134" s="1">
        <f t="shared" ca="1" si="22"/>
        <v>-3.8779235189099469E-6</v>
      </c>
      <c r="H134" s="11">
        <f t="shared" ca="1" si="23"/>
        <v>-4.4129559970450838E-9</v>
      </c>
      <c r="I134" s="1">
        <f t="shared" ca="1" si="24"/>
        <v>-4.0217443790174446E-9</v>
      </c>
      <c r="J134" s="1">
        <f t="shared" ca="1" si="16"/>
        <v>0.5171385541071376</v>
      </c>
      <c r="L134" s="1">
        <f t="shared" ca="1" si="17"/>
        <v>-3.2316029324249561E-2</v>
      </c>
      <c r="M134" s="1">
        <f t="shared" ca="1" si="18"/>
        <v>-0.10054360947543611</v>
      </c>
      <c r="AD134" s="14"/>
      <c r="AE134" s="14"/>
      <c r="AH134" s="18"/>
      <c r="AI134" s="14"/>
      <c r="AJ134" s="14"/>
      <c r="AK134" s="14"/>
    </row>
    <row r="135" spans="1:37" x14ac:dyDescent="0.25">
      <c r="A135" s="1">
        <v>1260</v>
      </c>
      <c r="B135" s="1">
        <f t="shared" ca="1" si="15"/>
        <v>0.6308796447704057</v>
      </c>
      <c r="C135" s="11">
        <f t="shared" ca="1" si="19"/>
        <v>-1.9118548136417557E-3</v>
      </c>
      <c r="E135" s="1">
        <f t="shared" ca="1" si="21"/>
        <v>-1.8695786595880112E-3</v>
      </c>
      <c r="F135" s="11">
        <f t="shared" ca="1" si="20"/>
        <v>-5.1757691722768409E-6</v>
      </c>
      <c r="G135" s="1">
        <f t="shared" ca="1" si="22"/>
        <v>-4.5326439367148778E-6</v>
      </c>
      <c r="H135" s="11">
        <f t="shared" ca="1" si="23"/>
        <v>-4.5602391902092977E-9</v>
      </c>
      <c r="I135" s="1">
        <f t="shared" ca="1" si="24"/>
        <v>-4.1677891825025768E-9</v>
      </c>
      <c r="J135" s="1">
        <f t="shared" ca="1" si="16"/>
        <v>0.48891288240188396</v>
      </c>
      <c r="L135" s="1">
        <f t="shared" ca="1" si="17"/>
        <v>-3.7772032805957319E-2</v>
      </c>
      <c r="M135" s="1">
        <f t="shared" ca="1" si="18"/>
        <v>-0.10419472956256443</v>
      </c>
      <c r="AD135" s="14"/>
      <c r="AE135" s="14"/>
      <c r="AH135" s="18"/>
      <c r="AI135" s="14"/>
      <c r="AJ135" s="14"/>
      <c r="AK135" s="14"/>
    </row>
    <row r="136" spans="1:37" x14ac:dyDescent="0.25">
      <c r="A136" s="1">
        <v>1270</v>
      </c>
      <c r="B136" s="1">
        <f t="shared" ca="1" si="15"/>
        <v>0.6123811165174895</v>
      </c>
      <c r="C136" s="11">
        <f t="shared" ca="1" si="19"/>
        <v>-1.8498528252916201E-3</v>
      </c>
      <c r="E136" s="1">
        <f t="shared" ca="1" si="21"/>
        <v>-1.8146958883712811E-3</v>
      </c>
      <c r="F136" s="11">
        <f t="shared" ca="1" si="20"/>
        <v>-5.7502837017330086E-6</v>
      </c>
      <c r="G136" s="1">
        <f t="shared" ca="1" si="22"/>
        <v>-5.0961595707156227E-6</v>
      </c>
      <c r="H136" s="11">
        <f t="shared" ca="1" si="23"/>
        <v>-4.6464125232683853E-9</v>
      </c>
      <c r="I136" s="1">
        <f t="shared" ca="1" si="24"/>
        <v>-4.2584303826009952E-9</v>
      </c>
      <c r="J136" s="1">
        <f t="shared" ca="1" si="16"/>
        <v>0.46345236052983441</v>
      </c>
      <c r="L136" s="1">
        <f t="shared" ca="1" si="17"/>
        <v>-4.2467996422630189E-2</v>
      </c>
      <c r="M136" s="1">
        <f t="shared" ca="1" si="18"/>
        <v>-0.10646075956502488</v>
      </c>
      <c r="AD136" s="14"/>
      <c r="AE136" s="14"/>
      <c r="AH136" s="18"/>
      <c r="AI136" s="14"/>
      <c r="AJ136" s="14"/>
      <c r="AK136" s="14"/>
    </row>
    <row r="137" spans="1:37" x14ac:dyDescent="0.25">
      <c r="A137" s="1">
        <v>1280</v>
      </c>
      <c r="B137" s="1">
        <f t="shared" ca="1" si="15"/>
        <v>0.59455553325280464</v>
      </c>
      <c r="C137" s="11">
        <f t="shared" ca="1" si="19"/>
        <v>-1.7825583264684864E-3</v>
      </c>
      <c r="E137" s="1">
        <f t="shared" ca="1" si="21"/>
        <v>-1.754572985553351E-3</v>
      </c>
      <c r="F137" s="11">
        <f t="shared" ca="1" si="20"/>
        <v>-6.2233318830535942E-6</v>
      </c>
      <c r="G137" s="1">
        <f t="shared" ca="1" si="22"/>
        <v>-5.5667469542509999E-6</v>
      </c>
      <c r="H137" s="11">
        <f t="shared" ca="1" si="23"/>
        <v>-4.6722386164771635E-9</v>
      </c>
      <c r="I137" s="1">
        <f t="shared" ca="1" si="24"/>
        <v>-4.2941996424997758E-9</v>
      </c>
      <c r="J137" s="1">
        <f t="shared" ca="1" si="16"/>
        <v>0.44081098423821857</v>
      </c>
      <c r="L137" s="1">
        <f t="shared" ca="1" si="17"/>
        <v>-4.6389557952091667E-2</v>
      </c>
      <c r="M137" s="1">
        <f t="shared" ca="1" si="18"/>
        <v>-0.1073549910624944</v>
      </c>
      <c r="AD137" s="14"/>
      <c r="AE137" s="14"/>
      <c r="AH137" s="18"/>
      <c r="AI137" s="14"/>
      <c r="AJ137" s="14"/>
      <c r="AK137" s="14"/>
    </row>
    <row r="138" spans="1:37" x14ac:dyDescent="0.25">
      <c r="A138" s="1">
        <v>1290</v>
      </c>
      <c r="B138" s="1">
        <f t="shared" ref="B138:B201" ca="1" si="25">EXP(-1*(($A138-1000)/(0.60056*$B$5))^2)+$B$4*EXP(-1*(($A138-1000+$C$5)/(0.60056*$B$5))^2)+$B$6*(RAND()-RAND()+RAND()-RAND())</f>
        <v>0.57744469877353422</v>
      </c>
      <c r="C138" s="11">
        <f t="shared" ca="1" si="19"/>
        <v>-1.711083447927042E-3</v>
      </c>
      <c r="E138" s="1">
        <f t="shared" ca="1" si="21"/>
        <v>-1.6902292507102092E-3</v>
      </c>
      <c r="F138" s="11">
        <f t="shared" ca="1" si="20"/>
        <v>-6.5946430335524265E-6</v>
      </c>
      <c r="G138" s="1">
        <f t="shared" ca="1" si="22"/>
        <v>-5.9438895654568338E-6</v>
      </c>
      <c r="H138" s="11">
        <f t="shared" ca="1" si="23"/>
        <v>-4.6393344081204719E-9</v>
      </c>
      <c r="I138" s="1">
        <f t="shared" ca="1" si="24"/>
        <v>-4.2763988642846857E-9</v>
      </c>
      <c r="J138" s="1">
        <f t="shared" ref="J138:J201" ca="1" si="26">B138+$J$4*G138+$J$5*I138</f>
        <v>0.42100231412094347</v>
      </c>
      <c r="L138" s="1">
        <f t="shared" ref="L138:L201" ca="1" si="27">G138*$J$4</f>
        <v>-4.9532413045473615E-2</v>
      </c>
      <c r="M138" s="1">
        <f t="shared" ref="M138:M201" ca="1" si="28">I138*$J$5</f>
        <v>-0.10690997160711714</v>
      </c>
      <c r="AD138" s="14"/>
      <c r="AE138" s="14"/>
      <c r="AH138" s="18"/>
      <c r="AI138" s="14"/>
      <c r="AJ138" s="14"/>
      <c r="AK138" s="14"/>
    </row>
    <row r="139" spans="1:37" x14ac:dyDescent="0.25">
      <c r="A139" s="1">
        <v>1300</v>
      </c>
      <c r="B139" s="1">
        <f t="shared" ca="1" si="25"/>
        <v>0.56107937089486337</v>
      </c>
      <c r="C139" s="11">
        <f t="shared" ref="C139:C202" ca="1" si="29">(B139-B138)/(A139-A138)</f>
        <v>-1.6365327878670843E-3</v>
      </c>
      <c r="E139" s="1">
        <f t="shared" ca="1" si="21"/>
        <v>-1.6226801248823025E-3</v>
      </c>
      <c r="F139" s="11">
        <f t="shared" ca="1" si="20"/>
        <v>-6.8652349997177718E-6</v>
      </c>
      <c r="G139" s="1">
        <f t="shared" ca="1" si="22"/>
        <v>-6.2282454885002583E-6</v>
      </c>
      <c r="H139" s="11">
        <f t="shared" ca="1" si="23"/>
        <v>-4.5501205905627996E-9</v>
      </c>
      <c r="I139" s="1">
        <f t="shared" ca="1" si="24"/>
        <v>-4.2070579318719815E-9</v>
      </c>
      <c r="J139" s="1">
        <f t="shared" ca="1" si="26"/>
        <v>0.40400087686056174</v>
      </c>
      <c r="L139" s="1">
        <f t="shared" ca="1" si="27"/>
        <v>-5.1902045737502157E-2</v>
      </c>
      <c r="M139" s="1">
        <f t="shared" ca="1" si="28"/>
        <v>-0.10517644829679954</v>
      </c>
      <c r="AD139" s="14"/>
      <c r="AE139" s="14"/>
      <c r="AH139" s="18"/>
      <c r="AI139" s="14"/>
      <c r="AJ139" s="14"/>
      <c r="AK139" s="14"/>
    </row>
    <row r="140" spans="1:37" x14ac:dyDescent="0.25">
      <c r="A140" s="1">
        <v>1310</v>
      </c>
      <c r="B140" s="1">
        <f t="shared" ca="1" si="25"/>
        <v>0.5454794752418084</v>
      </c>
      <c r="C140" s="11">
        <f t="shared" ca="1" si="29"/>
        <v>-1.5599895653054974E-3</v>
      </c>
      <c r="E140" s="1">
        <f t="shared" ca="1" si="21"/>
        <v>-1.5529245507158538E-3</v>
      </c>
      <c r="F140" s="11">
        <f t="shared" ca="1" si="20"/>
        <v>-7.0373565369053423E-6</v>
      </c>
      <c r="G140" s="1">
        <f t="shared" ca="1" si="22"/>
        <v>-6.4215989997324268E-6</v>
      </c>
      <c r="H140" s="11">
        <f t="shared" ca="1" si="23"/>
        <v>-4.4077592548454427E-9</v>
      </c>
      <c r="I140" s="1">
        <f t="shared" ca="1" si="24"/>
        <v>-4.0888817542257471E-9</v>
      </c>
      <c r="J140" s="1">
        <f t="shared" ca="1" si="26"/>
        <v>0.38974410638839452</v>
      </c>
      <c r="L140" s="1">
        <f t="shared" ca="1" si="27"/>
        <v>-5.3513324997770229E-2</v>
      </c>
      <c r="M140" s="1">
        <f t="shared" ca="1" si="28"/>
        <v>-0.10222204385564368</v>
      </c>
      <c r="AD140" s="14"/>
      <c r="AE140" s="14"/>
      <c r="AH140" s="18"/>
      <c r="AI140" s="14"/>
      <c r="AJ140" s="14"/>
      <c r="AK140" s="14"/>
    </row>
    <row r="141" spans="1:37" x14ac:dyDescent="0.25">
      <c r="A141" s="1">
        <v>1320</v>
      </c>
      <c r="B141" s="1">
        <f t="shared" ca="1" si="25"/>
        <v>0.530654449722058</v>
      </c>
      <c r="C141" s="11">
        <f t="shared" ca="1" si="29"/>
        <v>-1.48250255197504E-3</v>
      </c>
      <c r="E141" s="1">
        <f t="shared" ca="1" si="21"/>
        <v>-1.4819329941441956E-3</v>
      </c>
      <c r="F141" s="11">
        <f t="shared" ca="1" si="20"/>
        <v>-7.1144134167494264E-6</v>
      </c>
      <c r="G141" s="1">
        <f t="shared" ca="1" si="22"/>
        <v>-6.5267973258676864E-6</v>
      </c>
      <c r="H141" s="11">
        <f t="shared" ca="1" si="23"/>
        <v>-4.2160812452255811E-9</v>
      </c>
      <c r="I141" s="1">
        <f t="shared" ca="1" si="24"/>
        <v>-3.9251878798511731E-9</v>
      </c>
      <c r="J141" s="1">
        <f t="shared" ca="1" si="26"/>
        <v>0.37813477501021459</v>
      </c>
      <c r="L141" s="1">
        <f t="shared" ca="1" si="27"/>
        <v>-5.4389977715564058E-2</v>
      </c>
      <c r="M141" s="1">
        <f t="shared" ca="1" si="28"/>
        <v>-9.8129696996279325E-2</v>
      </c>
      <c r="AD141" s="14"/>
      <c r="AE141" s="14"/>
      <c r="AH141" s="18"/>
      <c r="AI141" s="14"/>
      <c r="AJ141" s="14"/>
      <c r="AK141" s="14"/>
    </row>
    <row r="142" spans="1:37" x14ac:dyDescent="0.25">
      <c r="A142" s="1">
        <v>1330</v>
      </c>
      <c r="B142" s="1">
        <f t="shared" ca="1" si="25"/>
        <v>0.51660371020431106</v>
      </c>
      <c r="C142" s="11">
        <f t="shared" ca="1" si="29"/>
        <v>-1.4050739517746935E-3</v>
      </c>
      <c r="E142" s="1">
        <f t="shared" ca="1" si="21"/>
        <v>-1.4106362823808653E-3</v>
      </c>
      <c r="F142" s="11">
        <f t="shared" ca="1" si="20"/>
        <v>-7.1008799549749662E-6</v>
      </c>
      <c r="G142" s="1">
        <f t="shared" ca="1" si="22"/>
        <v>-6.5476740270984345E-6</v>
      </c>
      <c r="H142" s="11">
        <f t="shared" ca="1" si="23"/>
        <v>-3.9795048560399811E-9</v>
      </c>
      <c r="I142" s="1">
        <f t="shared" ca="1" si="24"/>
        <v>-3.71983607942008E-9</v>
      </c>
      <c r="J142" s="1">
        <f t="shared" ca="1" si="26"/>
        <v>0.36904385799298878</v>
      </c>
      <c r="L142" s="1">
        <f t="shared" ca="1" si="27"/>
        <v>-5.4563950225820293E-2</v>
      </c>
      <c r="M142" s="1">
        <f t="shared" ca="1" si="28"/>
        <v>-9.2995901985502005E-2</v>
      </c>
      <c r="AD142" s="14"/>
      <c r="AE142" s="14"/>
      <c r="AH142" s="18"/>
      <c r="AI142" s="14"/>
      <c r="AJ142" s="14"/>
      <c r="AK142" s="14"/>
    </row>
    <row r="143" spans="1:37" x14ac:dyDescent="0.25">
      <c r="A143" s="1">
        <v>1340</v>
      </c>
      <c r="B143" s="1">
        <f t="shared" ca="1" si="25"/>
        <v>0.5033172264445811</v>
      </c>
      <c r="C143" s="11">
        <f t="shared" ca="1" si="29"/>
        <v>-1.3286483759729962E-3</v>
      </c>
      <c r="E143" s="1">
        <f t="shared" ca="1" si="21"/>
        <v>-1.3399153950446963E-3</v>
      </c>
      <c r="F143" s="11">
        <f t="shared" ca="1" si="20"/>
        <v>-7.0021978376071754E-6</v>
      </c>
      <c r="G143" s="1">
        <f t="shared" ca="1" si="22"/>
        <v>-6.4889606312083829E-6</v>
      </c>
      <c r="H143" s="11">
        <f t="shared" ca="1" si="23"/>
        <v>-3.7029475967823774E-9</v>
      </c>
      <c r="I143" s="1">
        <f t="shared" ca="1" si="24"/>
        <v>-3.4771513871948013E-9</v>
      </c>
      <c r="J143" s="1">
        <f t="shared" ca="1" si="26"/>
        <v>0.36231376983797453</v>
      </c>
      <c r="L143" s="1">
        <f t="shared" ca="1" si="27"/>
        <v>-5.4074671926736526E-2</v>
      </c>
      <c r="M143" s="1">
        <f t="shared" ca="1" si="28"/>
        <v>-8.692878467987003E-2</v>
      </c>
      <c r="AD143" s="14"/>
      <c r="AE143" s="14"/>
      <c r="AH143" s="18"/>
      <c r="AI143" s="14"/>
      <c r="AJ143" s="14"/>
      <c r="AK143" s="14"/>
    </row>
    <row r="144" spans="1:37" x14ac:dyDescent="0.25">
      <c r="A144" s="1">
        <v>1350</v>
      </c>
      <c r="B144" s="1">
        <f t="shared" ca="1" si="25"/>
        <v>0.49077619604652095</v>
      </c>
      <c r="C144" s="11">
        <f t="shared" ca="1" si="29"/>
        <v>-1.2541030398060149E-3</v>
      </c>
      <c r="E144" s="1">
        <f t="shared" ca="1" si="21"/>
        <v>-1.2705923256287218E-3</v>
      </c>
      <c r="F144" s="11">
        <f t="shared" ca="1" si="20"/>
        <v>-6.8246642689616912E-6</v>
      </c>
      <c r="G144" s="1">
        <f t="shared" ca="1" si="22"/>
        <v>-6.3561882833826837E-6</v>
      </c>
      <c r="H144" s="11">
        <f t="shared" ca="1" si="23"/>
        <v>-3.391732807589497E-9</v>
      </c>
      <c r="I144" s="1">
        <f t="shared" ca="1" si="24"/>
        <v>-3.201842153440925E-9</v>
      </c>
      <c r="J144" s="1">
        <f t="shared" ca="1" si="26"/>
        <v>0.3577619065156421</v>
      </c>
      <c r="L144" s="1">
        <f t="shared" ca="1" si="27"/>
        <v>-5.2968235694855703E-2</v>
      </c>
      <c r="M144" s="1">
        <f t="shared" ca="1" si="28"/>
        <v>-8.0046053836023118E-2</v>
      </c>
      <c r="AD144" s="14"/>
      <c r="AE144" s="14"/>
      <c r="AH144" s="18"/>
      <c r="AI144" s="14"/>
      <c r="AJ144" s="14"/>
      <c r="AK144" s="14"/>
    </row>
    <row r="145" spans="1:37" x14ac:dyDescent="0.25">
      <c r="A145" s="1">
        <v>1360</v>
      </c>
      <c r="B145" s="1">
        <f t="shared" ca="1" si="25"/>
        <v>0.47895380322369285</v>
      </c>
      <c r="C145" s="11">
        <f t="shared" ca="1" si="29"/>
        <v>-1.1822392822828098E-3</v>
      </c>
      <c r="E145" s="1">
        <f t="shared" ca="1" si="21"/>
        <v>-1.2034221096654625E-3</v>
      </c>
      <c r="F145" s="11">
        <f t="shared" ca="1" si="20"/>
        <v>-6.5753115693285348E-6</v>
      </c>
      <c r="G145" s="1">
        <f t="shared" ca="1" si="22"/>
        <v>-6.1555812794051947E-6</v>
      </c>
      <c r="H145" s="11">
        <f t="shared" ca="1" si="23"/>
        <v>-3.0514929273829459E-9</v>
      </c>
      <c r="I145" s="1">
        <f t="shared" ca="1" si="24"/>
        <v>-2.8989146897179743E-9</v>
      </c>
      <c r="J145" s="1">
        <f t="shared" ca="1" si="26"/>
        <v>0.35518442531903349</v>
      </c>
      <c r="L145" s="1">
        <f t="shared" ca="1" si="27"/>
        <v>-5.1296510661709961E-2</v>
      </c>
      <c r="M145" s="1">
        <f t="shared" ca="1" si="28"/>
        <v>-7.2472867242949351E-2</v>
      </c>
      <c r="AD145" s="14"/>
      <c r="AE145" s="14"/>
      <c r="AH145" s="18"/>
      <c r="AI145" s="14"/>
      <c r="AJ145" s="14"/>
      <c r="AK145" s="14"/>
    </row>
    <row r="146" spans="1:37" x14ac:dyDescent="0.25">
      <c r="A146" s="1">
        <v>1370</v>
      </c>
      <c r="B146" s="1">
        <f t="shared" ca="1" si="25"/>
        <v>0.46781604835990476</v>
      </c>
      <c r="C146" s="11">
        <f t="shared" ca="1" si="29"/>
        <v>-1.1137754863788096E-3</v>
      </c>
      <c r="E146" s="1">
        <f t="shared" ca="1" si="21"/>
        <v>-1.1390860942421511E-3</v>
      </c>
      <c r="F146" s="11">
        <f t="shared" ca="1" si="20"/>
        <v>-6.2617804138273927E-6</v>
      </c>
      <c r="G146" s="1">
        <f t="shared" ca="1" si="22"/>
        <v>-5.8939444168800467E-6</v>
      </c>
      <c r="H146" s="11">
        <f t="shared" ca="1" si="23"/>
        <v>-2.6880712024756682E-9</v>
      </c>
      <c r="I146" s="1">
        <f t="shared" ca="1" si="24"/>
        <v>-2.573586087893708E-9</v>
      </c>
      <c r="J146" s="1">
        <f t="shared" ca="1" si="26"/>
        <v>0.35436019268856167</v>
      </c>
      <c r="L146" s="1">
        <f t="shared" ca="1" si="27"/>
        <v>-4.9116203474000392E-2</v>
      </c>
      <c r="M146" s="1">
        <f t="shared" ca="1" si="28"/>
        <v>-6.4339652197342695E-2</v>
      </c>
      <c r="AD146" s="14"/>
      <c r="AE146" s="14"/>
      <c r="AH146" s="18"/>
      <c r="AI146" s="14"/>
      <c r="AJ146" s="14"/>
      <c r="AK146" s="14"/>
    </row>
    <row r="147" spans="1:37" x14ac:dyDescent="0.25">
      <c r="A147" s="1">
        <v>1380</v>
      </c>
      <c r="B147" s="1">
        <f t="shared" ca="1" si="25"/>
        <v>0.45732263384165428</v>
      </c>
      <c r="C147" s="11">
        <f t="shared" ca="1" si="29"/>
        <v>-1.0493414518250477E-3</v>
      </c>
      <c r="E147" s="1">
        <f t="shared" ca="1" si="21"/>
        <v>-1.0781865013889146E-3</v>
      </c>
      <c r="F147" s="11">
        <f t="shared" ca="1" si="20"/>
        <v>-5.8921889271651302E-6</v>
      </c>
      <c r="G147" s="1">
        <f t="shared" ca="1" si="22"/>
        <v>-5.5785461303053853E-6</v>
      </c>
      <c r="H147" s="11">
        <f t="shared" ca="1" si="23"/>
        <v>-2.3074235767321288E-9</v>
      </c>
      <c r="I147" s="1">
        <f t="shared" ca="1" si="24"/>
        <v>-2.2311967635737647E-9</v>
      </c>
      <c r="J147" s="1">
        <f t="shared" ca="1" si="26"/>
        <v>0.35505483033309865</v>
      </c>
      <c r="L147" s="1">
        <f t="shared" ca="1" si="27"/>
        <v>-4.6487884419211548E-2</v>
      </c>
      <c r="M147" s="1">
        <f t="shared" ca="1" si="28"/>
        <v>-5.577991908934412E-2</v>
      </c>
      <c r="AD147" s="14"/>
      <c r="AE147" s="14"/>
      <c r="AH147" s="18"/>
      <c r="AI147" s="14"/>
      <c r="AJ147" s="14"/>
      <c r="AK147" s="14"/>
    </row>
    <row r="148" spans="1:37" x14ac:dyDescent="0.25">
      <c r="A148" s="1">
        <v>1390</v>
      </c>
      <c r="B148" s="1">
        <f t="shared" ca="1" si="25"/>
        <v>0.44742789136335043</v>
      </c>
      <c r="C148" s="11">
        <f t="shared" ca="1" si="29"/>
        <v>-9.8947424783038529E-4</v>
      </c>
      <c r="E148" s="1">
        <f t="shared" ca="1" si="21"/>
        <v>-1.0212423156988485E-3</v>
      </c>
      <c r="F148" s="11">
        <f t="shared" ref="F148:F211" ca="1" si="30">-(E149-E147)/(A149-A147)</f>
        <v>-5.4749998333392831E-6</v>
      </c>
      <c r="G148" s="1">
        <f t="shared" ca="1" si="22"/>
        <v>-5.2169993721960814E-6</v>
      </c>
      <c r="H148" s="11">
        <f t="shared" ca="1" si="23"/>
        <v>-1.9155224281555823E-9</v>
      </c>
      <c r="I148" s="1">
        <f t="shared" ca="1" si="24"/>
        <v>-1.8771242174736672E-9</v>
      </c>
      <c r="J148" s="1">
        <f t="shared" ca="1" si="26"/>
        <v>0.35702479115820807</v>
      </c>
      <c r="L148" s="1">
        <f t="shared" ca="1" si="27"/>
        <v>-4.3474994768300683E-2</v>
      </c>
      <c r="M148" s="1">
        <f t="shared" ca="1" si="28"/>
        <v>-4.6928105436841679E-2</v>
      </c>
      <c r="AD148" s="14"/>
      <c r="AE148" s="14"/>
      <c r="AH148" s="18"/>
      <c r="AI148" s="14"/>
      <c r="AJ148" s="14"/>
      <c r="AK148" s="14"/>
    </row>
    <row r="149" spans="1:37" x14ac:dyDescent="0.25">
      <c r="A149" s="1">
        <v>1400</v>
      </c>
      <c r="B149" s="1">
        <f t="shared" ca="1" si="25"/>
        <v>0.43808173587608512</v>
      </c>
      <c r="C149" s="11">
        <f t="shared" ca="1" si="29"/>
        <v>-9.3461554872653065E-4</v>
      </c>
      <c r="E149" s="1">
        <f t="shared" ca="1" si="21"/>
        <v>-9.6868650472212896E-4</v>
      </c>
      <c r="F149" s="11">
        <f t="shared" ca="1" si="30"/>
        <v>-5.0188878066949282E-6</v>
      </c>
      <c r="G149" s="1">
        <f t="shared" ca="1" si="22"/>
        <v>-4.8171421655236658E-6</v>
      </c>
      <c r="H149" s="11">
        <f t="shared" ca="1" si="23"/>
        <v>-1.5182637141492927E-9</v>
      </c>
      <c r="I149" s="1">
        <f t="shared" ca="1" si="24"/>
        <v>-1.5166994265685077E-9</v>
      </c>
      <c r="J149" s="1">
        <f t="shared" ca="1" si="26"/>
        <v>0.3600213988325085</v>
      </c>
      <c r="L149" s="1">
        <f t="shared" ca="1" si="27"/>
        <v>-4.0142851379363888E-2</v>
      </c>
      <c r="M149" s="1">
        <f t="shared" ca="1" si="28"/>
        <v>-3.7917485664212693E-2</v>
      </c>
      <c r="AD149" s="14"/>
      <c r="AE149" s="14"/>
      <c r="AH149" s="18"/>
      <c r="AI149" s="14"/>
      <c r="AJ149" s="14"/>
      <c r="AK149" s="14"/>
    </row>
    <row r="150" spans="1:37" x14ac:dyDescent="0.25">
      <c r="A150" s="1">
        <v>1410</v>
      </c>
      <c r="B150" s="1">
        <f t="shared" ca="1" si="25"/>
        <v>0.42923063155510005</v>
      </c>
      <c r="C150" s="11">
        <f t="shared" ca="1" si="29"/>
        <v>-8.8511043209850708E-4</v>
      </c>
      <c r="E150" s="1">
        <f t="shared" ca="1" si="21"/>
        <v>-9.208645595649499E-4</v>
      </c>
      <c r="F150" s="11">
        <f t="shared" ca="1" si="30"/>
        <v>-4.5326090837181574E-6</v>
      </c>
      <c r="G150" s="1">
        <f t="shared" ca="1" si="22"/>
        <v>-4.3869196845682644E-6</v>
      </c>
      <c r="H150" s="11">
        <f t="shared" ca="1" si="23"/>
        <v>-1.1213789620319429E-9</v>
      </c>
      <c r="I150" s="1">
        <f t="shared" ca="1" si="24"/>
        <v>-1.1551271734225482E-9</v>
      </c>
      <c r="J150" s="1">
        <f t="shared" ca="1" si="26"/>
        <v>0.36379478818146749</v>
      </c>
      <c r="L150" s="1">
        <f t="shared" ca="1" si="27"/>
        <v>-3.6557664038068871E-2</v>
      </c>
      <c r="M150" s="1">
        <f t="shared" ca="1" si="28"/>
        <v>-2.8878179335563706E-2</v>
      </c>
      <c r="AD150" s="14"/>
      <c r="AE150" s="14"/>
      <c r="AH150" s="18"/>
      <c r="AI150" s="14"/>
      <c r="AJ150" s="14"/>
      <c r="AK150" s="14"/>
    </row>
    <row r="151" spans="1:37" x14ac:dyDescent="0.25">
      <c r="A151" s="1">
        <v>1420</v>
      </c>
      <c r="B151" s="1">
        <f t="shared" ca="1" si="25"/>
        <v>0.42081855558700465</v>
      </c>
      <c r="C151" s="11">
        <f t="shared" ca="1" si="29"/>
        <v>-8.4120759680954E-4</v>
      </c>
      <c r="E151" s="1">
        <f t="shared" ca="1" si="21"/>
        <v>-8.7803432304776581E-4</v>
      </c>
      <c r="F151" s="11">
        <f t="shared" ca="1" si="30"/>
        <v>-4.0248752765729414E-6</v>
      </c>
      <c r="G151" s="1">
        <f t="shared" ca="1" si="22"/>
        <v>-3.9342696243722241E-6</v>
      </c>
      <c r="H151" s="11">
        <f t="shared" ca="1" si="23"/>
        <v>-7.3035339624715974E-10</v>
      </c>
      <c r="I151" s="1">
        <f t="shared" ca="1" si="24"/>
        <v>-7.9741149993392285E-10</v>
      </c>
      <c r="J151" s="1">
        <f t="shared" ca="1" si="26"/>
        <v>0.36809768788555475</v>
      </c>
      <c r="L151" s="1">
        <f t="shared" ca="1" si="27"/>
        <v>-3.278558020310187E-2</v>
      </c>
      <c r="M151" s="1">
        <f t="shared" ca="1" si="28"/>
        <v>-1.9935287498348071E-2</v>
      </c>
      <c r="AD151" s="14"/>
      <c r="AE151" s="14"/>
      <c r="AH151" s="18"/>
      <c r="AI151" s="14"/>
      <c r="AJ151" s="14"/>
      <c r="AK151" s="14"/>
    </row>
    <row r="152" spans="1:37" x14ac:dyDescent="0.25">
      <c r="A152" s="1">
        <v>1430</v>
      </c>
      <c r="B152" s="1">
        <f t="shared" ca="1" si="25"/>
        <v>0.41278794620927839</v>
      </c>
      <c r="C152" s="11">
        <f t="shared" ca="1" si="29"/>
        <v>-8.0306093777262613E-4</v>
      </c>
      <c r="E152" s="1">
        <f t="shared" ca="1" si="21"/>
        <v>-8.4036705403349107E-4</v>
      </c>
      <c r="F152" s="11">
        <f t="shared" ca="1" si="30"/>
        <v>-3.504233183080843E-6</v>
      </c>
      <c r="G152" s="1">
        <f t="shared" ca="1" si="22"/>
        <v>-3.4670124962512406E-6</v>
      </c>
      <c r="H152" s="11">
        <f t="shared" ca="1" si="23"/>
        <v>-3.5035133270322042E-10</v>
      </c>
      <c r="I152" s="1">
        <f t="shared" ca="1" si="24"/>
        <v>-4.4828733398198802E-10</v>
      </c>
      <c r="J152" s="1">
        <f t="shared" ca="1" si="26"/>
        <v>0.37268899205763506</v>
      </c>
      <c r="L152" s="1">
        <f t="shared" ca="1" si="27"/>
        <v>-2.8891770802093673E-2</v>
      </c>
      <c r="M152" s="1">
        <f t="shared" ca="1" si="28"/>
        <v>-1.1207183349549701E-2</v>
      </c>
      <c r="AD152" s="14"/>
      <c r="AE152" s="14"/>
      <c r="AH152" s="18"/>
      <c r="AI152" s="14"/>
      <c r="AJ152" s="14"/>
      <c r="AK152" s="14"/>
    </row>
    <row r="153" spans="1:37" x14ac:dyDescent="0.25">
      <c r="A153" s="1">
        <v>1440</v>
      </c>
      <c r="B153" s="1">
        <f t="shared" ca="1" si="25"/>
        <v>0.405080622252876</v>
      </c>
      <c r="C153" s="11">
        <f t="shared" ca="1" si="29"/>
        <v>-7.7073239564023899E-4</v>
      </c>
      <c r="E153" s="1">
        <f t="shared" ca="1" si="21"/>
        <v>-8.0794965938614895E-4</v>
      </c>
      <c r="F153" s="11">
        <f t="shared" ca="1" si="30"/>
        <v>-2.978952217351597E-6</v>
      </c>
      <c r="G153" s="1">
        <f t="shared" ca="1" si="22"/>
        <v>-2.9927483414761927E-6</v>
      </c>
      <c r="H153" s="11">
        <f t="shared" ca="1" si="23"/>
        <v>1.3850202525187083E-11</v>
      </c>
      <c r="I153" s="1">
        <f t="shared" ca="1" si="24"/>
        <v>-1.1215918736744414E-10</v>
      </c>
      <c r="J153" s="1">
        <f t="shared" ca="1" si="26"/>
        <v>0.37733707305638831</v>
      </c>
      <c r="L153" s="1">
        <f t="shared" ca="1" si="27"/>
        <v>-2.4939569512301609E-2</v>
      </c>
      <c r="M153" s="1">
        <f t="shared" ca="1" si="28"/>
        <v>-2.8039796841861035E-3</v>
      </c>
      <c r="AD153" s="14"/>
      <c r="AE153" s="14"/>
      <c r="AH153" s="18"/>
      <c r="AI153" s="14"/>
      <c r="AJ153" s="14"/>
      <c r="AK153" s="14"/>
    </row>
    <row r="154" spans="1:37" x14ac:dyDescent="0.25">
      <c r="A154" s="1">
        <v>1450</v>
      </c>
      <c r="B154" s="1">
        <f t="shared" ca="1" si="25"/>
        <v>0.39763866242277862</v>
      </c>
      <c r="C154" s="11">
        <f t="shared" ca="1" si="29"/>
        <v>-7.4419598300973775E-4</v>
      </c>
      <c r="E154" s="1">
        <f t="shared" ref="E154:E217" ca="1" si="31">(C146*$L$6+C147*$M$6+C148*$N$6+C149*$O$6+C150*$P$6+C151*$Q$6+C152*$R$6+C153*$S$6+C154*$T$6+C155*$U$6+C156*$V$6+C157*$W$6+C158*$X$6+C159*$Y$6+C160*$Z$6+C161*$AA$6+C162*$AB$6)/SUM($L$6:$AB$6)</f>
        <v>-7.8078800968645913E-4</v>
      </c>
      <c r="F154" s="11">
        <f t="shared" ca="1" si="30"/>
        <v>-2.4569208945636889E-6</v>
      </c>
      <c r="G154" s="1">
        <f t="shared" ca="1" si="22"/>
        <v>-2.5187611907516485E-6</v>
      </c>
      <c r="H154" s="11">
        <f t="shared" ca="1" si="23"/>
        <v>3.5791885470911181E-10</v>
      </c>
      <c r="I154" s="1">
        <f t="shared" ca="1" si="24"/>
        <v>2.0695233576589747E-10</v>
      </c>
      <c r="J154" s="1">
        <f t="shared" ca="1" si="26"/>
        <v>0.38182279422732901</v>
      </c>
      <c r="L154" s="1">
        <f t="shared" ca="1" si="27"/>
        <v>-2.0989676589597071E-2</v>
      </c>
      <c r="M154" s="1">
        <f t="shared" ca="1" si="28"/>
        <v>5.1738083941474363E-3</v>
      </c>
      <c r="AD154" s="14"/>
      <c r="AE154" s="14"/>
      <c r="AH154" s="18"/>
      <c r="AI154" s="14"/>
      <c r="AJ154" s="14"/>
      <c r="AK154" s="14"/>
    </row>
    <row r="155" spans="1:37" x14ac:dyDescent="0.25">
      <c r="A155" s="1">
        <v>1460</v>
      </c>
      <c r="B155" s="1">
        <f t="shared" ca="1" si="25"/>
        <v>0.39040523367812618</v>
      </c>
      <c r="C155" s="11">
        <f t="shared" ca="1" si="29"/>
        <v>-7.2334287446524368E-4</v>
      </c>
      <c r="E155" s="1">
        <f t="shared" ca="1" si="31"/>
        <v>-7.5881124149487517E-4</v>
      </c>
      <c r="F155" s="11">
        <f t="shared" ca="1" si="30"/>
        <v>-1.9455535965905212E-6</v>
      </c>
      <c r="G155" s="1">
        <f t="shared" ca="1" si="22"/>
        <v>-2.0519324171212866E-6</v>
      </c>
      <c r="H155" s="11">
        <f t="shared" ca="1" si="23"/>
        <v>6.7801473367569689E-10</v>
      </c>
      <c r="I155" s="1">
        <f t="shared" ca="1" si="24"/>
        <v>5.0545564593797687E-10</v>
      </c>
      <c r="J155" s="1">
        <f t="shared" ca="1" si="26"/>
        <v>0.38594218801723157</v>
      </c>
      <c r="L155" s="1">
        <f t="shared" ca="1" si="27"/>
        <v>-1.7099436809344056E-2</v>
      </c>
      <c r="M155" s="1">
        <f t="shared" ca="1" si="28"/>
        <v>1.2636391148449421E-2</v>
      </c>
      <c r="AD155" s="14"/>
      <c r="AE155" s="14"/>
      <c r="AH155" s="18"/>
      <c r="AI155" s="14"/>
      <c r="AJ155" s="14"/>
      <c r="AK155" s="14"/>
    </row>
    <row r="156" spans="1:37" x14ac:dyDescent="0.25">
      <c r="A156" s="1">
        <v>1470</v>
      </c>
      <c r="B156" s="1">
        <f t="shared" ca="1" si="25"/>
        <v>0.38332535931872808</v>
      </c>
      <c r="C156" s="11">
        <f t="shared" ca="1" si="29"/>
        <v>-7.0798743593981082E-4</v>
      </c>
      <c r="E156" s="1">
        <f t="shared" ca="1" si="31"/>
        <v>-7.4187693775464871E-4</v>
      </c>
      <c r="F156" s="11">
        <f t="shared" ca="1" si="30"/>
        <v>-1.4517086264718755E-6</v>
      </c>
      <c r="G156" s="1">
        <f t="shared" ref="G156:G219" ca="1" si="32" xml:space="preserve"> (F148*$L$6+F149*$M$6+F150*$N$6+F151*$O$6+F152*$P$6+F153*$Q$6+F154*$R$6+F155*$S$6+F156*$T$6+F157*$U$6+F158*$V$6+F159*$W$6+F160*$X$6+F161*$Y$6+F162*$Z$6+F163*$AA$6+F164*$AB$6)/SUM($L$6:$AB$6)</f>
        <v>-1.5986639381644386E-6</v>
      </c>
      <c r="H156" s="11">
        <f t="shared" ref="H156:H219" ca="1" si="33">-(G157-2*G156+G155)/(A157-A155)</f>
        <v>9.7082821884864976E-10</v>
      </c>
      <c r="I156" s="1">
        <f t="shared" ref="I156:I219" ca="1" si="34">(H148*$L$6+H149*$M$6+H150*$N$6+H151*$O$6+H152*$P$6+H153*$Q$6+H154*$R$6+H155*$S$6+H156*$T$6+H157*$U$6+H158*$V$6+H159*$W$6+H160*$X$6+H161*$Y$6+H162*$Z$6+H163*$AA$6+H164*$AB$6)/SUM($L$6:$AB$6)</f>
        <v>7.8022448455601726E-10</v>
      </c>
      <c r="J156" s="1">
        <f t="shared" ca="1" si="26"/>
        <v>0.38950877194792488</v>
      </c>
      <c r="L156" s="1">
        <f t="shared" ca="1" si="27"/>
        <v>-1.3322199484703656E-2</v>
      </c>
      <c r="M156" s="1">
        <f t="shared" ca="1" si="28"/>
        <v>1.9505612113900433E-2</v>
      </c>
      <c r="AD156" s="14"/>
      <c r="AE156" s="14"/>
      <c r="AH156" s="18"/>
      <c r="AI156" s="14"/>
      <c r="AJ156" s="14"/>
      <c r="AK156" s="14"/>
    </row>
    <row r="157" spans="1:37" x14ac:dyDescent="0.25">
      <c r="A157" s="1">
        <v>1480</v>
      </c>
      <c r="B157" s="1">
        <f t="shared" ca="1" si="25"/>
        <v>0.37634661872298042</v>
      </c>
      <c r="C157" s="11">
        <f t="shared" ca="1" si="29"/>
        <v>-6.9787405957476571E-4</v>
      </c>
      <c r="E157" s="1">
        <f t="shared" ca="1" si="31"/>
        <v>-7.2977706896543767E-4</v>
      </c>
      <c r="F157" s="11">
        <f t="shared" ca="1" si="30"/>
        <v>-9.816183333487878E-7</v>
      </c>
      <c r="G157" s="1">
        <f t="shared" ca="1" si="32"/>
        <v>-1.1648120235845636E-6</v>
      </c>
      <c r="H157" s="11">
        <f t="shared" ca="1" si="33"/>
        <v>1.2336075634617061E-9</v>
      </c>
      <c r="I157" s="1">
        <f t="shared" ca="1" si="34"/>
        <v>1.028625210807698E-9</v>
      </c>
      <c r="J157" s="1">
        <f t="shared" ca="1" si="26"/>
        <v>0.39235548212996818</v>
      </c>
      <c r="L157" s="1">
        <f t="shared" ca="1" si="27"/>
        <v>-9.7067668632046973E-3</v>
      </c>
      <c r="M157" s="1">
        <f t="shared" ca="1" si="28"/>
        <v>2.5715630270192448E-2</v>
      </c>
      <c r="AD157" s="14"/>
      <c r="AE157" s="14"/>
      <c r="AH157" s="18"/>
      <c r="AI157" s="14"/>
      <c r="AJ157" s="14"/>
      <c r="AK157" s="14"/>
    </row>
    <row r="158" spans="1:37" x14ac:dyDescent="0.25">
      <c r="A158" s="1">
        <v>1490</v>
      </c>
      <c r="B158" s="1">
        <f t="shared" ca="1" si="25"/>
        <v>0.36941977208767685</v>
      </c>
      <c r="C158" s="11">
        <f t="shared" ca="1" si="29"/>
        <v>-6.9268466353035745E-4</v>
      </c>
      <c r="E158" s="1">
        <f t="shared" ca="1" si="31"/>
        <v>-7.2224457108767295E-4</v>
      </c>
      <c r="F158" s="11">
        <f t="shared" ca="1" si="30"/>
        <v>-5.4083185956259412E-7</v>
      </c>
      <c r="G158" s="1">
        <f t="shared" ca="1" si="32"/>
        <v>-7.5563226027392277E-7</v>
      </c>
      <c r="H158" s="11">
        <f t="shared" ca="1" si="33"/>
        <v>1.4641762680516027E-9</v>
      </c>
      <c r="I158" s="1">
        <f t="shared" ca="1" si="34"/>
        <v>1.2485349852984788E-9</v>
      </c>
      <c r="J158" s="1">
        <f t="shared" ca="1" si="26"/>
        <v>0.39433621121785617</v>
      </c>
      <c r="L158" s="1">
        <f t="shared" ca="1" si="27"/>
        <v>-6.2969355022826903E-3</v>
      </c>
      <c r="M158" s="1">
        <f t="shared" ca="1" si="28"/>
        <v>3.121337463246197E-2</v>
      </c>
      <c r="AD158" s="14"/>
      <c r="AE158" s="14"/>
      <c r="AH158" s="18"/>
      <c r="AI158" s="14"/>
      <c r="AJ158" s="14"/>
      <c r="AK158" s="14"/>
    </row>
    <row r="159" spans="1:37" x14ac:dyDescent="0.25">
      <c r="A159" s="1">
        <v>1500</v>
      </c>
      <c r="B159" s="1">
        <f t="shared" ca="1" si="25"/>
        <v>0.36249930496706123</v>
      </c>
      <c r="C159" s="11">
        <f t="shared" ca="1" si="29"/>
        <v>-6.9204671206156139E-4</v>
      </c>
      <c r="E159" s="1">
        <f t="shared" ca="1" si="31"/>
        <v>-7.1896043177418578E-4</v>
      </c>
      <c r="F159" s="11">
        <f t="shared" ca="1" si="30"/>
        <v>-1.3417083219513039E-7</v>
      </c>
      <c r="G159" s="1">
        <f t="shared" ca="1" si="32"/>
        <v>-3.757360223243139E-7</v>
      </c>
      <c r="H159" s="11">
        <f t="shared" ca="1" si="33"/>
        <v>1.6609403689176599E-9</v>
      </c>
      <c r="I159" s="1">
        <f t="shared" ca="1" si="34"/>
        <v>1.4383509354453516E-9</v>
      </c>
      <c r="J159" s="1">
        <f t="shared" ca="1" si="26"/>
        <v>0.39532694483382574</v>
      </c>
      <c r="L159" s="1">
        <f t="shared" ca="1" si="27"/>
        <v>-3.1311335193692827E-3</v>
      </c>
      <c r="M159" s="1">
        <f t="shared" ca="1" si="28"/>
        <v>3.5958773386133791E-2</v>
      </c>
      <c r="AD159" s="14"/>
      <c r="AE159" s="14"/>
      <c r="AH159" s="18"/>
      <c r="AI159" s="14"/>
      <c r="AJ159" s="14"/>
      <c r="AK159" s="14"/>
    </row>
    <row r="160" spans="1:37" x14ac:dyDescent="0.25">
      <c r="A160" s="1">
        <v>1510</v>
      </c>
      <c r="B160" s="1">
        <f t="shared" ca="1" si="25"/>
        <v>0.3555438888712607</v>
      </c>
      <c r="C160" s="11">
        <f t="shared" ca="1" si="29"/>
        <v>-6.955416095800526E-4</v>
      </c>
      <c r="E160" s="1">
        <f t="shared" ca="1" si="31"/>
        <v>-7.1956115444377034E-4</v>
      </c>
      <c r="F160" s="11">
        <f t="shared" ca="1" si="30"/>
        <v>2.3430190374942113E-7</v>
      </c>
      <c r="G160" s="1">
        <f t="shared" ca="1" si="32"/>
        <v>-2.9058591753058203E-8</v>
      </c>
      <c r="H160" s="11">
        <f t="shared" ca="1" si="33"/>
        <v>1.8228859530737414E-9</v>
      </c>
      <c r="I160" s="1">
        <f t="shared" ca="1" si="34"/>
        <v>1.5969905384661547E-9</v>
      </c>
      <c r="J160" s="1">
        <f t="shared" ca="1" si="26"/>
        <v>0.39522649740163907</v>
      </c>
      <c r="L160" s="1">
        <f t="shared" ca="1" si="27"/>
        <v>-2.4215493127548504E-4</v>
      </c>
      <c r="M160" s="1">
        <f t="shared" ca="1" si="28"/>
        <v>3.992476346165387E-2</v>
      </c>
      <c r="AD160" s="14"/>
      <c r="AE160" s="14"/>
      <c r="AH160" s="18"/>
      <c r="AI160" s="14"/>
      <c r="AJ160" s="14"/>
      <c r="AK160" s="14"/>
    </row>
    <row r="161" spans="1:37" x14ac:dyDescent="0.25">
      <c r="A161" s="1">
        <v>1520</v>
      </c>
      <c r="B161" s="1">
        <f t="shared" ca="1" si="25"/>
        <v>0.34851675563832279</v>
      </c>
      <c r="C161" s="11">
        <f t="shared" ca="1" si="29"/>
        <v>-7.0271332329379104E-4</v>
      </c>
      <c r="E161" s="1">
        <f t="shared" ca="1" si="31"/>
        <v>-7.2364646984917421E-4</v>
      </c>
      <c r="F161" s="11">
        <f t="shared" ca="1" si="30"/>
        <v>5.6130063042475588E-7</v>
      </c>
      <c r="G161" s="1">
        <f t="shared" ca="1" si="32"/>
        <v>2.8116111975672266E-7</v>
      </c>
      <c r="H161" s="11">
        <f t="shared" ca="1" si="33"/>
        <v>1.9495673650472594E-9</v>
      </c>
      <c r="I161" s="1">
        <f t="shared" ca="1" si="34"/>
        <v>1.7238835983255211E-9</v>
      </c>
      <c r="J161" s="1">
        <f t="shared" ca="1" si="26"/>
        <v>0.39395685492776689</v>
      </c>
      <c r="L161" s="1">
        <f t="shared" ca="1" si="27"/>
        <v>2.3430093313060222E-3</v>
      </c>
      <c r="M161" s="1">
        <f t="shared" ca="1" si="28"/>
        <v>4.3097089958138025E-2</v>
      </c>
      <c r="AD161" s="14"/>
      <c r="AE161" s="14"/>
      <c r="AH161" s="18"/>
      <c r="AI161" s="14"/>
      <c r="AJ161" s="14"/>
      <c r="AK161" s="14"/>
    </row>
    <row r="162" spans="1:37" x14ac:dyDescent="0.25">
      <c r="A162" s="1">
        <v>1530</v>
      </c>
      <c r="B162" s="1">
        <f t="shared" ca="1" si="25"/>
        <v>0.3413859847159797</v>
      </c>
      <c r="C162" s="11">
        <f t="shared" ca="1" si="29"/>
        <v>-7.1307709223430993E-4</v>
      </c>
      <c r="E162" s="1">
        <f t="shared" ca="1" si="31"/>
        <v>-7.3078716705226546E-4</v>
      </c>
      <c r="F162" s="11">
        <f t="shared" ca="1" si="30"/>
        <v>8.443225061677587E-7</v>
      </c>
      <c r="G162" s="1">
        <f t="shared" ca="1" si="32"/>
        <v>5.5238948396555834E-7</v>
      </c>
      <c r="H162" s="11">
        <f t="shared" ca="1" si="33"/>
        <v>2.0410867106625014E-9</v>
      </c>
      <c r="I162" s="1">
        <f t="shared" ca="1" si="34"/>
        <v>1.8189563212717286E-9</v>
      </c>
      <c r="J162" s="1">
        <f t="shared" ca="1" si="26"/>
        <v>0.39146313844748593</v>
      </c>
      <c r="L162" s="1">
        <f t="shared" ca="1" si="27"/>
        <v>4.6032456997129861E-3</v>
      </c>
      <c r="M162" s="1">
        <f t="shared" ca="1" si="28"/>
        <v>4.5473908031793214E-2</v>
      </c>
      <c r="AD162" s="14"/>
      <c r="AE162" s="14"/>
      <c r="AH162" s="18"/>
      <c r="AI162" s="14"/>
      <c r="AJ162" s="14"/>
      <c r="AK162" s="14"/>
    </row>
    <row r="163" spans="1:37" x14ac:dyDescent="0.25">
      <c r="A163" s="1">
        <v>1540</v>
      </c>
      <c r="B163" s="1">
        <f t="shared" ca="1" si="25"/>
        <v>0.33412470385704746</v>
      </c>
      <c r="C163" s="11">
        <f t="shared" ca="1" si="29"/>
        <v>-7.26128085893224E-4</v>
      </c>
      <c r="E163" s="1">
        <f t="shared" ca="1" si="31"/>
        <v>-7.4053291997252938E-4</v>
      </c>
      <c r="F163" s="11">
        <f t="shared" ca="1" si="30"/>
        <v>1.0816412355722782E-6</v>
      </c>
      <c r="G163" s="1">
        <f t="shared" ca="1" si="32"/>
        <v>7.8279611396114399E-7</v>
      </c>
      <c r="H163" s="11">
        <f t="shared" ca="1" si="33"/>
        <v>2.0980653869389118E-9</v>
      </c>
      <c r="I163" s="1">
        <f t="shared" ca="1" si="34"/>
        <v>1.8826081089433091E-9</v>
      </c>
      <c r="J163" s="1">
        <f t="shared" ca="1" si="26"/>
        <v>0.38771320753030636</v>
      </c>
      <c r="L163" s="1">
        <f t="shared" ca="1" si="27"/>
        <v>6.5233009496762006E-3</v>
      </c>
      <c r="M163" s="1">
        <f t="shared" ca="1" si="28"/>
        <v>4.7065202723582729E-2</v>
      </c>
      <c r="AD163" s="14"/>
      <c r="AE163" s="14"/>
      <c r="AH163" s="18"/>
      <c r="AI163" s="14"/>
      <c r="AJ163" s="14"/>
      <c r="AK163" s="14"/>
    </row>
    <row r="164" spans="1:37" x14ac:dyDescent="0.25">
      <c r="A164" s="1">
        <v>1550</v>
      </c>
      <c r="B164" s="1">
        <f t="shared" ca="1" si="25"/>
        <v>0.32671120502593098</v>
      </c>
      <c r="C164" s="11">
        <f t="shared" ca="1" si="29"/>
        <v>-7.4134988311164716E-4</v>
      </c>
      <c r="E164" s="1">
        <f t="shared" ca="1" si="31"/>
        <v>-7.5241999176371103E-4</v>
      </c>
      <c r="F164" s="11">
        <f t="shared" ca="1" si="30"/>
        <v>1.2722893520917796E-6</v>
      </c>
      <c r="G164" s="1">
        <f t="shared" ca="1" si="32"/>
        <v>9.712414362179514E-7</v>
      </c>
      <c r="H164" s="11">
        <f t="shared" ca="1" si="33"/>
        <v>2.1216084739499E-9</v>
      </c>
      <c r="I164" s="1">
        <f t="shared" ca="1" si="34"/>
        <v>1.9156817870367078E-9</v>
      </c>
      <c r="J164" s="1">
        <f t="shared" ca="1" si="26"/>
        <v>0.38269692833699825</v>
      </c>
      <c r="L164" s="1">
        <f t="shared" ca="1" si="27"/>
        <v>8.0936786351495961E-3</v>
      </c>
      <c r="M164" s="1">
        <f t="shared" ca="1" si="28"/>
        <v>4.7892044675917698E-2</v>
      </c>
      <c r="AD164" s="14"/>
      <c r="AE164" s="14"/>
      <c r="AH164" s="18"/>
      <c r="AI164" s="14"/>
      <c r="AJ164" s="14"/>
      <c r="AK164" s="14"/>
    </row>
    <row r="165" spans="1:37" x14ac:dyDescent="0.25">
      <c r="A165" s="1">
        <v>1560</v>
      </c>
      <c r="B165" s="1">
        <f t="shared" ca="1" si="25"/>
        <v>0.31912897851506294</v>
      </c>
      <c r="C165" s="11">
        <f t="shared" ca="1" si="29"/>
        <v>-7.5822265108680396E-4</v>
      </c>
      <c r="E165" s="1">
        <f t="shared" ca="1" si="31"/>
        <v>-7.6597870701436497E-4</v>
      </c>
      <c r="F165" s="11">
        <f t="shared" ca="1" si="30"/>
        <v>1.4160299596865693E-6</v>
      </c>
      <c r="G165" s="1">
        <f t="shared" ca="1" si="32"/>
        <v>1.1172545889957608E-6</v>
      </c>
      <c r="H165" s="11">
        <f t="shared" ca="1" si="33"/>
        <v>2.1132629127543242E-9</v>
      </c>
      <c r="I165" s="1">
        <f t="shared" ca="1" si="34"/>
        <v>1.9194280700895222E-9</v>
      </c>
      <c r="J165" s="1">
        <f t="shared" ca="1" si="26"/>
        <v>0.376425135175599</v>
      </c>
      <c r="L165" s="1">
        <f t="shared" ca="1" si="27"/>
        <v>9.3104549082980072E-3</v>
      </c>
      <c r="M165" s="1">
        <f t="shared" ca="1" si="28"/>
        <v>4.7985701752238055E-2</v>
      </c>
      <c r="AD165" s="14"/>
      <c r="AE165" s="14"/>
      <c r="AH165" s="18"/>
      <c r="AI165" s="14"/>
      <c r="AJ165" s="14"/>
      <c r="AK165" s="14"/>
    </row>
    <row r="166" spans="1:37" x14ac:dyDescent="0.25">
      <c r="A166" s="1">
        <v>1570</v>
      </c>
      <c r="B166" s="1">
        <f t="shared" ca="1" si="25"/>
        <v>0.31136666936359986</v>
      </c>
      <c r="C166" s="11">
        <f t="shared" ca="1" si="29"/>
        <v>-7.7623091514630871E-4</v>
      </c>
      <c r="E166" s="1">
        <f t="shared" ca="1" si="31"/>
        <v>-7.8074059095744241E-4</v>
      </c>
      <c r="F166" s="11">
        <f t="shared" ca="1" si="30"/>
        <v>1.5133189138337499E-6</v>
      </c>
      <c r="G166" s="1">
        <f t="shared" ca="1" si="32"/>
        <v>1.2210024835184837E-6</v>
      </c>
      <c r="H166" s="11">
        <f t="shared" ca="1" si="33"/>
        <v>2.0749704624460702E-9</v>
      </c>
      <c r="I166" s="1">
        <f t="shared" ca="1" si="34"/>
        <v>1.8954651282256627E-9</v>
      </c>
      <c r="J166" s="1">
        <f t="shared" ca="1" si="26"/>
        <v>0.36892831826522876</v>
      </c>
      <c r="L166" s="1">
        <f t="shared" ca="1" si="27"/>
        <v>1.0175020695987365E-2</v>
      </c>
      <c r="M166" s="1">
        <f t="shared" ca="1" si="28"/>
        <v>4.7386628205641566E-2</v>
      </c>
      <c r="AD166" s="14"/>
      <c r="AE166" s="14"/>
      <c r="AH166" s="18"/>
      <c r="AI166" s="14"/>
      <c r="AJ166" s="14"/>
      <c r="AK166" s="14"/>
    </row>
    <row r="167" spans="1:37" x14ac:dyDescent="0.25">
      <c r="A167" s="1">
        <v>1580</v>
      </c>
      <c r="B167" s="1">
        <f t="shared" ca="1" si="25"/>
        <v>0.30341796114319297</v>
      </c>
      <c r="C167" s="11">
        <f t="shared" ca="1" si="29"/>
        <v>-7.948708220406886E-4</v>
      </c>
      <c r="E167" s="1">
        <f t="shared" ca="1" si="31"/>
        <v>-7.9624508529103997E-4</v>
      </c>
      <c r="F167" s="11">
        <f t="shared" ca="1" si="30"/>
        <v>1.5652585333261086E-6</v>
      </c>
      <c r="G167" s="1">
        <f t="shared" ca="1" si="32"/>
        <v>1.2832509687922853E-6</v>
      </c>
      <c r="H167" s="11">
        <f t="shared" ca="1" si="33"/>
        <v>2.0090164783959622E-9</v>
      </c>
      <c r="I167" s="1">
        <f t="shared" ca="1" si="34"/>
        <v>1.8457341692079677E-9</v>
      </c>
      <c r="J167" s="1">
        <f t="shared" ca="1" si="26"/>
        <v>0.36025507344666119</v>
      </c>
      <c r="L167" s="1">
        <f t="shared" ca="1" si="27"/>
        <v>1.0693758073269045E-2</v>
      </c>
      <c r="M167" s="1">
        <f t="shared" ca="1" si="28"/>
        <v>4.6143354230199191E-2</v>
      </c>
      <c r="AD167" s="14"/>
      <c r="AE167" s="14"/>
      <c r="AH167" s="18"/>
      <c r="AI167" s="14"/>
      <c r="AJ167" s="14"/>
      <c r="AK167" s="14"/>
    </row>
    <row r="168" spans="1:37" x14ac:dyDescent="0.25">
      <c r="A168" s="1">
        <v>1590</v>
      </c>
      <c r="B168" s="1">
        <f t="shared" ca="1" si="25"/>
        <v>0.29528139301665901</v>
      </c>
      <c r="C168" s="11">
        <f t="shared" ca="1" si="29"/>
        <v>-8.1365681265339602E-4</v>
      </c>
      <c r="E168" s="1">
        <f t="shared" ca="1" si="31"/>
        <v>-8.1204576162396459E-4</v>
      </c>
      <c r="F168" s="11">
        <f t="shared" ca="1" si="30"/>
        <v>1.5735440216813264E-6</v>
      </c>
      <c r="G168" s="1">
        <f t="shared" ca="1" si="32"/>
        <v>1.3053191244981675E-6</v>
      </c>
      <c r="H168" s="11">
        <f t="shared" ca="1" si="33"/>
        <v>1.9179755826556139E-9</v>
      </c>
      <c r="I168" s="1">
        <f t="shared" ca="1" si="34"/>
        <v>1.7724519786339763E-9</v>
      </c>
      <c r="J168" s="1">
        <f t="shared" ca="1" si="26"/>
        <v>0.35047035185332648</v>
      </c>
      <c r="L168" s="1">
        <f t="shared" ca="1" si="27"/>
        <v>1.0877659370818063E-2</v>
      </c>
      <c r="M168" s="1">
        <f t="shared" ca="1" si="28"/>
        <v>4.4311299465849406E-2</v>
      </c>
      <c r="AD168" s="14"/>
      <c r="AE168" s="14"/>
      <c r="AH168" s="18"/>
      <c r="AI168" s="14"/>
      <c r="AJ168" s="14"/>
      <c r="AK168" s="14"/>
    </row>
    <row r="169" spans="1:37" x14ac:dyDescent="0.25">
      <c r="A169" s="1">
        <v>1600</v>
      </c>
      <c r="B169" s="1">
        <f t="shared" ca="1" si="25"/>
        <v>0.28696011667713966</v>
      </c>
      <c r="C169" s="11">
        <f t="shared" ca="1" si="29"/>
        <v>-8.3212763395193456E-4</v>
      </c>
      <c r="E169" s="1">
        <f t="shared" ca="1" si="31"/>
        <v>-8.2771596572466649E-4</v>
      </c>
      <c r="F169" s="11">
        <f t="shared" ca="1" si="30"/>
        <v>1.5404038400923017E-6</v>
      </c>
      <c r="G169" s="1">
        <f t="shared" ca="1" si="32"/>
        <v>1.2890277685509375E-6</v>
      </c>
      <c r="H169" s="11">
        <f t="shared" ca="1" si="33"/>
        <v>1.8046553063182804E-9</v>
      </c>
      <c r="I169" s="1">
        <f t="shared" ca="1" si="34"/>
        <v>1.6780613726804906E-9</v>
      </c>
      <c r="J169" s="1">
        <f t="shared" ca="1" si="26"/>
        <v>0.33965354906540973</v>
      </c>
      <c r="L169" s="1">
        <f t="shared" ca="1" si="27"/>
        <v>1.0741898071257814E-2</v>
      </c>
      <c r="M169" s="1">
        <f t="shared" ca="1" si="28"/>
        <v>4.1951534317012262E-2</v>
      </c>
      <c r="AD169" s="14"/>
      <c r="AE169" s="14"/>
      <c r="AH169" s="18"/>
      <c r="AI169" s="14"/>
      <c r="AJ169" s="14"/>
      <c r="AK169" s="14"/>
    </row>
    <row r="170" spans="1:37" x14ac:dyDescent="0.25">
      <c r="A170" s="1">
        <v>1610</v>
      </c>
      <c r="B170" s="1">
        <f t="shared" ca="1" si="25"/>
        <v>0.27846160033286338</v>
      </c>
      <c r="C170" s="11">
        <f t="shared" ca="1" si="29"/>
        <v>-8.4985163442762859E-4</v>
      </c>
      <c r="E170" s="1">
        <f t="shared" ca="1" si="31"/>
        <v>-8.4285383842581062E-4</v>
      </c>
      <c r="F170" s="11">
        <f t="shared" ca="1" si="30"/>
        <v>1.4685353125537937E-6</v>
      </c>
      <c r="G170" s="1">
        <f t="shared" ca="1" si="32"/>
        <v>1.2366433064773419E-6</v>
      </c>
      <c r="H170" s="11">
        <f t="shared" ca="1" si="33"/>
        <v>1.6720387728318349E-9</v>
      </c>
      <c r="I170" s="1">
        <f t="shared" ca="1" si="34"/>
        <v>1.5651805118439055E-9</v>
      </c>
      <c r="J170" s="1">
        <f t="shared" ca="1" si="26"/>
        <v>0.3278964740162722</v>
      </c>
      <c r="L170" s="1">
        <f t="shared" ca="1" si="27"/>
        <v>1.0305360887311184E-2</v>
      </c>
      <c r="M170" s="1">
        <f t="shared" ca="1" si="28"/>
        <v>3.9129512796097637E-2</v>
      </c>
      <c r="AD170" s="14"/>
      <c r="AE170" s="14"/>
      <c r="AH170" s="18"/>
      <c r="AI170" s="14"/>
      <c r="AJ170" s="14"/>
      <c r="AK170" s="14"/>
    </row>
    <row r="171" spans="1:37" x14ac:dyDescent="0.25">
      <c r="A171" s="1">
        <v>1620</v>
      </c>
      <c r="B171" s="1">
        <f t="shared" ca="1" si="25"/>
        <v>0.26979728731366948</v>
      </c>
      <c r="C171" s="11">
        <f t="shared" ca="1" si="29"/>
        <v>-8.6643130191939029E-4</v>
      </c>
      <c r="E171" s="1">
        <f t="shared" ca="1" si="31"/>
        <v>-8.5708667197574237E-4</v>
      </c>
      <c r="F171" s="11">
        <f t="shared" ca="1" si="30"/>
        <v>1.3610367584138801E-6</v>
      </c>
      <c r="G171" s="1">
        <f t="shared" ca="1" si="32"/>
        <v>1.1508180689471096E-6</v>
      </c>
      <c r="H171" s="11">
        <f t="shared" ca="1" si="33"/>
        <v>1.5232274615550331E-9</v>
      </c>
      <c r="I171" s="1">
        <f t="shared" ca="1" si="34"/>
        <v>1.4365520013224343E-9</v>
      </c>
      <c r="J171" s="1">
        <f t="shared" ca="1" si="26"/>
        <v>0.31530123792128961</v>
      </c>
      <c r="L171" s="1">
        <f t="shared" ca="1" si="27"/>
        <v>9.5901505745592478E-3</v>
      </c>
      <c r="M171" s="1">
        <f t="shared" ca="1" si="28"/>
        <v>3.5913800033060855E-2</v>
      </c>
      <c r="AD171" s="14"/>
      <c r="AE171" s="14"/>
      <c r="AH171" s="18"/>
      <c r="AI171" s="14"/>
      <c r="AJ171" s="14"/>
      <c r="AK171" s="14"/>
    </row>
    <row r="172" spans="1:37" x14ac:dyDescent="0.25">
      <c r="A172" s="1">
        <v>1630</v>
      </c>
      <c r="B172" s="1">
        <f t="shared" ca="1" si="25"/>
        <v>0.26098221714045922</v>
      </c>
      <c r="C172" s="11">
        <f t="shared" ca="1" si="29"/>
        <v>-8.8150701732102603E-4</v>
      </c>
      <c r="E172" s="1">
        <f t="shared" ca="1" si="31"/>
        <v>-8.7007457359408822E-4</v>
      </c>
      <c r="F172" s="11">
        <f t="shared" ca="1" si="30"/>
        <v>1.221337438867177E-6</v>
      </c>
      <c r="G172" s="1">
        <f t="shared" ca="1" si="32"/>
        <v>1.0345282821857767E-6</v>
      </c>
      <c r="H172" s="11">
        <f t="shared" ca="1" si="33"/>
        <v>1.3613850433359967E-9</v>
      </c>
      <c r="I172" s="1">
        <f t="shared" ca="1" si="34"/>
        <v>1.2949926650137226E-9</v>
      </c>
      <c r="J172" s="1">
        <f t="shared" ca="1" si="26"/>
        <v>0.3019781027840171</v>
      </c>
      <c r="L172" s="1">
        <f t="shared" ca="1" si="27"/>
        <v>8.6210690182148067E-3</v>
      </c>
      <c r="M172" s="1">
        <f t="shared" ca="1" si="28"/>
        <v>3.2374816625343063E-2</v>
      </c>
      <c r="AD172" s="14"/>
      <c r="AE172" s="14"/>
      <c r="AH172" s="18"/>
      <c r="AI172" s="14"/>
      <c r="AJ172" s="14"/>
      <c r="AK172" s="14"/>
    </row>
    <row r="173" spans="1:37" x14ac:dyDescent="0.25">
      <c r="A173" s="1">
        <v>1640</v>
      </c>
      <c r="B173" s="1">
        <f t="shared" ca="1" si="25"/>
        <v>0.25203461702070601</v>
      </c>
      <c r="C173" s="11">
        <f t="shared" ca="1" si="29"/>
        <v>-8.9476001197532078E-4</v>
      </c>
      <c r="E173" s="1">
        <f t="shared" ca="1" si="31"/>
        <v>-8.8151342075308591E-4</v>
      </c>
      <c r="F173" s="11">
        <f t="shared" ca="1" si="30"/>
        <v>1.0531265729752748E-6</v>
      </c>
      <c r="G173" s="1">
        <f t="shared" ca="1" si="32"/>
        <v>8.9101079455772377E-7</v>
      </c>
      <c r="H173" s="11">
        <f t="shared" ca="1" si="33"/>
        <v>1.1896832159368179E-9</v>
      </c>
      <c r="I173" s="1">
        <f t="shared" ca="1" si="34"/>
        <v>1.1433448267933228E-9</v>
      </c>
      <c r="J173" s="1">
        <f t="shared" ca="1" si="26"/>
        <v>0.28804332764518675</v>
      </c>
      <c r="L173" s="1">
        <f t="shared" ca="1" si="27"/>
        <v>7.4250899546476987E-3</v>
      </c>
      <c r="M173" s="1">
        <f t="shared" ca="1" si="28"/>
        <v>2.8583620669833072E-2</v>
      </c>
      <c r="AD173" s="14"/>
      <c r="AE173" s="14"/>
      <c r="AH173" s="18"/>
      <c r="AI173" s="14"/>
      <c r="AJ173" s="14"/>
      <c r="AK173" s="14"/>
    </row>
    <row r="174" spans="1:37" x14ac:dyDescent="0.25">
      <c r="A174" s="1">
        <v>1650</v>
      </c>
      <c r="B174" s="1">
        <f t="shared" ca="1" si="25"/>
        <v>0.24297547171750508</v>
      </c>
      <c r="C174" s="11">
        <f t="shared" ca="1" si="29"/>
        <v>-9.059145303200927E-4</v>
      </c>
      <c r="E174" s="1">
        <f t="shared" ca="1" si="31"/>
        <v>-8.9113710505359372E-4</v>
      </c>
      <c r="F174" s="11">
        <f t="shared" ca="1" si="30"/>
        <v>8.6028262718297894E-7</v>
      </c>
      <c r="G174" s="1">
        <f t="shared" ca="1" si="32"/>
        <v>7.236996426109344E-7</v>
      </c>
      <c r="H174" s="11">
        <f t="shared" ca="1" si="33"/>
        <v>1.0112503884093872E-9</v>
      </c>
      <c r="I174" s="1">
        <f t="shared" ca="1" si="34"/>
        <v>9.8442986627673239E-10</v>
      </c>
      <c r="J174" s="1">
        <f t="shared" ca="1" si="26"/>
        <v>0.27361704872951448</v>
      </c>
      <c r="L174" s="1">
        <f t="shared" ca="1" si="27"/>
        <v>6.0308303550911206E-3</v>
      </c>
      <c r="M174" s="1">
        <f t="shared" ca="1" si="28"/>
        <v>2.4610746656918311E-2</v>
      </c>
      <c r="AD174" s="14"/>
      <c r="AE174" s="14"/>
      <c r="AH174" s="18"/>
      <c r="AI174" s="14"/>
      <c r="AJ174" s="14"/>
      <c r="AK174" s="14"/>
    </row>
    <row r="175" spans="1:37" x14ac:dyDescent="0.25">
      <c r="A175" s="1">
        <v>1660</v>
      </c>
      <c r="B175" s="1">
        <f t="shared" ca="1" si="25"/>
        <v>0.23382807959400537</v>
      </c>
      <c r="C175" s="11">
        <f t="shared" ca="1" si="29"/>
        <v>-9.1473921234997151E-4</v>
      </c>
      <c r="E175" s="1">
        <f t="shared" ca="1" si="31"/>
        <v>-8.9871907329674549E-4</v>
      </c>
      <c r="F175" s="11">
        <f t="shared" ca="1" si="30"/>
        <v>6.4680401185370528E-7</v>
      </c>
      <c r="G175" s="1">
        <f t="shared" ca="1" si="32"/>
        <v>5.3616348289595729E-7</v>
      </c>
      <c r="H175" s="11">
        <f t="shared" ca="1" si="33"/>
        <v>8.291239719697979E-10</v>
      </c>
      <c r="I175" s="1">
        <f t="shared" ca="1" si="34"/>
        <v>8.2100473834677251E-10</v>
      </c>
      <c r="J175" s="1">
        <f t="shared" ca="1" si="26"/>
        <v>0.25882122707680766</v>
      </c>
      <c r="L175" s="1">
        <f t="shared" ca="1" si="27"/>
        <v>4.4680290241329778E-3</v>
      </c>
      <c r="M175" s="1">
        <f t="shared" ca="1" si="28"/>
        <v>2.0525118458669313E-2</v>
      </c>
      <c r="AD175" s="14"/>
      <c r="AE175" s="14"/>
      <c r="AH175" s="18"/>
      <c r="AI175" s="14"/>
      <c r="AJ175" s="14"/>
      <c r="AK175" s="14"/>
    </row>
    <row r="176" spans="1:37" x14ac:dyDescent="0.25">
      <c r="A176" s="1">
        <v>1670</v>
      </c>
      <c r="B176" s="1">
        <f t="shared" ca="1" si="25"/>
        <v>0.22461760236903996</v>
      </c>
      <c r="C176" s="11">
        <f t="shared" ca="1" si="29"/>
        <v>-9.2104772249654017E-4</v>
      </c>
      <c r="E176" s="1">
        <f t="shared" ca="1" si="31"/>
        <v>-9.0407318529066782E-4</v>
      </c>
      <c r="F176" s="11">
        <f t="shared" ca="1" si="30"/>
        <v>4.1674223121329799E-7</v>
      </c>
      <c r="G176" s="1">
        <f t="shared" ca="1" si="32"/>
        <v>3.3204484374158427E-7</v>
      </c>
      <c r="H176" s="11">
        <f t="shared" ca="1" si="33"/>
        <v>6.4620693268019946E-10</v>
      </c>
      <c r="I176" s="1">
        <f t="shared" ca="1" si="34"/>
        <v>6.5572205822880557E-10</v>
      </c>
      <c r="J176" s="1">
        <f t="shared" ca="1" si="26"/>
        <v>0.24377769418927331</v>
      </c>
      <c r="L176" s="1">
        <f t="shared" ca="1" si="27"/>
        <v>2.7670403645132023E-3</v>
      </c>
      <c r="M176" s="1">
        <f t="shared" ca="1" si="28"/>
        <v>1.6393051455720141E-2</v>
      </c>
      <c r="AD176" s="14"/>
      <c r="AE176" s="14"/>
      <c r="AH176" s="18"/>
      <c r="AI176" s="14"/>
      <c r="AJ176" s="14"/>
      <c r="AK176" s="14"/>
    </row>
    <row r="177" spans="1:37" x14ac:dyDescent="0.25">
      <c r="A177" s="1">
        <v>1680</v>
      </c>
      <c r="B177" s="1">
        <f t="shared" ca="1" si="25"/>
        <v>0.21537061574468849</v>
      </c>
      <c r="C177" s="11">
        <f t="shared" ca="1" si="29"/>
        <v>-9.2469866243514716E-4</v>
      </c>
      <c r="E177" s="1">
        <f t="shared" ca="1" si="31"/>
        <v>-9.0705391792101145E-4</v>
      </c>
      <c r="F177" s="11">
        <f t="shared" ca="1" si="30"/>
        <v>1.741384316557076E-7</v>
      </c>
      <c r="G177" s="1">
        <f t="shared" ca="1" si="32"/>
        <v>1.1500206593360724E-7</v>
      </c>
      <c r="H177" s="11">
        <f t="shared" ca="1" si="33"/>
        <v>4.6522915065457707E-10</v>
      </c>
      <c r="I177" s="1">
        <f t="shared" ca="1" si="34"/>
        <v>4.9109425884315158E-10</v>
      </c>
      <c r="J177" s="1">
        <f t="shared" ca="1" si="26"/>
        <v>0.22860632276521403</v>
      </c>
      <c r="L177" s="1">
        <f t="shared" ca="1" si="27"/>
        <v>9.5835054944672711E-4</v>
      </c>
      <c r="M177" s="1">
        <f t="shared" ca="1" si="28"/>
        <v>1.227735647107879E-2</v>
      </c>
      <c r="AD177" s="14"/>
      <c r="AE177" s="14"/>
      <c r="AH177" s="18"/>
      <c r="AI177" s="14"/>
      <c r="AJ177" s="14"/>
      <c r="AK177" s="14"/>
    </row>
    <row r="178" spans="1:37" x14ac:dyDescent="0.25">
      <c r="A178" s="1">
        <v>1690</v>
      </c>
      <c r="B178" s="1">
        <f t="shared" ca="1" si="25"/>
        <v>0.20611466759509178</v>
      </c>
      <c r="C178" s="11">
        <f t="shared" ca="1" si="29"/>
        <v>-9.25594814959671E-4</v>
      </c>
      <c r="E178" s="1">
        <f t="shared" ca="1" si="31"/>
        <v>-9.0755595392378197E-4</v>
      </c>
      <c r="F178" s="11">
        <f t="shared" ca="1" si="30"/>
        <v>-7.7035819800438731E-8</v>
      </c>
      <c r="G178" s="1">
        <f t="shared" ca="1" si="32"/>
        <v>-1.1134529488746134E-7</v>
      </c>
      <c r="H178" s="11">
        <f t="shared" ca="1" si="33"/>
        <v>2.8871401403181511E-10</v>
      </c>
      <c r="I178" s="1">
        <f t="shared" ca="1" si="34"/>
        <v>3.294622266847778E-10</v>
      </c>
      <c r="J178" s="1">
        <f t="shared" ca="1" si="26"/>
        <v>0.21342334580481573</v>
      </c>
      <c r="L178" s="1">
        <f t="shared" ca="1" si="27"/>
        <v>-9.2787745739551124E-4</v>
      </c>
      <c r="M178" s="1">
        <f t="shared" ca="1" si="28"/>
        <v>8.2365556671194443E-3</v>
      </c>
      <c r="AD178" s="14"/>
      <c r="AE178" s="14"/>
      <c r="AH178" s="18"/>
      <c r="AI178" s="14"/>
      <c r="AJ178" s="14"/>
      <c r="AK178" s="14"/>
    </row>
    <row r="179" spans="1:37" x14ac:dyDescent="0.25">
      <c r="A179" s="1">
        <v>1700</v>
      </c>
      <c r="B179" s="1">
        <f t="shared" ca="1" si="25"/>
        <v>0.19687784985195922</v>
      </c>
      <c r="C179" s="11">
        <f t="shared" ca="1" si="29"/>
        <v>-9.236817743132564E-4</v>
      </c>
      <c r="E179" s="1">
        <f t="shared" ca="1" si="31"/>
        <v>-9.0551320152500267E-4</v>
      </c>
      <c r="F179" s="11">
        <f t="shared" ca="1" si="30"/>
        <v>-3.3293281730472715E-7</v>
      </c>
      <c r="G179" s="1">
        <f t="shared" ca="1" si="32"/>
        <v>-3.4346693598916623E-7</v>
      </c>
      <c r="H179" s="11">
        <f t="shared" ca="1" si="33"/>
        <v>1.1895055614063538E-10</v>
      </c>
      <c r="I179" s="1">
        <f t="shared" ca="1" si="34"/>
        <v>1.7296871875992638E-10</v>
      </c>
      <c r="J179" s="1">
        <f t="shared" ca="1" si="26"/>
        <v>0.19833984335438098</v>
      </c>
      <c r="L179" s="1">
        <f t="shared" ca="1" si="27"/>
        <v>-2.8622244665763856E-3</v>
      </c>
      <c r="M179" s="1">
        <f t="shared" ca="1" si="28"/>
        <v>4.3242179689981595E-3</v>
      </c>
      <c r="AD179" s="14"/>
      <c r="AE179" s="14"/>
      <c r="AH179" s="18"/>
      <c r="AI179" s="14"/>
      <c r="AJ179" s="14"/>
      <c r="AK179" s="14"/>
    </row>
    <row r="180" spans="1:37" x14ac:dyDescent="0.25">
      <c r="A180" s="1">
        <v>1710</v>
      </c>
      <c r="B180" s="1">
        <f t="shared" ca="1" si="25"/>
        <v>0.18768838960049927</v>
      </c>
      <c r="C180" s="11">
        <f t="shared" ca="1" si="29"/>
        <v>-9.1894602514599468E-4</v>
      </c>
      <c r="E180" s="1">
        <f t="shared" ca="1" si="31"/>
        <v>-9.0089729757768743E-4</v>
      </c>
      <c r="F180" s="11">
        <f t="shared" ca="1" si="30"/>
        <v>-5.8987747705915995E-7</v>
      </c>
      <c r="G180" s="1">
        <f t="shared" ca="1" si="32"/>
        <v>-5.7796758821368383E-7</v>
      </c>
      <c r="H180" s="11">
        <f t="shared" ca="1" si="33"/>
        <v>-4.202867631898988E-11</v>
      </c>
      <c r="I180" s="1">
        <f t="shared" ca="1" si="34"/>
        <v>2.3536758343045707E-11</v>
      </c>
      <c r="J180" s="1">
        <f t="shared" ca="1" si="26"/>
        <v>0.18346041199062804</v>
      </c>
      <c r="L180" s="1">
        <f t="shared" ca="1" si="27"/>
        <v>-4.8163965684473653E-3</v>
      </c>
      <c r="M180" s="1">
        <f t="shared" ca="1" si="28"/>
        <v>5.8841895857614267E-4</v>
      </c>
      <c r="AD180" s="14"/>
      <c r="AE180" s="14"/>
      <c r="AH180" s="18"/>
      <c r="AI180" s="14"/>
      <c r="AJ180" s="14"/>
      <c r="AK180" s="14"/>
    </row>
    <row r="181" spans="1:37" x14ac:dyDescent="0.25">
      <c r="A181" s="1">
        <v>1720</v>
      </c>
      <c r="B181" s="1">
        <f t="shared" ca="1" si="25"/>
        <v>0.17857426422508266</v>
      </c>
      <c r="C181" s="11">
        <f t="shared" ca="1" si="29"/>
        <v>-9.1141253754166147E-4</v>
      </c>
      <c r="E181" s="1">
        <f t="shared" ca="1" si="31"/>
        <v>-8.9371565198381948E-4</v>
      </c>
      <c r="F181" s="11">
        <f t="shared" ca="1" si="30"/>
        <v>-8.4441012804223382E-7</v>
      </c>
      <c r="G181" s="1">
        <f t="shared" ca="1" si="32"/>
        <v>-8.1162766691182162E-7</v>
      </c>
      <c r="H181" s="11">
        <f t="shared" ca="1" si="33"/>
        <v>-1.9246395511358572E-10</v>
      </c>
      <c r="I181" s="1">
        <f t="shared" ca="1" si="34"/>
        <v>-1.171468963379291E-10</v>
      </c>
      <c r="J181" s="1">
        <f t="shared" ca="1" si="26"/>
        <v>0.16888202792570256</v>
      </c>
      <c r="L181" s="1">
        <f t="shared" ca="1" si="27"/>
        <v>-6.7635638909318476E-3</v>
      </c>
      <c r="M181" s="1">
        <f t="shared" ca="1" si="28"/>
        <v>-2.9286724084482273E-3</v>
      </c>
      <c r="AD181" s="14"/>
      <c r="AE181" s="14"/>
      <c r="AH181" s="18"/>
      <c r="AI181" s="14"/>
      <c r="AJ181" s="14"/>
      <c r="AK181" s="14"/>
    </row>
    <row r="182" spans="1:37" x14ac:dyDescent="0.25">
      <c r="A182" s="1">
        <v>1730</v>
      </c>
      <c r="B182" s="1">
        <f t="shared" ca="1" si="25"/>
        <v>0.16956284473206973</v>
      </c>
      <c r="C182" s="11">
        <f t="shared" ca="1" si="29"/>
        <v>-9.011419493012929E-4</v>
      </c>
      <c r="E182" s="1">
        <f t="shared" ca="1" si="31"/>
        <v>-8.8400909501684275E-4</v>
      </c>
      <c r="F182" s="11">
        <f t="shared" ca="1" si="30"/>
        <v>-1.093323015958895E-6</v>
      </c>
      <c r="G182" s="1">
        <f t="shared" ca="1" si="32"/>
        <v>-1.0414384665076877E-6</v>
      </c>
      <c r="H182" s="11">
        <f t="shared" ca="1" si="33"/>
        <v>-3.3087894806770586E-10</v>
      </c>
      <c r="I182" s="1">
        <f t="shared" ca="1" si="34"/>
        <v>-2.4764321685332307E-10</v>
      </c>
      <c r="J182" s="1">
        <f t="shared" ca="1" si="26"/>
        <v>0.1546931104231726</v>
      </c>
      <c r="L182" s="1">
        <f t="shared" ca="1" si="27"/>
        <v>-8.6786538875640654E-3</v>
      </c>
      <c r="M182" s="1">
        <f t="shared" ca="1" si="28"/>
        <v>-6.1910804213330768E-3</v>
      </c>
      <c r="AD182" s="14"/>
      <c r="AE182" s="14"/>
      <c r="AH182" s="18"/>
      <c r="AI182" s="14"/>
      <c r="AJ182" s="14"/>
      <c r="AK182" s="14"/>
    </row>
    <row r="183" spans="1:37" x14ac:dyDescent="0.25">
      <c r="A183" s="1">
        <v>1740</v>
      </c>
      <c r="B183" s="1">
        <f t="shared" ca="1" si="25"/>
        <v>0.16068057064299424</v>
      </c>
      <c r="C183" s="11">
        <f t="shared" ca="1" si="29"/>
        <v>-8.8822740890754921E-4</v>
      </c>
      <c r="E183" s="1">
        <f t="shared" ca="1" si="31"/>
        <v>-8.7184919166464158E-4</v>
      </c>
      <c r="F183" s="11">
        <f t="shared" ca="1" si="30"/>
        <v>-1.3336903345438027E-6</v>
      </c>
      <c r="G183" s="1">
        <f t="shared" ca="1" si="32"/>
        <v>-1.2646316871421997E-6</v>
      </c>
      <c r="H183" s="11">
        <f t="shared" ca="1" si="33"/>
        <v>-4.5608569641852446E-10</v>
      </c>
      <c r="I183" s="1">
        <f t="shared" ca="1" si="34"/>
        <v>-3.6676740447858498E-10</v>
      </c>
      <c r="J183" s="1">
        <f t="shared" ca="1" si="26"/>
        <v>0.14097278813817793</v>
      </c>
      <c r="L183" s="1">
        <f t="shared" ca="1" si="27"/>
        <v>-1.0538597392851665E-2</v>
      </c>
      <c r="M183" s="1">
        <f t="shared" ca="1" si="28"/>
        <v>-9.1691851119646249E-3</v>
      </c>
      <c r="AD183" s="14"/>
      <c r="AE183" s="14"/>
      <c r="AH183" s="18"/>
      <c r="AI183" s="14"/>
      <c r="AJ183" s="14"/>
      <c r="AK183" s="14"/>
    </row>
    <row r="184" spans="1:37" x14ac:dyDescent="0.25">
      <c r="A184" s="1">
        <v>1750</v>
      </c>
      <c r="B184" s="1">
        <f t="shared" ca="1" si="25"/>
        <v>0.15195265910933381</v>
      </c>
      <c r="C184" s="11">
        <f t="shared" ca="1" si="29"/>
        <v>-8.7279115336604267E-4</v>
      </c>
      <c r="E184" s="1">
        <f t="shared" ca="1" si="31"/>
        <v>-8.573352883259667E-4</v>
      </c>
      <c r="F184" s="11">
        <f t="shared" ca="1" si="30"/>
        <v>-1.5628917247174163E-6</v>
      </c>
      <c r="G184" s="1">
        <f t="shared" ca="1" si="32"/>
        <v>-1.4787031938483412E-6</v>
      </c>
      <c r="H184" s="11">
        <f t="shared" ca="1" si="33"/>
        <v>-5.671842457350181E-10</v>
      </c>
      <c r="I184" s="1">
        <f t="shared" ca="1" si="34"/>
        <v>-4.7359061544194064E-10</v>
      </c>
      <c r="J184" s="1">
        <f t="shared" ca="1" si="26"/>
        <v>0.12779036710788244</v>
      </c>
      <c r="L184" s="1">
        <f t="shared" ca="1" si="27"/>
        <v>-1.2322526615402844E-2</v>
      </c>
      <c r="M184" s="1">
        <f t="shared" ca="1" si="28"/>
        <v>-1.1839765386048516E-2</v>
      </c>
      <c r="AD184" s="14"/>
      <c r="AE184" s="14"/>
      <c r="AH184" s="18"/>
      <c r="AI184" s="14"/>
      <c r="AJ184" s="14"/>
      <c r="AK184" s="14"/>
    </row>
    <row r="185" spans="1:37" x14ac:dyDescent="0.25">
      <c r="A185" s="1">
        <v>1760</v>
      </c>
      <c r="B185" s="1">
        <f t="shared" ca="1" si="25"/>
        <v>0.14340285016430851</v>
      </c>
      <c r="C185" s="11">
        <f t="shared" ca="1" si="29"/>
        <v>-8.5498089450252997E-4</v>
      </c>
      <c r="E185" s="1">
        <f t="shared" ca="1" si="31"/>
        <v>-8.4059135717029325E-4</v>
      </c>
      <c r="F185" s="11">
        <f t="shared" ca="1" si="30"/>
        <v>-1.7786293018414378E-6</v>
      </c>
      <c r="G185" s="1">
        <f t="shared" ca="1" si="32"/>
        <v>-1.6814310156397823E-6</v>
      </c>
      <c r="H185" s="11">
        <f t="shared" ca="1" si="33"/>
        <v>-6.6355727371821343E-10</v>
      </c>
      <c r="I185" s="1">
        <f t="shared" ca="1" si="34"/>
        <v>-5.6743718172901439E-10</v>
      </c>
      <c r="J185" s="1">
        <f t="shared" ca="1" si="26"/>
        <v>0.11520499549075161</v>
      </c>
      <c r="L185" s="1">
        <f t="shared" ca="1" si="27"/>
        <v>-1.401192513033152E-2</v>
      </c>
      <c r="M185" s="1">
        <f t="shared" ca="1" si="28"/>
        <v>-1.418592954322536E-2</v>
      </c>
      <c r="AD185" s="14"/>
      <c r="AE185" s="14"/>
      <c r="AH185" s="18"/>
      <c r="AI185" s="14"/>
      <c r="AJ185" s="14"/>
      <c r="AK185" s="14"/>
    </row>
    <row r="186" spans="1:37" x14ac:dyDescent="0.25">
      <c r="A186" s="1">
        <v>1770</v>
      </c>
      <c r="B186" s="1">
        <f t="shared" ca="1" si="25"/>
        <v>0.13505318931047416</v>
      </c>
      <c r="C186" s="11">
        <f t="shared" ca="1" si="29"/>
        <v>-8.3496608538343451E-4</v>
      </c>
      <c r="E186" s="1">
        <f t="shared" ca="1" si="31"/>
        <v>-8.2176270228913795E-4</v>
      </c>
      <c r="F186" s="11">
        <f t="shared" ca="1" si="30"/>
        <v>-1.978938382430327E-6</v>
      </c>
      <c r="G186" s="1">
        <f t="shared" ca="1" si="32"/>
        <v>-1.8708876919568591E-6</v>
      </c>
      <c r="H186" s="11">
        <f t="shared" ca="1" si="33"/>
        <v>-7.4486013593676357E-10</v>
      </c>
      <c r="I186" s="1">
        <f t="shared" ca="1" si="34"/>
        <v>-6.4787766794655556E-10</v>
      </c>
      <c r="J186" s="1">
        <f t="shared" ca="1" si="26"/>
        <v>0.10326551684550311</v>
      </c>
      <c r="L186" s="1">
        <f t="shared" ca="1" si="27"/>
        <v>-1.5590730766307161E-2</v>
      </c>
      <c r="M186" s="1">
        <f t="shared" ca="1" si="28"/>
        <v>-1.619694169866389E-2</v>
      </c>
      <c r="AD186" s="14"/>
      <c r="AE186" s="14"/>
      <c r="AH186" s="18"/>
      <c r="AI186" s="14"/>
      <c r="AJ186" s="14"/>
      <c r="AK186" s="14"/>
    </row>
    <row r="187" spans="1:37" x14ac:dyDescent="0.25">
      <c r="A187" s="1">
        <v>1780</v>
      </c>
      <c r="B187" s="1">
        <f t="shared" ca="1" si="25"/>
        <v>0.12692384795605491</v>
      </c>
      <c r="C187" s="11">
        <f t="shared" ca="1" si="29"/>
        <v>-8.1293413544192565E-4</v>
      </c>
      <c r="E187" s="1">
        <f t="shared" ca="1" si="31"/>
        <v>-8.0101258952168671E-4</v>
      </c>
      <c r="F187" s="11">
        <f t="shared" ca="1" si="30"/>
        <v>-2.162192182424724E-6</v>
      </c>
      <c r="G187" s="1">
        <f t="shared" ca="1" si="32"/>
        <v>-2.0454471655552007E-6</v>
      </c>
      <c r="H187" s="11">
        <f t="shared" ca="1" si="33"/>
        <v>-8.1100681533933984E-10</v>
      </c>
      <c r="I187" s="1">
        <f t="shared" ca="1" si="34"/>
        <v>-7.1471816425099507E-10</v>
      </c>
      <c r="J187" s="1">
        <f t="shared" ca="1" si="26"/>
        <v>9.2010500803486689E-2</v>
      </c>
      <c r="L187" s="1">
        <f t="shared" ca="1" si="27"/>
        <v>-1.704539304629334E-2</v>
      </c>
      <c r="M187" s="1">
        <f t="shared" ca="1" si="28"/>
        <v>-1.7867954106274876E-2</v>
      </c>
      <c r="AD187" s="14"/>
      <c r="AE187" s="14"/>
      <c r="AH187" s="18"/>
      <c r="AI187" s="14"/>
      <c r="AJ187" s="14"/>
      <c r="AK187" s="14"/>
    </row>
    <row r="188" spans="1:37" x14ac:dyDescent="0.25">
      <c r="A188" s="1">
        <v>1790</v>
      </c>
      <c r="B188" s="1">
        <f t="shared" ca="1" si="25"/>
        <v>0.11903298156838048</v>
      </c>
      <c r="C188" s="11">
        <f t="shared" ca="1" si="29"/>
        <v>-7.8908663876744306E-4</v>
      </c>
      <c r="E188" s="1">
        <f t="shared" ca="1" si="31"/>
        <v>-7.7851885864064347E-4</v>
      </c>
      <c r="F188" s="11">
        <f t="shared" ca="1" si="30"/>
        <v>-2.3271008481110725E-6</v>
      </c>
      <c r="G188" s="1">
        <f t="shared" ca="1" si="32"/>
        <v>-2.2037865028467555E-6</v>
      </c>
      <c r="H188" s="11">
        <f t="shared" ca="1" si="33"/>
        <v>-8.6215231240492984E-10</v>
      </c>
      <c r="I188" s="1">
        <f t="shared" ca="1" si="34"/>
        <v>-7.679862633184094E-10</v>
      </c>
      <c r="J188" s="1">
        <f t="shared" ca="1" si="26"/>
        <v>8.1468437461697282E-2</v>
      </c>
      <c r="L188" s="1">
        <f t="shared" ca="1" si="27"/>
        <v>-1.8364887523722964E-2</v>
      </c>
      <c r="M188" s="1">
        <f t="shared" ca="1" si="28"/>
        <v>-1.9199656582960235E-2</v>
      </c>
      <c r="AD188" s="14"/>
      <c r="AE188" s="14"/>
      <c r="AH188" s="18"/>
      <c r="AI188" s="14"/>
      <c r="AJ188" s="14"/>
      <c r="AK188" s="14"/>
    </row>
    <row r="189" spans="1:37" x14ac:dyDescent="0.25">
      <c r="A189" s="1">
        <v>1800</v>
      </c>
      <c r="B189" s="1">
        <f t="shared" ca="1" si="25"/>
        <v>0.11139662481836228</v>
      </c>
      <c r="C189" s="11">
        <f t="shared" ca="1" si="29"/>
        <v>-7.6363567500181977E-4</v>
      </c>
      <c r="E189" s="1">
        <f t="shared" ca="1" si="31"/>
        <v>-7.5447057255946526E-4</v>
      </c>
      <c r="F189" s="11">
        <f t="shared" ca="1" si="30"/>
        <v>-2.4727052568954337E-6</v>
      </c>
      <c r="G189" s="1">
        <f t="shared" ca="1" si="32"/>
        <v>-2.3448827938902117E-6</v>
      </c>
      <c r="H189" s="11">
        <f t="shared" ca="1" si="33"/>
        <v>-8.9867204958464593E-10</v>
      </c>
      <c r="I189" s="1">
        <f t="shared" ca="1" si="34"/>
        <v>-8.0791420531696938E-10</v>
      </c>
      <c r="J189" s="1">
        <f t="shared" ca="1" si="26"/>
        <v>7.1658079736352936E-2</v>
      </c>
      <c r="L189" s="1">
        <f t="shared" ca="1" si="27"/>
        <v>-1.9540689949085099E-2</v>
      </c>
      <c r="M189" s="1">
        <f t="shared" ca="1" si="28"/>
        <v>-2.0197855132924235E-2</v>
      </c>
      <c r="AD189" s="14"/>
      <c r="AE189" s="14"/>
      <c r="AH189" s="18"/>
      <c r="AI189" s="14"/>
      <c r="AJ189" s="14"/>
      <c r="AK189" s="14"/>
    </row>
    <row r="190" spans="1:37" x14ac:dyDescent="0.25">
      <c r="A190" s="1">
        <v>1810</v>
      </c>
      <c r="B190" s="1">
        <f t="shared" ca="1" si="25"/>
        <v>0.10402862245295719</v>
      </c>
      <c r="C190" s="11">
        <f t="shared" ca="1" si="29"/>
        <v>-7.3680023654050931E-4</v>
      </c>
      <c r="E190" s="1">
        <f t="shared" ca="1" si="31"/>
        <v>-7.2906475350273479E-4</v>
      </c>
      <c r="F190" s="11">
        <f t="shared" ca="1" si="30"/>
        <v>-2.5983660876676393E-6</v>
      </c>
      <c r="G190" s="1">
        <f t="shared" ca="1" si="32"/>
        <v>-2.4680056439419749E-6</v>
      </c>
      <c r="H190" s="11">
        <f t="shared" ca="1" si="33"/>
        <v>-9.2113888615111424E-10</v>
      </c>
      <c r="I190" s="1">
        <f t="shared" ca="1" si="34"/>
        <v>-8.349196986857756E-10</v>
      </c>
      <c r="J190" s="1">
        <f t="shared" ca="1" si="26"/>
        <v>6.2588916286296342E-2</v>
      </c>
      <c r="L190" s="1">
        <f t="shared" ca="1" si="27"/>
        <v>-2.0566713699516459E-2</v>
      </c>
      <c r="M190" s="1">
        <f t="shared" ca="1" si="28"/>
        <v>-2.0872992467144389E-2</v>
      </c>
      <c r="AD190" s="14"/>
      <c r="AE190" s="14"/>
      <c r="AH190" s="18"/>
      <c r="AI190" s="14"/>
      <c r="AJ190" s="14"/>
      <c r="AK190" s="14"/>
    </row>
    <row r="191" spans="1:37" x14ac:dyDescent="0.25">
      <c r="A191" s="1">
        <v>1820</v>
      </c>
      <c r="B191" s="1">
        <f t="shared" ca="1" si="25"/>
        <v>9.6940594158716392E-2</v>
      </c>
      <c r="C191" s="11">
        <f t="shared" ca="1" si="29"/>
        <v>-7.0880282942407946E-4</v>
      </c>
      <c r="E191" s="1">
        <f t="shared" ca="1" si="31"/>
        <v>-7.0250325080611247E-4</v>
      </c>
      <c r="F191" s="11">
        <f t="shared" ca="1" si="30"/>
        <v>-2.7037487090233862E-6</v>
      </c>
      <c r="G191" s="1">
        <f t="shared" ca="1" si="32"/>
        <v>-2.5727057162707159E-6</v>
      </c>
      <c r="H191" s="11">
        <f t="shared" ca="1" si="33"/>
        <v>-9.3029834797153939E-10</v>
      </c>
      <c r="I191" s="1">
        <f t="shared" ca="1" si="34"/>
        <v>-8.4958493636095989E-10</v>
      </c>
      <c r="J191" s="1">
        <f t="shared" ca="1" si="26"/>
        <v>5.4261756447436429E-2</v>
      </c>
      <c r="L191" s="1">
        <f t="shared" ca="1" si="27"/>
        <v>-2.1439214302255968E-2</v>
      </c>
      <c r="M191" s="1">
        <f t="shared" ca="1" si="28"/>
        <v>-2.1239623409023998E-2</v>
      </c>
      <c r="AD191" s="14"/>
      <c r="AE191" s="14"/>
      <c r="AH191" s="18"/>
      <c r="AI191" s="14"/>
      <c r="AJ191" s="14"/>
      <c r="AK191" s="14"/>
    </row>
    <row r="192" spans="1:37" x14ac:dyDescent="0.25">
      <c r="A192" s="1">
        <v>1830</v>
      </c>
      <c r="B192" s="1">
        <f t="shared" ca="1" si="25"/>
        <v>9.014193127280995E-2</v>
      </c>
      <c r="C192" s="11">
        <f t="shared" ca="1" si="29"/>
        <v>-6.7986628859064422E-4</v>
      </c>
      <c r="E192" s="1">
        <f t="shared" ca="1" si="31"/>
        <v>-6.7498977932226706E-4</v>
      </c>
      <c r="F192" s="11">
        <f t="shared" ca="1" si="30"/>
        <v>-2.7888044680725594E-6</v>
      </c>
      <c r="G192" s="1">
        <f t="shared" ca="1" si="32"/>
        <v>-2.6587998216400261E-6</v>
      </c>
      <c r="H192" s="11">
        <f t="shared" ca="1" si="33"/>
        <v>-9.2704267163202387E-10</v>
      </c>
      <c r="I192" s="1">
        <f t="shared" ca="1" si="34"/>
        <v>-8.5263432733327097E-10</v>
      </c>
      <c r="J192" s="1">
        <f t="shared" ca="1" si="26"/>
        <v>4.6669407909144631E-2</v>
      </c>
      <c r="L192" s="1">
        <f t="shared" ca="1" si="27"/>
        <v>-2.2156665180333553E-2</v>
      </c>
      <c r="M192" s="1">
        <f t="shared" ca="1" si="28"/>
        <v>-2.1315858183331773E-2</v>
      </c>
      <c r="AD192" s="14"/>
      <c r="AE192" s="14"/>
      <c r="AH192" s="18"/>
      <c r="AI192" s="14"/>
      <c r="AJ192" s="14"/>
      <c r="AK192" s="14"/>
    </row>
    <row r="193" spans="1:37" x14ac:dyDescent="0.25">
      <c r="A193" s="1">
        <v>1840</v>
      </c>
      <c r="B193" s="1">
        <f t="shared" ca="1" si="25"/>
        <v>8.363982286075769E-2</v>
      </c>
      <c r="C193" s="11">
        <f t="shared" ca="1" si="29"/>
        <v>-6.5021084120522594E-4</v>
      </c>
      <c r="E193" s="1">
        <f t="shared" ca="1" si="31"/>
        <v>-6.4672716144466129E-4</v>
      </c>
      <c r="F193" s="11">
        <f t="shared" ca="1" si="30"/>
        <v>-2.8537489831978231E-6</v>
      </c>
      <c r="G193" s="1">
        <f t="shared" ca="1" si="32"/>
        <v>-2.7263530735766958E-6</v>
      </c>
      <c r="H193" s="11">
        <f t="shared" ca="1" si="33"/>
        <v>-9.1238424466099057E-10</v>
      </c>
      <c r="I193" s="1">
        <f t="shared" ca="1" si="34"/>
        <v>-8.4491145273765089E-10</v>
      </c>
      <c r="J193" s="1">
        <f t="shared" ca="1" si="26"/>
        <v>3.9797427595843954E-2</v>
      </c>
      <c r="L193" s="1">
        <f t="shared" ca="1" si="27"/>
        <v>-2.2719608946472465E-2</v>
      </c>
      <c r="M193" s="1">
        <f t="shared" ca="1" si="28"/>
        <v>-2.1122786318441271E-2</v>
      </c>
      <c r="AD193" s="14"/>
      <c r="AE193" s="14"/>
      <c r="AH193" s="18"/>
      <c r="AI193" s="14"/>
      <c r="AJ193" s="14"/>
      <c r="AK193" s="14"/>
    </row>
    <row r="194" spans="1:37" x14ac:dyDescent="0.25">
      <c r="A194" s="1">
        <v>1850</v>
      </c>
      <c r="B194" s="1">
        <f t="shared" ca="1" si="25"/>
        <v>7.7439308413313007E-2</v>
      </c>
      <c r="C194" s="11">
        <f t="shared" ca="1" si="29"/>
        <v>-6.2005144474446829E-4</v>
      </c>
      <c r="E194" s="1">
        <f t="shared" ca="1" si="31"/>
        <v>-6.179147996583106E-4</v>
      </c>
      <c r="F194" s="11">
        <f t="shared" ca="1" si="30"/>
        <v>-2.8990380514726882E-6</v>
      </c>
      <c r="G194" s="1">
        <f t="shared" ca="1" si="32"/>
        <v>-2.7756586406201457E-6</v>
      </c>
      <c r="H194" s="11">
        <f t="shared" ca="1" si="33"/>
        <v>-8.8742899448449698E-10</v>
      </c>
      <c r="I194" s="1">
        <f t="shared" ca="1" si="34"/>
        <v>-8.273557349572495E-10</v>
      </c>
      <c r="J194" s="1">
        <f t="shared" ca="1" si="26"/>
        <v>3.3624926367547214E-2</v>
      </c>
      <c r="L194" s="1">
        <f t="shared" ca="1" si="27"/>
        <v>-2.3130488671834547E-2</v>
      </c>
      <c r="M194" s="1">
        <f t="shared" ca="1" si="28"/>
        <v>-2.0683893373931238E-2</v>
      </c>
      <c r="AD194" s="14"/>
      <c r="AE194" s="14"/>
      <c r="AH194" s="18"/>
      <c r="AI194" s="14"/>
      <c r="AJ194" s="14"/>
      <c r="AK194" s="14"/>
    </row>
    <row r="195" spans="1:37" x14ac:dyDescent="0.25">
      <c r="A195" s="1">
        <v>1860</v>
      </c>
      <c r="B195" s="1">
        <f t="shared" ca="1" si="25"/>
        <v>7.1543354217895275E-2</v>
      </c>
      <c r="C195" s="11">
        <f t="shared" ca="1" si="29"/>
        <v>-5.8959541954177323E-4</v>
      </c>
      <c r="E195" s="1">
        <f t="shared" ca="1" si="31"/>
        <v>-5.8874640041520752E-4</v>
      </c>
      <c r="F195" s="11">
        <f t="shared" ca="1" si="30"/>
        <v>-2.9253417762987423E-6</v>
      </c>
      <c r="G195" s="1">
        <f t="shared" ca="1" si="32"/>
        <v>-2.8072156277739057E-6</v>
      </c>
      <c r="H195" s="11">
        <f t="shared" ca="1" si="33"/>
        <v>-8.5335023956687654E-10</v>
      </c>
      <c r="I195" s="1">
        <f t="shared" ca="1" si="34"/>
        <v>-8.0097927855692206E-10</v>
      </c>
      <c r="J195" s="1">
        <f t="shared" ca="1" si="26"/>
        <v>2.8125408689189672E-2</v>
      </c>
      <c r="L195" s="1">
        <f t="shared" ca="1" si="27"/>
        <v>-2.339346356478255E-2</v>
      </c>
      <c r="M195" s="1">
        <f t="shared" ca="1" si="28"/>
        <v>-2.0024481963923053E-2</v>
      </c>
      <c r="AD195" s="14"/>
      <c r="AE195" s="14"/>
      <c r="AH195" s="18"/>
      <c r="AI195" s="14"/>
      <c r="AJ195" s="14"/>
      <c r="AK195" s="14"/>
    </row>
    <row r="196" spans="1:37" x14ac:dyDescent="0.25">
      <c r="A196" s="1">
        <v>1870</v>
      </c>
      <c r="B196" s="1">
        <f t="shared" ca="1" si="25"/>
        <v>6.5952950330662938E-2</v>
      </c>
      <c r="C196" s="11">
        <f t="shared" ca="1" si="29"/>
        <v>-5.5904038872323374E-4</v>
      </c>
      <c r="E196" s="1">
        <f t="shared" ca="1" si="31"/>
        <v>-5.5940796413233575E-4</v>
      </c>
      <c r="F196" s="11">
        <f t="shared" ca="1" si="30"/>
        <v>-2.9335175041993068E-6</v>
      </c>
      <c r="G196" s="1">
        <f t="shared" ca="1" si="32"/>
        <v>-2.8217056101363281E-6</v>
      </c>
      <c r="H196" s="11">
        <f t="shared" ca="1" si="33"/>
        <v>-8.1136346851144313E-10</v>
      </c>
      <c r="I196" s="1">
        <f t="shared" ca="1" si="34"/>
        <v>-7.6684430448430434E-10</v>
      </c>
      <c r="J196" s="1">
        <f t="shared" ca="1" si="26"/>
        <v>2.3267629300752594E-2</v>
      </c>
      <c r="L196" s="1">
        <f t="shared" ca="1" si="27"/>
        <v>-2.3514213417802736E-2</v>
      </c>
      <c r="M196" s="1">
        <f t="shared" ca="1" si="28"/>
        <v>-1.9171107612107607E-2</v>
      </c>
      <c r="AD196" s="14"/>
      <c r="AE196" s="14"/>
      <c r="AH196" s="18"/>
      <c r="AI196" s="14"/>
      <c r="AJ196" s="14"/>
      <c r="AK196" s="14"/>
    </row>
    <row r="197" spans="1:37" x14ac:dyDescent="0.25">
      <c r="A197" s="1">
        <v>1880</v>
      </c>
      <c r="B197" s="1">
        <f t="shared" ca="1" si="25"/>
        <v>6.0667225010556235E-2</v>
      </c>
      <c r="C197" s="11">
        <f t="shared" ca="1" si="29"/>
        <v>-5.2857253201067027E-4</v>
      </c>
      <c r="E197" s="1">
        <f t="shared" ca="1" si="31"/>
        <v>-5.3007605033122138E-4</v>
      </c>
      <c r="F197" s="11">
        <f t="shared" ca="1" si="30"/>
        <v>-2.9245821328214652E-6</v>
      </c>
      <c r="G197" s="1">
        <f t="shared" ca="1" si="32"/>
        <v>-2.8199683231285217E-6</v>
      </c>
      <c r="H197" s="11">
        <f t="shared" ca="1" si="33"/>
        <v>-7.6270245837330999E-10</v>
      </c>
      <c r="I197" s="1">
        <f t="shared" ca="1" si="34"/>
        <v>-7.2604155524421836E-10</v>
      </c>
      <c r="J197" s="1">
        <f t="shared" ca="1" si="26"/>
        <v>1.9016450103379753E-2</v>
      </c>
      <c r="L197" s="1">
        <f t="shared" ca="1" si="27"/>
        <v>-2.3499736026071017E-2</v>
      </c>
      <c r="M197" s="1">
        <f t="shared" ca="1" si="28"/>
        <v>-1.8151038881105461E-2</v>
      </c>
      <c r="AD197" s="14"/>
      <c r="AE197" s="14"/>
      <c r="AH197" s="18"/>
      <c r="AI197" s="14"/>
      <c r="AJ197" s="14"/>
      <c r="AK197" s="14"/>
    </row>
    <row r="198" spans="1:37" x14ac:dyDescent="0.25">
      <c r="A198" s="1">
        <v>1890</v>
      </c>
      <c r="B198" s="1">
        <f t="shared" ca="1" si="25"/>
        <v>5.568357347217695E-2</v>
      </c>
      <c r="C198" s="11">
        <f t="shared" ca="1" si="29"/>
        <v>-4.9836515383792847E-4</v>
      </c>
      <c r="E198" s="1">
        <f t="shared" ca="1" si="31"/>
        <v>-5.0091632147590646E-4</v>
      </c>
      <c r="F198" s="11">
        <f t="shared" ca="1" si="30"/>
        <v>-2.8996843164045707E-6</v>
      </c>
      <c r="G198" s="1">
        <f t="shared" ca="1" si="32"/>
        <v>-2.802976986953249E-6</v>
      </c>
      <c r="H198" s="11">
        <f t="shared" ca="1" si="33"/>
        <v>-7.0859708384023545E-10</v>
      </c>
      <c r="I198" s="1">
        <f t="shared" ca="1" si="34"/>
        <v>-6.7967000009118942E-10</v>
      </c>
      <c r="J198" s="1">
        <f t="shared" ca="1" si="26"/>
        <v>1.5333681911953469E-2</v>
      </c>
      <c r="L198" s="1">
        <f t="shared" ca="1" si="27"/>
        <v>-2.3358141557943742E-2</v>
      </c>
      <c r="M198" s="1">
        <f t="shared" ca="1" si="28"/>
        <v>-1.6991750002279735E-2</v>
      </c>
      <c r="AD198" s="14"/>
      <c r="AE198" s="14"/>
      <c r="AH198" s="18"/>
      <c r="AI198" s="14"/>
      <c r="AJ198" s="14"/>
      <c r="AK198" s="14"/>
    </row>
    <row r="199" spans="1:37" x14ac:dyDescent="0.25">
      <c r="A199" s="1">
        <v>1900</v>
      </c>
      <c r="B199" s="1">
        <f t="shared" ca="1" si="25"/>
        <v>5.0997797865095729E-2</v>
      </c>
      <c r="C199" s="11">
        <f t="shared" ca="1" si="29"/>
        <v>-4.6857756070812215E-4</v>
      </c>
      <c r="E199" s="1">
        <f t="shared" ca="1" si="31"/>
        <v>-4.7208236400312996E-4</v>
      </c>
      <c r="F199" s="11">
        <f t="shared" ca="1" si="30"/>
        <v>-2.8600770517282266E-6</v>
      </c>
      <c r="G199" s="1">
        <f t="shared" ca="1" si="32"/>
        <v>-2.7718137091011717E-6</v>
      </c>
      <c r="H199" s="11">
        <f t="shared" ca="1" si="33"/>
        <v>-6.5025310600525531E-10</v>
      </c>
      <c r="I199" s="1">
        <f t="shared" ca="1" si="34"/>
        <v>-6.2881811715286005E-10</v>
      </c>
      <c r="J199" s="1">
        <f t="shared" ca="1" si="26"/>
        <v>1.2178897360431127E-2</v>
      </c>
      <c r="L199" s="1">
        <f t="shared" ca="1" si="27"/>
        <v>-2.30984475758431E-2</v>
      </c>
      <c r="M199" s="1">
        <f t="shared" ca="1" si="28"/>
        <v>-1.5720452928821502E-2</v>
      </c>
      <c r="AD199" s="14"/>
      <c r="AE199" s="14"/>
      <c r="AH199" s="18"/>
      <c r="AI199" s="14"/>
      <c r="AJ199" s="14"/>
      <c r="AK199" s="14"/>
    </row>
    <row r="200" spans="1:37" x14ac:dyDescent="0.25">
      <c r="A200" s="1">
        <v>1910</v>
      </c>
      <c r="B200" s="1">
        <f t="shared" ca="1" si="25"/>
        <v>4.6604255487277833E-2</v>
      </c>
      <c r="C200" s="11">
        <f t="shared" ca="1" si="29"/>
        <v>-4.3935423778178952E-4</v>
      </c>
      <c r="E200" s="1">
        <f t="shared" ca="1" si="31"/>
        <v>-4.4371478044134192E-4</v>
      </c>
      <c r="F200" s="11">
        <f t="shared" ca="1" si="30"/>
        <v>-2.8070910783739598E-6</v>
      </c>
      <c r="G200" s="1">
        <f t="shared" ca="1" si="32"/>
        <v>-2.7276453691289892E-6</v>
      </c>
      <c r="H200" s="11">
        <f t="shared" ca="1" si="33"/>
        <v>-5.8883416494266973E-10</v>
      </c>
      <c r="I200" s="1">
        <f t="shared" ca="1" si="34"/>
        <v>-5.7454697524213749E-10</v>
      </c>
      <c r="J200" s="1">
        <f t="shared" ca="1" si="26"/>
        <v>9.5102030301494837E-3</v>
      </c>
      <c r="L200" s="1">
        <f t="shared" ca="1" si="27"/>
        <v>-2.2730378076074913E-2</v>
      </c>
      <c r="M200" s="1">
        <f t="shared" ca="1" si="28"/>
        <v>-1.4363674381053437E-2</v>
      </c>
      <c r="AD200" s="14"/>
      <c r="AE200" s="14"/>
      <c r="AH200" s="18"/>
      <c r="AI200" s="14"/>
      <c r="AJ200" s="14"/>
      <c r="AK200" s="14"/>
    </row>
    <row r="201" spans="1:37" x14ac:dyDescent="0.25">
      <c r="A201" s="1">
        <v>1920</v>
      </c>
      <c r="B201" s="1">
        <f t="shared" ca="1" si="25"/>
        <v>4.2496012383486458E-2</v>
      </c>
      <c r="C201" s="11">
        <f t="shared" ca="1" si="29"/>
        <v>-4.108243103791376E-4</v>
      </c>
      <c r="E201" s="1">
        <f t="shared" ca="1" si="31"/>
        <v>-4.1594054243565076E-4</v>
      </c>
      <c r="F201" s="11">
        <f t="shared" ca="1" si="30"/>
        <v>-2.7421094735574658E-6</v>
      </c>
      <c r="G201" s="1">
        <f t="shared" ca="1" si="32"/>
        <v>-2.6717003458579534E-6</v>
      </c>
      <c r="H201" s="11">
        <f t="shared" ca="1" si="33"/>
        <v>-5.2544613584307337E-10</v>
      </c>
      <c r="I201" s="1">
        <f t="shared" ca="1" si="34"/>
        <v>-5.1787528333859488E-10</v>
      </c>
      <c r="J201" s="1">
        <f t="shared" ca="1" si="26"/>
        <v>7.2849607512053046E-3</v>
      </c>
      <c r="L201" s="1">
        <f t="shared" ca="1" si="27"/>
        <v>-2.2264169548816281E-2</v>
      </c>
      <c r="M201" s="1">
        <f t="shared" ca="1" si="28"/>
        <v>-1.2946882083464872E-2</v>
      </c>
      <c r="AD201" s="14"/>
      <c r="AE201" s="14"/>
      <c r="AH201" s="18"/>
      <c r="AI201" s="14"/>
      <c r="AJ201" s="14"/>
      <c r="AK201" s="14"/>
    </row>
    <row r="202" spans="1:37" x14ac:dyDescent="0.25">
      <c r="A202" s="1">
        <v>1930</v>
      </c>
      <c r="B202" s="1">
        <f t="shared" ref="B202:B264" ca="1" si="35">EXP(-1*(($A202-1000)/(0.60056*$B$5))^2)+$B$4*EXP(-1*(($A202-1000+$C$5)/(0.60056*$B$5))^2)+$B$6*(RAND()-RAND()+RAND()-RAND())</f>
        <v>3.8664999659125558E-2</v>
      </c>
      <c r="C202" s="11">
        <f t="shared" ca="1" si="29"/>
        <v>-3.8310127243608991E-4</v>
      </c>
      <c r="E202" s="1">
        <f t="shared" ca="1" si="31"/>
        <v>-3.8887259097019261E-4</v>
      </c>
      <c r="F202" s="11">
        <f t="shared" ca="1" si="30"/>
        <v>-2.6665437653273825E-6</v>
      </c>
      <c r="G202" s="1">
        <f t="shared" ca="1" si="32"/>
        <v>-2.6052463998700561E-6</v>
      </c>
      <c r="H202" s="11">
        <f t="shared" ca="1" si="33"/>
        <v>-4.6112394561970505E-10</v>
      </c>
      <c r="I202" s="1">
        <f t="shared" ca="1" si="34"/>
        <v>-4.5976652163883997E-10</v>
      </c>
      <c r="J202" s="1">
        <f t="shared" ref="J202:J264" ca="1" si="36">B202+$J$4*G202+$J$5*I202</f>
        <v>5.4604499525707575E-3</v>
      </c>
      <c r="L202" s="1">
        <f t="shared" ref="L202:L264" ca="1" si="37">G202*$J$4</f>
        <v>-2.1710386665583802E-2</v>
      </c>
      <c r="M202" s="1">
        <f t="shared" ref="M202:M264" ca="1" si="38">I202*$J$5</f>
        <v>-1.1494163040970999E-2</v>
      </c>
      <c r="AD202" s="14"/>
      <c r="AE202" s="14"/>
      <c r="AH202" s="18"/>
      <c r="AI202" s="14"/>
      <c r="AJ202" s="14"/>
      <c r="AK202" s="14"/>
    </row>
    <row r="203" spans="1:37" x14ac:dyDescent="0.25">
      <c r="A203" s="1">
        <v>1940</v>
      </c>
      <c r="B203" s="1">
        <f t="shared" ca="1" si="35"/>
        <v>3.5102170049231066E-2</v>
      </c>
      <c r="C203" s="11">
        <f t="shared" ref="C203:C264" ca="1" si="39">(B203-B202)/(A203-A202)</f>
        <v>-3.5628296098944923E-4</v>
      </c>
      <c r="E203" s="1">
        <f t="shared" ca="1" si="31"/>
        <v>-3.6260966712910311E-4</v>
      </c>
      <c r="F203" s="11">
        <f t="shared" ca="1" si="30"/>
        <v>-2.5818118300391256E-6</v>
      </c>
      <c r="G203" s="1">
        <f t="shared" ca="1" si="32"/>
        <v>-2.5295699749697647E-6</v>
      </c>
      <c r="H203" s="11">
        <f t="shared" ca="1" si="33"/>
        <v>-3.9682088703673942E-10</v>
      </c>
      <c r="I203" s="1">
        <f t="shared" ca="1" si="34"/>
        <v>-4.0111821589822846E-10</v>
      </c>
      <c r="J203" s="1">
        <f t="shared" ca="1" si="36"/>
        <v>3.994464860360647E-3</v>
      </c>
      <c r="L203" s="1">
        <f t="shared" ca="1" si="37"/>
        <v>-2.1079749791414706E-2</v>
      </c>
      <c r="M203" s="1">
        <f t="shared" ca="1" si="38"/>
        <v>-1.0027955397455712E-2</v>
      </c>
      <c r="AD203" s="14"/>
      <c r="AE203" s="14"/>
      <c r="AH203" s="18"/>
      <c r="AI203" s="14"/>
      <c r="AJ203" s="14"/>
      <c r="AK203" s="14"/>
    </row>
    <row r="204" spans="1:37" x14ac:dyDescent="0.25">
      <c r="A204" s="1">
        <v>1950</v>
      </c>
      <c r="B204" s="1">
        <f t="shared" ca="1" si="35"/>
        <v>3.1797652514442339E-2</v>
      </c>
      <c r="C204" s="11">
        <f t="shared" ca="1" si="39"/>
        <v>-3.3045175347887272E-4</v>
      </c>
      <c r="E204" s="1">
        <f t="shared" ca="1" si="31"/>
        <v>-3.372363543694101E-4</v>
      </c>
      <c r="F204" s="11">
        <f t="shared" ca="1" si="30"/>
        <v>-2.4893177820687786E-6</v>
      </c>
      <c r="G204" s="1">
        <f t="shared" ca="1" si="32"/>
        <v>-2.4459571323287385E-6</v>
      </c>
      <c r="H204" s="11">
        <f t="shared" ca="1" si="33"/>
        <v>-3.3340041174150023E-10</v>
      </c>
      <c r="I204" s="1">
        <f t="shared" ca="1" si="34"/>
        <v>-3.4275336758311179E-10</v>
      </c>
      <c r="J204" s="1">
        <f t="shared" ca="1" si="36"/>
        <v>2.8458422221250557E-3</v>
      </c>
      <c r="L204" s="1">
        <f t="shared" ca="1" si="37"/>
        <v>-2.0382976102739488E-2</v>
      </c>
      <c r="M204" s="1">
        <f t="shared" ca="1" si="38"/>
        <v>-8.5688341895777953E-3</v>
      </c>
      <c r="AD204" s="14"/>
      <c r="AE204" s="14"/>
      <c r="AH204" s="18"/>
      <c r="AI204" s="14"/>
      <c r="AJ204" s="14"/>
      <c r="AK204" s="14"/>
    </row>
    <row r="205" spans="1:37" x14ac:dyDescent="0.25">
      <c r="A205" s="1">
        <v>1960</v>
      </c>
      <c r="B205" s="1">
        <f t="shared" ca="1" si="35"/>
        <v>2.8740902884173657E-2</v>
      </c>
      <c r="C205" s="11">
        <f t="shared" ca="1" si="39"/>
        <v>-3.0567496302686819E-4</v>
      </c>
      <c r="E205" s="1">
        <f t="shared" ca="1" si="31"/>
        <v>-3.1282331148772753E-4</v>
      </c>
      <c r="F205" s="11">
        <f t="shared" ca="1" si="30"/>
        <v>-2.3904340069853644E-6</v>
      </c>
      <c r="G205" s="1">
        <f t="shared" ca="1" si="32"/>
        <v>-2.3556762814528822E-6</v>
      </c>
      <c r="H205" s="11">
        <f t="shared" ca="1" si="33"/>
        <v>-2.7163033311860144E-10</v>
      </c>
      <c r="I205" s="1">
        <f t="shared" ca="1" si="34"/>
        <v>-2.8541400703871706E-10</v>
      </c>
      <c r="J205" s="1">
        <f t="shared" ca="1" si="36"/>
        <v>1.9749170294317102E-3</v>
      </c>
      <c r="L205" s="1">
        <f t="shared" ca="1" si="37"/>
        <v>-1.963063567877402E-2</v>
      </c>
      <c r="M205" s="1">
        <f t="shared" ca="1" si="38"/>
        <v>-7.1353501759679264E-3</v>
      </c>
      <c r="AD205" s="14"/>
      <c r="AE205" s="14"/>
      <c r="AH205" s="18"/>
      <c r="AI205" s="14"/>
      <c r="AJ205" s="14"/>
      <c r="AK205" s="14"/>
    </row>
    <row r="206" spans="1:37" x14ac:dyDescent="0.25">
      <c r="A206" s="1">
        <v>1970</v>
      </c>
      <c r="B206" s="1">
        <f t="shared" ca="1" si="35"/>
        <v>2.5920848825537052E-2</v>
      </c>
      <c r="C206" s="11">
        <f t="shared" ca="1" si="39"/>
        <v>-2.8200540586366049E-4</v>
      </c>
      <c r="E206" s="1">
        <f t="shared" ca="1" si="31"/>
        <v>-2.8942767422970281E-4</v>
      </c>
      <c r="F206" s="11">
        <f t="shared" ca="1" si="30"/>
        <v>-2.2864854349670888E-6</v>
      </c>
      <c r="G206" s="1">
        <f t="shared" ca="1" si="32"/>
        <v>-2.259962823914654E-6</v>
      </c>
      <c r="H206" s="11">
        <f t="shared" ca="1" si="33"/>
        <v>-2.1217932539331862E-10</v>
      </c>
      <c r="I206" s="1">
        <f t="shared" ca="1" si="34"/>
        <v>-2.2975679619855354E-10</v>
      </c>
      <c r="J206" s="1">
        <f t="shared" ca="1" si="36"/>
        <v>1.343905387951096E-3</v>
      </c>
      <c r="L206" s="1">
        <f t="shared" ca="1" si="37"/>
        <v>-1.8833023532622117E-2</v>
      </c>
      <c r="M206" s="1">
        <f t="shared" ca="1" si="38"/>
        <v>-5.7439199049638383E-3</v>
      </c>
      <c r="AD206" s="14"/>
      <c r="AE206" s="14"/>
      <c r="AH206" s="18"/>
      <c r="AI206" s="14"/>
      <c r="AJ206" s="14"/>
      <c r="AK206" s="14"/>
    </row>
    <row r="207" spans="1:37" x14ac:dyDescent="0.25">
      <c r="A207" s="1">
        <v>1980</v>
      </c>
      <c r="B207" s="1">
        <f t="shared" ca="1" si="35"/>
        <v>2.3326027678940604E-2</v>
      </c>
      <c r="C207" s="11">
        <f t="shared" ca="1" si="39"/>
        <v>-2.5948211465964474E-4</v>
      </c>
      <c r="E207" s="1">
        <f t="shared" ca="1" si="31"/>
        <v>-2.6709360278838576E-4</v>
      </c>
      <c r="F207" s="11">
        <f t="shared" ca="1" si="30"/>
        <v>-2.1787361000925795E-6</v>
      </c>
      <c r="G207" s="1">
        <f t="shared" ca="1" si="32"/>
        <v>-2.1600057798685594E-6</v>
      </c>
      <c r="H207" s="11">
        <f t="shared" ca="1" si="33"/>
        <v>-1.556155674864816E-10</v>
      </c>
      <c r="I207" s="1">
        <f t="shared" ca="1" si="34"/>
        <v>-1.7635057188643887E-10</v>
      </c>
      <c r="J207" s="1">
        <f t="shared" ca="1" si="36"/>
        <v>9.1721521620830374E-4</v>
      </c>
      <c r="L207" s="1">
        <f t="shared" ca="1" si="37"/>
        <v>-1.8000048165571329E-2</v>
      </c>
      <c r="M207" s="1">
        <f t="shared" ca="1" si="38"/>
        <v>-4.408764297160972E-3</v>
      </c>
      <c r="AD207" s="14"/>
      <c r="AE207" s="14"/>
      <c r="AH207" s="18"/>
      <c r="AI207" s="14"/>
      <c r="AJ207" s="14"/>
      <c r="AK207" s="14"/>
    </row>
    <row r="208" spans="1:37" x14ac:dyDescent="0.25">
      <c r="A208" s="1">
        <v>1990</v>
      </c>
      <c r="B208" s="1">
        <f t="shared" ca="1" si="35"/>
        <v>2.0944715962282572E-2</v>
      </c>
      <c r="C208" s="11">
        <f t="shared" ca="1" si="39"/>
        <v>-2.381311716658032E-4</v>
      </c>
      <c r="E208" s="1">
        <f t="shared" ca="1" si="31"/>
        <v>-2.4585295222785122E-4</v>
      </c>
      <c r="F208" s="11">
        <f t="shared" ca="1" si="30"/>
        <v>-2.0683779840602229E-6</v>
      </c>
      <c r="G208" s="1">
        <f t="shared" ca="1" si="32"/>
        <v>-2.0569364244727352E-6</v>
      </c>
      <c r="H208" s="11">
        <f t="shared" ca="1" si="33"/>
        <v>-1.0240734909555924E-10</v>
      </c>
      <c r="I208" s="1">
        <f t="shared" ca="1" si="34"/>
        <v>-1.2567569088278564E-10</v>
      </c>
      <c r="J208" s="1">
        <f t="shared" ca="1" si="36"/>
        <v>6.6168681960680461E-4</v>
      </c>
      <c r="L208" s="1">
        <f t="shared" ca="1" si="37"/>
        <v>-1.7141136870606127E-2</v>
      </c>
      <c r="M208" s="1">
        <f t="shared" ca="1" si="38"/>
        <v>-3.141892272069641E-3</v>
      </c>
      <c r="AD208" s="14"/>
      <c r="AE208" s="14"/>
      <c r="AH208" s="18"/>
      <c r="AI208" s="14"/>
      <c r="AJ208" s="14"/>
      <c r="AK208" s="14"/>
    </row>
    <row r="209" spans="1:37" x14ac:dyDescent="0.25">
      <c r="A209" s="1">
        <v>2000</v>
      </c>
      <c r="B209" s="1">
        <f t="shared" ca="1" si="35"/>
        <v>1.8765049600449089E-2</v>
      </c>
      <c r="C209" s="11">
        <f t="shared" ca="1" si="39"/>
        <v>-2.1796663618334834E-4</v>
      </c>
      <c r="E209" s="1">
        <f t="shared" ca="1" si="31"/>
        <v>-2.257260431071813E-4</v>
      </c>
      <c r="F209" s="11">
        <f t="shared" ca="1" si="30"/>
        <v>-1.9565221005173558E-6</v>
      </c>
      <c r="G209" s="1">
        <f t="shared" ca="1" si="32"/>
        <v>-1.9518189220949997E-6</v>
      </c>
      <c r="H209" s="11">
        <f t="shared" ca="1" si="33"/>
        <v>-5.2925432495366769E-11</v>
      </c>
      <c r="I209" s="1">
        <f t="shared" ca="1" si="34"/>
        <v>-7.8125013859110175E-11</v>
      </c>
      <c r="J209" s="1">
        <f t="shared" ca="1" si="36"/>
        <v>5.4676656984633566E-4</v>
      </c>
      <c r="L209" s="1">
        <f t="shared" ca="1" si="37"/>
        <v>-1.6265157684124999E-2</v>
      </c>
      <c r="M209" s="1">
        <f t="shared" ca="1" si="38"/>
        <v>-1.9531253464777545E-3</v>
      </c>
      <c r="AD209" s="14"/>
      <c r="AE209" s="14"/>
      <c r="AH209" s="18"/>
      <c r="AI209" s="14"/>
      <c r="AJ209" s="14"/>
      <c r="AK209" s="14"/>
    </row>
    <row r="210" spans="1:37" x14ac:dyDescent="0.25">
      <c r="A210" s="1">
        <v>2010</v>
      </c>
      <c r="B210" s="1">
        <f t="shared" ca="1" si="35"/>
        <v>1.6775134181184169E-2</v>
      </c>
      <c r="C210" s="11">
        <f t="shared" ca="1" si="39"/>
        <v>-1.9899154192649197E-4</v>
      </c>
      <c r="E210" s="1">
        <f t="shared" ca="1" si="31"/>
        <v>-2.067225102175041E-4</v>
      </c>
      <c r="F210" s="11">
        <f t="shared" ca="1" si="30"/>
        <v>-1.8441917389767011E-6</v>
      </c>
      <c r="G210" s="1">
        <f t="shared" ca="1" si="32"/>
        <v>-1.8456429110673572E-6</v>
      </c>
      <c r="H210" s="11">
        <f t="shared" ca="1" si="33"/>
        <v>-7.446946560939062E-12</v>
      </c>
      <c r="I210" s="1">
        <f t="shared" ca="1" si="34"/>
        <v>-3.400634707876773E-11</v>
      </c>
      <c r="J210" s="1">
        <f t="shared" ca="1" si="36"/>
        <v>5.4461791198699824E-4</v>
      </c>
      <c r="L210" s="1">
        <f t="shared" ca="1" si="37"/>
        <v>-1.5380357592227977E-2</v>
      </c>
      <c r="M210" s="1">
        <f t="shared" ca="1" si="38"/>
        <v>-8.5015867696919321E-4</v>
      </c>
      <c r="AD210" s="14"/>
      <c r="AE210" s="14"/>
      <c r="AH210" s="18"/>
      <c r="AI210" s="14"/>
      <c r="AJ210" s="14"/>
      <c r="AK210" s="14"/>
    </row>
    <row r="211" spans="1:37" x14ac:dyDescent="0.25">
      <c r="A211" s="1">
        <v>2020</v>
      </c>
      <c r="B211" s="1">
        <f t="shared" ca="1" si="35"/>
        <v>1.4963144768775955E-2</v>
      </c>
      <c r="C211" s="11">
        <f t="shared" ca="1" si="39"/>
        <v>-1.8119894124082135E-4</v>
      </c>
      <c r="E211" s="1">
        <f t="shared" ca="1" si="31"/>
        <v>-1.8884220832764728E-4</v>
      </c>
      <c r="F211" s="11">
        <f t="shared" ca="1" si="30"/>
        <v>-1.7323177555530035E-6</v>
      </c>
      <c r="G211" s="1">
        <f t="shared" ca="1" si="32"/>
        <v>-1.7393179611084957E-6</v>
      </c>
      <c r="H211" s="11">
        <f t="shared" ca="1" si="33"/>
        <v>3.3839420730979117E-11</v>
      </c>
      <c r="I211" s="1">
        <f t="shared" ca="1" si="34"/>
        <v>6.4538516861995244E-12</v>
      </c>
      <c r="J211" s="1">
        <f t="shared" ca="1" si="36"/>
        <v>6.301747183601453E-4</v>
      </c>
      <c r="L211" s="1">
        <f t="shared" ca="1" si="37"/>
        <v>-1.4494316342570798E-2</v>
      </c>
      <c r="M211" s="1">
        <f t="shared" ca="1" si="38"/>
        <v>1.6134629215498812E-4</v>
      </c>
      <c r="AD211" s="14"/>
      <c r="AE211" s="14"/>
      <c r="AH211" s="18"/>
      <c r="AI211" s="14"/>
      <c r="AJ211" s="14"/>
      <c r="AK211" s="14"/>
    </row>
    <row r="212" spans="1:37" x14ac:dyDescent="0.25">
      <c r="A212" s="1">
        <v>2030</v>
      </c>
      <c r="B212" s="1">
        <f t="shared" ca="1" si="35"/>
        <v>1.331741502050038E-2</v>
      </c>
      <c r="C212" s="11">
        <f t="shared" ca="1" si="39"/>
        <v>-1.6457297482755755E-4</v>
      </c>
      <c r="E212" s="1">
        <f t="shared" ca="1" si="31"/>
        <v>-1.7207615510644403E-4</v>
      </c>
      <c r="F212" s="11">
        <f t="shared" ref="F212:F264" ca="1" si="40">-(E213-E211)/(A213-A211)</f>
        <v>-1.621735771606037E-6</v>
      </c>
      <c r="G212" s="1">
        <f t="shared" ca="1" si="32"/>
        <v>-1.6336697995642537E-6</v>
      </c>
      <c r="H212" s="11">
        <f t="shared" ca="1" si="33"/>
        <v>7.0827168945928809E-11</v>
      </c>
      <c r="I212" s="1">
        <f t="shared" ca="1" si="34"/>
        <v>4.3105703503836727E-11</v>
      </c>
      <c r="J212" s="1">
        <f t="shared" ca="1" si="36"/>
        <v>7.8114261172751594E-4</v>
      </c>
      <c r="L212" s="1">
        <f t="shared" ca="1" si="37"/>
        <v>-1.3613914996368782E-2</v>
      </c>
      <c r="M212" s="1">
        <f t="shared" ca="1" si="38"/>
        <v>1.0776425875959181E-3</v>
      </c>
      <c r="AD212" s="14"/>
      <c r="AE212" s="14"/>
      <c r="AH212" s="18"/>
      <c r="AI212" s="14"/>
      <c r="AJ212" s="14"/>
      <c r="AK212" s="14"/>
    </row>
    <row r="213" spans="1:37" x14ac:dyDescent="0.25">
      <c r="A213" s="1">
        <v>2040</v>
      </c>
      <c r="B213" s="1">
        <f t="shared" ca="1" si="35"/>
        <v>1.1826515545152322E-2</v>
      </c>
      <c r="C213" s="11">
        <f t="shared" ca="1" si="39"/>
        <v>-1.4908994753480581E-4</v>
      </c>
      <c r="E213" s="1">
        <f t="shared" ca="1" si="31"/>
        <v>-1.5640749289552654E-4</v>
      </c>
      <c r="F213" s="11">
        <f t="shared" ca="1" si="40"/>
        <v>-1.5131851208175196E-6</v>
      </c>
      <c r="G213" s="1">
        <f t="shared" ca="1" si="32"/>
        <v>-1.5294381813989303E-6</v>
      </c>
      <c r="H213" s="11">
        <f t="shared" ca="1" si="33"/>
        <v>1.0348490665540957E-10</v>
      </c>
      <c r="I213" s="1">
        <f t="shared" ca="1" si="34"/>
        <v>7.5870277154097587E-11</v>
      </c>
      <c r="J213" s="1">
        <f t="shared" ca="1" si="36"/>
        <v>9.7795429568034182E-4</v>
      </c>
      <c r="L213" s="1">
        <f t="shared" ca="1" si="37"/>
        <v>-1.274531817832442E-2</v>
      </c>
      <c r="M213" s="1">
        <f t="shared" ca="1" si="38"/>
        <v>1.8967569288524397E-3</v>
      </c>
      <c r="AD213" s="14"/>
      <c r="AE213" s="14"/>
      <c r="AH213" s="18"/>
      <c r="AI213" s="14"/>
      <c r="AJ213" s="14"/>
      <c r="AK213" s="14"/>
    </row>
    <row r="214" spans="1:37" x14ac:dyDescent="0.25">
      <c r="A214" s="1">
        <v>2050</v>
      </c>
      <c r="B214" s="1">
        <f t="shared" ca="1" si="35"/>
        <v>1.0479321616684384E-2</v>
      </c>
      <c r="C214" s="11">
        <f t="shared" ca="1" si="39"/>
        <v>-1.347193928467938E-4</v>
      </c>
      <c r="E214" s="1">
        <f t="shared" ca="1" si="31"/>
        <v>-1.4181245269009364E-4</v>
      </c>
      <c r="F214" s="11">
        <f t="shared" ca="1" si="40"/>
        <v>-1.4073093701193098E-6</v>
      </c>
      <c r="G214" s="1">
        <f t="shared" ca="1" si="32"/>
        <v>-1.4272762613667151E-6</v>
      </c>
      <c r="H214" s="11">
        <f t="shared" ca="1" si="33"/>
        <v>1.3184867623149634E-10</v>
      </c>
      <c r="I214" s="1">
        <f t="shared" ca="1" si="34"/>
        <v>1.0473329585957473E-10</v>
      </c>
      <c r="J214" s="1">
        <f t="shared" ca="1" si="36"/>
        <v>1.2036851684511258E-3</v>
      </c>
      <c r="L214" s="1">
        <f t="shared" ca="1" si="37"/>
        <v>-1.1893968844722626E-2</v>
      </c>
      <c r="M214" s="1">
        <f t="shared" ca="1" si="38"/>
        <v>2.6183323964893684E-3</v>
      </c>
      <c r="AD214" s="14"/>
      <c r="AE214" s="14"/>
      <c r="AH214" s="18"/>
      <c r="AI214" s="14"/>
      <c r="AJ214" s="14"/>
      <c r="AK214" s="14"/>
    </row>
    <row r="215" spans="1:37" x14ac:dyDescent="0.25">
      <c r="A215" s="1">
        <v>2060</v>
      </c>
      <c r="B215" s="1">
        <f t="shared" ca="1" si="35"/>
        <v>9.2650705079846598E-3</v>
      </c>
      <c r="C215" s="11">
        <f t="shared" ca="1" si="39"/>
        <v>-1.2142511086997241E-4</v>
      </c>
      <c r="E215" s="1">
        <f t="shared" ca="1" si="31"/>
        <v>-1.2826130549314034E-4</v>
      </c>
      <c r="F215" s="11">
        <f t="shared" ca="1" si="40"/>
        <v>-1.3046582299756288E-6</v>
      </c>
      <c r="G215" s="1">
        <f t="shared" ca="1" si="32"/>
        <v>-1.3277513148591299E-6</v>
      </c>
      <c r="H215" s="11">
        <f t="shared" ca="1" si="33"/>
        <v>1.5601389881471999E-10</v>
      </c>
      <c r="I215" s="1">
        <f t="shared" ca="1" si="34"/>
        <v>1.2973837412754263E-10</v>
      </c>
      <c r="J215" s="1">
        <f t="shared" ca="1" si="36"/>
        <v>1.4439355706804755E-3</v>
      </c>
      <c r="L215" s="1">
        <f t="shared" ca="1" si="37"/>
        <v>-1.106459429049275E-2</v>
      </c>
      <c r="M215" s="1">
        <f t="shared" ca="1" si="38"/>
        <v>3.2434593531885658E-3</v>
      </c>
      <c r="AD215" s="14"/>
      <c r="AE215" s="14"/>
      <c r="AH215" s="18"/>
      <c r="AI215" s="14"/>
      <c r="AJ215" s="14"/>
      <c r="AK215" s="14"/>
    </row>
    <row r="216" spans="1:37" x14ac:dyDescent="0.25">
      <c r="A216" s="1">
        <v>2070</v>
      </c>
      <c r="B216" s="1">
        <f t="shared" ca="1" si="35"/>
        <v>8.1734088397372954E-3</v>
      </c>
      <c r="C216" s="11">
        <f t="shared" ca="1" si="39"/>
        <v>-1.0916616682473644E-4</v>
      </c>
      <c r="E216" s="1">
        <f t="shared" ca="1" si="31"/>
        <v>-1.1571928809058106E-4</v>
      </c>
      <c r="F216" s="11">
        <f t="shared" ca="1" si="40"/>
        <v>-1.2056906644524655E-6</v>
      </c>
      <c r="G216" s="1">
        <f t="shared" ca="1" si="32"/>
        <v>-1.231346646327839E-6</v>
      </c>
      <c r="H216" s="11">
        <f t="shared" ca="1" si="33"/>
        <v>1.7612714088190114E-10</v>
      </c>
      <c r="I216" s="1">
        <f t="shared" ca="1" si="34"/>
        <v>1.5097996630053072E-10</v>
      </c>
      <c r="J216" s="1">
        <f t="shared" ca="1" si="36"/>
        <v>1.6866859445185704E-3</v>
      </c>
      <c r="L216" s="1">
        <f t="shared" ca="1" si="37"/>
        <v>-1.0261222052731993E-2</v>
      </c>
      <c r="M216" s="1">
        <f t="shared" ca="1" si="38"/>
        <v>3.7744991575132678E-3</v>
      </c>
      <c r="AD216" s="14"/>
      <c r="AE216" s="14"/>
      <c r="AH216" s="18"/>
      <c r="AI216" s="14"/>
      <c r="AJ216" s="14"/>
      <c r="AK216" s="14"/>
    </row>
    <row r="217" spans="1:37" x14ac:dyDescent="0.25">
      <c r="A217" s="1">
        <v>2080</v>
      </c>
      <c r="B217" s="1">
        <f t="shared" ca="1" si="35"/>
        <v>7.19443044721198E-3</v>
      </c>
      <c r="C217" s="11">
        <f t="shared" ca="1" si="39"/>
        <v>-9.789783925253154E-5</v>
      </c>
      <c r="E217" s="1">
        <f t="shared" ca="1" si="31"/>
        <v>-1.0414749220409103E-4</v>
      </c>
      <c r="F217" s="11">
        <f t="shared" ca="1" si="40"/>
        <v>-1.1107790108573768E-6</v>
      </c>
      <c r="G217" s="1">
        <f t="shared" ca="1" si="32"/>
        <v>-1.1384645206141862E-6</v>
      </c>
      <c r="H217" s="11">
        <f t="shared" ca="1" si="33"/>
        <v>1.9237788543593587E-10</v>
      </c>
      <c r="I217" s="1">
        <f t="shared" ca="1" si="34"/>
        <v>1.6859619480875708E-10</v>
      </c>
      <c r="J217" s="1">
        <f t="shared" ca="1" si="36"/>
        <v>1.9221309789793544E-3</v>
      </c>
      <c r="L217" s="1">
        <f t="shared" ca="1" si="37"/>
        <v>-9.4872043384515523E-3</v>
      </c>
      <c r="M217" s="1">
        <f t="shared" ca="1" si="38"/>
        <v>4.2149048702189267E-3</v>
      </c>
      <c r="AD217" s="14"/>
      <c r="AE217" s="14"/>
      <c r="AH217" s="18"/>
      <c r="AI217" s="14"/>
      <c r="AJ217" s="14"/>
      <c r="AK217" s="14"/>
    </row>
    <row r="218" spans="1:37" x14ac:dyDescent="0.25">
      <c r="A218" s="1">
        <v>2090</v>
      </c>
      <c r="B218" s="1">
        <f t="shared" ca="1" si="35"/>
        <v>6.3187053542589477E-3</v>
      </c>
      <c r="C218" s="11">
        <f t="shared" ca="1" si="39"/>
        <v>-8.7572509295303231E-5</v>
      </c>
      <c r="E218" s="1">
        <f t="shared" ref="E218:E256" ca="1" si="41">(C210*$L$6+C211*$M$6+C212*$N$6+C213*$O$6+C214*$P$6+C215*$Q$6+C216*$R$6+C217*$S$6+C218*$T$6+C219*$U$6+C220*$V$6+C221*$W$6+C222*$X$6+C223*$Y$6+C224*$Z$6+C225*$AA$6+C226*$AB$6)/SUM($L$6:$AB$6)</f>
        <v>-9.3503707873433524E-5</v>
      </c>
      <c r="F218" s="11">
        <f t="shared" ca="1" si="40"/>
        <v>-1.0202139220182246E-6</v>
      </c>
      <c r="G218" s="1">
        <f t="shared" ca="1" si="32"/>
        <v>-1.049429952609252E-6</v>
      </c>
      <c r="H218" s="11">
        <f t="shared" ca="1" si="33"/>
        <v>2.0499047024195592E-10</v>
      </c>
      <c r="I218" s="1">
        <f t="shared" ca="1" si="34"/>
        <v>1.8276171020122801E-10</v>
      </c>
      <c r="J218" s="1">
        <f t="shared" ca="1" si="36"/>
        <v>2.1424985042125463E-3</v>
      </c>
      <c r="L218" s="1">
        <f t="shared" ca="1" si="37"/>
        <v>-8.7452496050771013E-3</v>
      </c>
      <c r="M218" s="1">
        <f t="shared" ca="1" si="38"/>
        <v>4.5690427550307E-3</v>
      </c>
      <c r="AD218" s="14"/>
      <c r="AE218" s="14"/>
      <c r="AH218" s="18"/>
      <c r="AI218" s="14"/>
      <c r="AJ218" s="14"/>
      <c r="AK218" s="14"/>
    </row>
    <row r="219" spans="1:37" x14ac:dyDescent="0.25">
      <c r="A219" s="1">
        <v>2100</v>
      </c>
      <c r="B219" s="1">
        <f t="shared" ca="1" si="35"/>
        <v>5.5373005096658956E-3</v>
      </c>
      <c r="C219" s="11">
        <f t="shared" ca="1" si="39"/>
        <v>-7.8140484459305199E-5</v>
      </c>
      <c r="E219" s="1">
        <f t="shared" ca="1" si="41"/>
        <v>-8.3743213763726542E-5</v>
      </c>
      <c r="F219" s="11">
        <f t="shared" ca="1" si="40"/>
        <v>-9.3420995096726036E-7</v>
      </c>
      <c r="G219" s="1">
        <f t="shared" ca="1" si="32"/>
        <v>-9.6449519400915703E-7</v>
      </c>
      <c r="H219" s="11">
        <f t="shared" ca="1" si="33"/>
        <v>2.1421633347581172E-10</v>
      </c>
      <c r="I219" s="1">
        <f t="shared" ca="1" si="34"/>
        <v>1.9368071743283088E-10</v>
      </c>
      <c r="J219" s="1">
        <f t="shared" ca="1" si="36"/>
        <v>2.3418584954103582E-3</v>
      </c>
      <c r="L219" s="1">
        <f t="shared" ca="1" si="37"/>
        <v>-8.0374599500763096E-3</v>
      </c>
      <c r="M219" s="1">
        <f t="shared" ca="1" si="38"/>
        <v>4.8420179358207721E-3</v>
      </c>
      <c r="AD219" s="14"/>
      <c r="AE219" s="14"/>
      <c r="AH219" s="18"/>
      <c r="AI219" s="14"/>
      <c r="AJ219" s="14"/>
      <c r="AK219" s="14"/>
    </row>
    <row r="220" spans="1:37" x14ac:dyDescent="0.25">
      <c r="A220" s="1">
        <v>2110</v>
      </c>
      <c r="B220" s="1">
        <f t="shared" ca="1" si="35"/>
        <v>4.8417929876009673E-3</v>
      </c>
      <c r="C220" s="11">
        <f t="shared" ca="1" si="39"/>
        <v>-6.9550752206492836E-5</v>
      </c>
      <c r="E220" s="1">
        <f t="shared" ca="1" si="41"/>
        <v>-7.4819508854088318E-5</v>
      </c>
      <c r="F220" s="11">
        <f t="shared" ca="1" si="40"/>
        <v>-8.5291160736281045E-7</v>
      </c>
      <c r="G220" s="1">
        <f t="shared" ref="G220:G264" ca="1" si="42" xml:space="preserve"> (F212*$L$6+F213*$M$6+F214*$N$6+F215*$O$6+F216*$P$6+F217*$Q$6+F218*$R$6+F219*$S$6+F220*$T$6+F221*$U$6+F222*$V$6+F223*$W$6+F224*$X$6+F225*$Y$6+F226*$Z$6+F227*$AA$6+F228*$AB$6)/SUM($L$6:$AB$6)</f>
        <v>-8.8384476207857837E-7</v>
      </c>
      <c r="H220" s="11">
        <f t="shared" ref="H220:H264" ca="1" si="43">-(G221-2*G220+G219)/(A221-A219)</f>
        <v>2.2032668434792688E-10</v>
      </c>
      <c r="I220" s="1">
        <f t="shared" ref="I220:I264" ca="1" si="44">(H212*$L$6+H213*$M$6+H214*$N$6+H215*$O$6+H216*$P$6+H217*$Q$6+H218*$R$6+H219*$S$6+H220*$T$6+H221*$U$6+H222*$V$6+H223*$W$6+H224*$X$6+H225*$Y$6+H226*$Z$6+H227*$AA$6+H228*$AB$6)/SUM($L$6:$AB$6)</f>
        <v>2.0158028420917508E-10</v>
      </c>
      <c r="J220" s="1">
        <f t="shared" ca="1" si="36"/>
        <v>2.5159270755088572E-3</v>
      </c>
      <c r="L220" s="1">
        <f t="shared" ca="1" si="37"/>
        <v>-7.3653730173214868E-3</v>
      </c>
      <c r="M220" s="1">
        <f t="shared" ca="1" si="38"/>
        <v>5.0395071052293768E-3</v>
      </c>
      <c r="AD220" s="14"/>
      <c r="AE220" s="14"/>
      <c r="AH220" s="18"/>
      <c r="AI220" s="14"/>
      <c r="AJ220" s="14"/>
      <c r="AK220" s="14"/>
    </row>
    <row r="221" spans="1:37" x14ac:dyDescent="0.25">
      <c r="A221" s="1">
        <v>2120</v>
      </c>
      <c r="B221" s="1">
        <f t="shared" ca="1" si="35"/>
        <v>4.2242763826128849E-3</v>
      </c>
      <c r="C221" s="11">
        <f t="shared" ca="1" si="39"/>
        <v>-6.1751660498808247E-5</v>
      </c>
      <c r="E221" s="1">
        <f t="shared" ca="1" si="41"/>
        <v>-6.6684981616470332E-5</v>
      </c>
      <c r="F221" s="11">
        <f t="shared" ca="1" si="40"/>
        <v>-7.7639972686530509E-7</v>
      </c>
      <c r="G221" s="1">
        <f t="shared" ca="1" si="42"/>
        <v>-8.0760086383495813E-7</v>
      </c>
      <c r="H221" s="11">
        <f t="shared" ca="1" si="43"/>
        <v>2.2360569337111379E-10</v>
      </c>
      <c r="I221" s="1">
        <f t="shared" ca="1" si="44"/>
        <v>2.0670402800893393E-10</v>
      </c>
      <c r="J221" s="1">
        <f t="shared" ca="1" si="36"/>
        <v>2.6618698842115814E-3</v>
      </c>
      <c r="L221" s="1">
        <f t="shared" ca="1" si="37"/>
        <v>-6.730007198624652E-3</v>
      </c>
      <c r="M221" s="1">
        <f t="shared" ca="1" si="38"/>
        <v>5.1676007002233485E-3</v>
      </c>
      <c r="AD221" s="14"/>
      <c r="AE221" s="14"/>
      <c r="AH221" s="18"/>
      <c r="AI221" s="14"/>
      <c r="AJ221" s="14"/>
      <c r="AK221" s="14"/>
    </row>
    <row r="222" spans="1:37" x14ac:dyDescent="0.25">
      <c r="A222" s="1">
        <v>2130</v>
      </c>
      <c r="B222" s="1">
        <f t="shared" ca="1" si="35"/>
        <v>3.6773611422629389E-3</v>
      </c>
      <c r="C222" s="11">
        <f t="shared" ca="1" si="39"/>
        <v>-5.4691524034994592E-5</v>
      </c>
      <c r="E222" s="1">
        <f t="shared" ca="1" si="41"/>
        <v>-5.9291514316782216E-5</v>
      </c>
      <c r="F222" s="11">
        <f t="shared" ca="1" si="40"/>
        <v>-7.0469800834809759E-7</v>
      </c>
      <c r="G222" s="1">
        <f t="shared" ca="1" si="42"/>
        <v>-7.3582907945876018E-7</v>
      </c>
      <c r="H222" s="11">
        <f t="shared" ca="1" si="43"/>
        <v>2.2434427452483772E-10</v>
      </c>
      <c r="I222" s="1">
        <f t="shared" ca="1" si="44"/>
        <v>2.093062592353913E-10</v>
      </c>
      <c r="J222" s="1">
        <f t="shared" ca="1" si="36"/>
        <v>2.7781086276580528E-3</v>
      </c>
      <c r="L222" s="1">
        <f t="shared" ca="1" si="37"/>
        <v>-6.1319089954896683E-3</v>
      </c>
      <c r="M222" s="1">
        <f t="shared" ca="1" si="38"/>
        <v>5.2326564808847821E-3</v>
      </c>
      <c r="AD222" s="14"/>
      <c r="AE222" s="14"/>
      <c r="AH222" s="18"/>
      <c r="AI222" s="14"/>
      <c r="AJ222" s="14"/>
      <c r="AK222" s="14"/>
    </row>
    <row r="223" spans="1:37" x14ac:dyDescent="0.25">
      <c r="A223" s="1">
        <v>2140</v>
      </c>
      <c r="B223" s="1">
        <f t="shared" ca="1" si="35"/>
        <v>3.1941695787272659E-3</v>
      </c>
      <c r="C223" s="11">
        <f t="shared" ca="1" si="39"/>
        <v>-4.8319156353567296E-5</v>
      </c>
      <c r="E223" s="1">
        <f t="shared" ca="1" si="41"/>
        <v>-5.259102144950838E-5</v>
      </c>
      <c r="F223" s="11">
        <f t="shared" ca="1" si="40"/>
        <v>-6.3777958874823939E-7</v>
      </c>
      <c r="G223" s="1">
        <f t="shared" ca="1" si="42"/>
        <v>-6.6854418057305897E-7</v>
      </c>
      <c r="H223" s="11">
        <f t="shared" ca="1" si="43"/>
        <v>2.2283451014334321E-10</v>
      </c>
      <c r="I223" s="1">
        <f t="shared" ca="1" si="44"/>
        <v>2.0964663925723192E-10</v>
      </c>
      <c r="J223" s="1">
        <f t="shared" ca="1" si="36"/>
        <v>2.8641340553825717E-3</v>
      </c>
      <c r="L223" s="1">
        <f t="shared" ca="1" si="37"/>
        <v>-5.5712015047754918E-3</v>
      </c>
      <c r="M223" s="1">
        <f t="shared" ca="1" si="38"/>
        <v>5.2411659814307976E-3</v>
      </c>
      <c r="AD223" s="14"/>
      <c r="AE223" s="14"/>
      <c r="AH223" s="18"/>
      <c r="AI223" s="14"/>
      <c r="AJ223" s="14"/>
      <c r="AK223" s="14"/>
    </row>
    <row r="224" spans="1:37" x14ac:dyDescent="0.25">
      <c r="A224" s="1">
        <v>2150</v>
      </c>
      <c r="B224" s="1">
        <f t="shared" ca="1" si="35"/>
        <v>2.7683262865052629E-3</v>
      </c>
      <c r="C224" s="11">
        <f t="shared" ca="1" si="39"/>
        <v>-4.2584329222200307E-5</v>
      </c>
      <c r="E224" s="1">
        <f t="shared" ca="1" si="41"/>
        <v>-4.6535922541817428E-5</v>
      </c>
      <c r="F224" s="11">
        <f t="shared" ca="1" si="40"/>
        <v>-5.7557354106402404E-7</v>
      </c>
      <c r="G224" s="1">
        <f t="shared" ca="1" si="42"/>
        <v>-6.0571597189022464E-7</v>
      </c>
      <c r="H224" s="11">
        <f t="shared" ca="1" si="43"/>
        <v>2.1936474932939787E-10</v>
      </c>
      <c r="I224" s="1">
        <f t="shared" ca="1" si="44"/>
        <v>2.0798539428103308E-10</v>
      </c>
      <c r="J224" s="1">
        <f t="shared" ca="1" si="36"/>
        <v>2.9203280444458843E-3</v>
      </c>
      <c r="L224" s="1">
        <f t="shared" ca="1" si="37"/>
        <v>-5.0476330990852055E-3</v>
      </c>
      <c r="M224" s="1">
        <f t="shared" ca="1" si="38"/>
        <v>5.1996348570258269E-3</v>
      </c>
      <c r="AD224" s="14"/>
      <c r="AE224" s="14"/>
      <c r="AH224" s="18"/>
      <c r="AI224" s="14"/>
      <c r="AJ224" s="14"/>
      <c r="AK224" s="14"/>
    </row>
    <row r="225" spans="1:37" x14ac:dyDescent="0.25">
      <c r="A225" s="1">
        <v>2160</v>
      </c>
      <c r="B225" s="1">
        <f t="shared" ca="1" si="35"/>
        <v>2.3939446685909641E-3</v>
      </c>
      <c r="C225" s="11">
        <f t="shared" ca="1" si="39"/>
        <v>-3.7438161791429873E-5</v>
      </c>
      <c r="E225" s="1">
        <f t="shared" ca="1" si="41"/>
        <v>-4.10795506282279E-5</v>
      </c>
      <c r="F225" s="11">
        <f t="shared" ca="1" si="40"/>
        <v>-5.1797119704103808E-7</v>
      </c>
      <c r="G225" s="1">
        <f t="shared" ca="1" si="42"/>
        <v>-5.4727505819397825E-7</v>
      </c>
      <c r="H225" s="11">
        <f t="shared" ca="1" si="43"/>
        <v>2.1421539240458374E-10</v>
      </c>
      <c r="I225" s="1">
        <f t="shared" ca="1" si="44"/>
        <v>2.0457910938380886E-10</v>
      </c>
      <c r="J225" s="1">
        <f t="shared" ca="1" si="36"/>
        <v>2.9477969182363662E-3</v>
      </c>
      <c r="L225" s="1">
        <f t="shared" ca="1" si="37"/>
        <v>-4.5606254849498195E-3</v>
      </c>
      <c r="M225" s="1">
        <f t="shared" ca="1" si="38"/>
        <v>5.1144777345952215E-3</v>
      </c>
      <c r="AD225" s="14"/>
      <c r="AE225" s="14"/>
      <c r="AH225" s="18"/>
      <c r="AI225" s="14"/>
      <c r="AJ225" s="14"/>
      <c r="AK225" s="14"/>
    </row>
    <row r="226" spans="1:37" x14ac:dyDescent="0.25">
      <c r="A226" s="1">
        <v>2170</v>
      </c>
      <c r="B226" s="1">
        <f t="shared" ca="1" si="35"/>
        <v>2.0656102399739563E-3</v>
      </c>
      <c r="C226" s="11">
        <f t="shared" ca="1" si="39"/>
        <v>-3.2833442861700778E-5</v>
      </c>
      <c r="E226" s="1">
        <f t="shared" ca="1" si="41"/>
        <v>-3.6176498600996666E-5</v>
      </c>
      <c r="F226" s="11">
        <f t="shared" ca="1" si="40"/>
        <v>-4.648322120607115E-7</v>
      </c>
      <c r="G226" s="1">
        <f t="shared" ca="1" si="42"/>
        <v>-4.9311845234582355E-7</v>
      </c>
      <c r="H226" s="11">
        <f t="shared" ca="1" si="43"/>
        <v>2.0765535759123842E-10</v>
      </c>
      <c r="I226" s="1">
        <f t="shared" ca="1" si="44"/>
        <v>1.9967711188311911E-10</v>
      </c>
      <c r="J226" s="1">
        <f t="shared" ca="1" si="36"/>
        <v>2.9482176008367375E-3</v>
      </c>
      <c r="L226" s="1">
        <f t="shared" ca="1" si="37"/>
        <v>-4.1093204362151964E-3</v>
      </c>
      <c r="M226" s="1">
        <f t="shared" ca="1" si="38"/>
        <v>4.9919277970779776E-3</v>
      </c>
      <c r="AD226" s="14"/>
      <c r="AE226" s="14"/>
      <c r="AH226" s="18"/>
      <c r="AI226" s="14"/>
      <c r="AJ226" s="14"/>
      <c r="AK226" s="14"/>
    </row>
    <row r="227" spans="1:37" x14ac:dyDescent="0.25">
      <c r="A227" s="1">
        <v>2180</v>
      </c>
      <c r="B227" s="1">
        <f t="shared" ca="1" si="35"/>
        <v>1.7783613369314571E-3</v>
      </c>
      <c r="C227" s="11">
        <f t="shared" ca="1" si="39"/>
        <v>-2.8724890304249921E-5</v>
      </c>
      <c r="E227" s="1">
        <f t="shared" ca="1" si="41"/>
        <v>-3.178290638701367E-5</v>
      </c>
      <c r="F227" s="11">
        <f t="shared" ca="1" si="40"/>
        <v>-4.1599030531109789E-7</v>
      </c>
      <c r="G227" s="1">
        <f t="shared" ca="1" si="42"/>
        <v>-4.4311495364949356E-7</v>
      </c>
      <c r="H227" s="11">
        <f t="shared" ca="1" si="43"/>
        <v>1.9993921194896768E-10</v>
      </c>
      <c r="I227" s="1">
        <f t="shared" ca="1" si="44"/>
        <v>1.9351843972555659E-10</v>
      </c>
      <c r="J227" s="1">
        <f t="shared" ca="1" si="36"/>
        <v>2.9236977163245919E-3</v>
      </c>
      <c r="L227" s="1">
        <f t="shared" ca="1" si="37"/>
        <v>-3.6926246137457797E-3</v>
      </c>
      <c r="M227" s="1">
        <f t="shared" ca="1" si="38"/>
        <v>4.8379609931389145E-3</v>
      </c>
      <c r="AD227" s="14"/>
      <c r="AE227" s="14"/>
      <c r="AH227" s="18"/>
      <c r="AI227" s="14"/>
      <c r="AJ227" s="14"/>
      <c r="AK227" s="14"/>
    </row>
    <row r="228" spans="1:37" x14ac:dyDescent="0.25">
      <c r="A228" s="1">
        <v>2190</v>
      </c>
      <c r="B228" s="1">
        <f t="shared" ca="1" si="35"/>
        <v>1.5276678149545933E-3</v>
      </c>
      <c r="C228" s="11">
        <f t="shared" ca="1" si="39"/>
        <v>-2.5069352197686383E-5</v>
      </c>
      <c r="E228" s="1">
        <f t="shared" ca="1" si="41"/>
        <v>-2.7856692494774708E-5</v>
      </c>
      <c r="F228" s="11">
        <f t="shared" ca="1" si="40"/>
        <v>-3.7125862318862681E-7</v>
      </c>
      <c r="G228" s="1">
        <f t="shared" ca="1" si="42"/>
        <v>-3.9711023919214292E-7</v>
      </c>
      <c r="H228" s="11">
        <f t="shared" ca="1" si="43"/>
        <v>1.913049366366093E-10</v>
      </c>
      <c r="I228" s="1">
        <f t="shared" ca="1" si="44"/>
        <v>1.8632937885684683E-10</v>
      </c>
      <c r="J228" s="1">
        <f t="shared" ca="1" si="36"/>
        <v>2.8766502931079066E-3</v>
      </c>
      <c r="L228" s="1">
        <f t="shared" ca="1" si="37"/>
        <v>-3.3092519932678578E-3</v>
      </c>
      <c r="M228" s="1">
        <f t="shared" ca="1" si="38"/>
        <v>4.658234471421171E-3</v>
      </c>
      <c r="AD228" s="14"/>
      <c r="AE228" s="14"/>
      <c r="AH228" s="18"/>
      <c r="AI228" s="14"/>
      <c r="AJ228" s="14"/>
      <c r="AK228" s="14"/>
    </row>
    <row r="229" spans="1:37" x14ac:dyDescent="0.25">
      <c r="A229" s="1">
        <v>2200</v>
      </c>
      <c r="B229" s="1">
        <f t="shared" ca="1" si="35"/>
        <v>1.3094082688965233E-3</v>
      </c>
      <c r="C229" s="11">
        <f t="shared" ca="1" si="39"/>
        <v>-2.1825954605807002E-5</v>
      </c>
      <c r="E229" s="1">
        <f t="shared" ca="1" si="41"/>
        <v>-2.4357733923241134E-5</v>
      </c>
      <c r="F229" s="11">
        <f t="shared" ca="1" si="40"/>
        <v>-3.3043468781625202E-7</v>
      </c>
      <c r="G229" s="1">
        <f t="shared" ca="1" si="42"/>
        <v>-3.5493162346752447E-7</v>
      </c>
      <c r="H229" s="11">
        <f t="shared" ca="1" si="43"/>
        <v>1.819722868614602E-10</v>
      </c>
      <c r="I229" s="1">
        <f t="shared" ca="1" si="44"/>
        <v>1.7832154366176489E-10</v>
      </c>
      <c r="J229" s="1">
        <f t="shared" ca="1" si="36"/>
        <v>2.8096833315446076E-3</v>
      </c>
      <c r="L229" s="1">
        <f t="shared" ca="1" si="37"/>
        <v>-2.9577635288960376E-3</v>
      </c>
      <c r="M229" s="1">
        <f t="shared" ca="1" si="38"/>
        <v>4.458038591544122E-3</v>
      </c>
      <c r="AD229" s="14"/>
      <c r="AE229" s="14"/>
      <c r="AH229" s="18"/>
      <c r="AI229" s="14"/>
      <c r="AJ229" s="14"/>
      <c r="AK229" s="14"/>
    </row>
    <row r="230" spans="1:37" x14ac:dyDescent="0.25">
      <c r="A230" s="1">
        <v>2210</v>
      </c>
      <c r="B230" s="1">
        <f t="shared" ca="1" si="35"/>
        <v>1.1198462574727856E-3</v>
      </c>
      <c r="C230" s="11">
        <f t="shared" ca="1" si="39"/>
        <v>-1.8956201142373773E-5</v>
      </c>
      <c r="E230" s="1">
        <f t="shared" ca="1" si="41"/>
        <v>-2.1247998738449668E-5</v>
      </c>
      <c r="F230" s="11">
        <f t="shared" ca="1" si="40"/>
        <v>-2.9330490538577715E-7</v>
      </c>
      <c r="G230" s="1">
        <f t="shared" ca="1" si="42"/>
        <v>-3.1639245348013522E-7</v>
      </c>
      <c r="H230" s="11">
        <f t="shared" ca="1" si="43"/>
        <v>1.7214169935887778E-10</v>
      </c>
      <c r="I230" s="1">
        <f t="shared" ca="1" si="44"/>
        <v>1.696904665371726E-10</v>
      </c>
      <c r="J230" s="1">
        <f t="shared" ca="1" si="36"/>
        <v>2.7255041419009733E-3</v>
      </c>
      <c r="L230" s="1">
        <f t="shared" ca="1" si="37"/>
        <v>-2.636603779001127E-3</v>
      </c>
      <c r="M230" s="1">
        <f t="shared" ca="1" si="38"/>
        <v>4.2422616634293147E-3</v>
      </c>
      <c r="AD230" s="14"/>
      <c r="AE230" s="14"/>
      <c r="AH230" s="18"/>
      <c r="AI230" s="14"/>
      <c r="AJ230" s="14"/>
      <c r="AK230" s="14"/>
    </row>
    <row r="231" spans="1:37" x14ac:dyDescent="0.25">
      <c r="A231" s="1">
        <v>2220</v>
      </c>
      <c r="B231" s="1">
        <f t="shared" ca="1" si="35"/>
        <v>9.5560596186535429E-4</v>
      </c>
      <c r="C231" s="11">
        <f t="shared" ca="1" si="39"/>
        <v>-1.6424029560743129E-5</v>
      </c>
      <c r="E231" s="1">
        <f t="shared" ca="1" si="41"/>
        <v>-1.8491635815525592E-5</v>
      </c>
      <c r="F231" s="11">
        <f t="shared" ca="1" si="40"/>
        <v>-2.5964862060892431E-7</v>
      </c>
      <c r="G231" s="1">
        <f t="shared" ca="1" si="42"/>
        <v>-2.8129611747992353E-7</v>
      </c>
      <c r="H231" s="11">
        <f t="shared" ca="1" si="43"/>
        <v>1.6199369482031349E-10</v>
      </c>
      <c r="I231" s="1">
        <f t="shared" ca="1" si="44"/>
        <v>1.6061465644526021E-10</v>
      </c>
      <c r="J231" s="1">
        <f t="shared" ca="1" si="36"/>
        <v>2.6268380606641632E-3</v>
      </c>
      <c r="L231" s="1">
        <f t="shared" ca="1" si="37"/>
        <v>-2.3441343123326961E-3</v>
      </c>
      <c r="M231" s="1">
        <f t="shared" ca="1" si="38"/>
        <v>4.015366411131505E-3</v>
      </c>
      <c r="AD231" s="14"/>
      <c r="AE231" s="14"/>
      <c r="AH231" s="18"/>
      <c r="AI231" s="14"/>
      <c r="AJ231" s="14"/>
      <c r="AK231" s="14"/>
    </row>
    <row r="232" spans="1:37" x14ac:dyDescent="0.25">
      <c r="A232" s="1">
        <v>2230</v>
      </c>
      <c r="B232" s="1">
        <f t="shared" ca="1" si="35"/>
        <v>8.136476559998158E-4</v>
      </c>
      <c r="C232" s="11">
        <f t="shared" ca="1" si="39"/>
        <v>-1.4195830586553849E-5</v>
      </c>
      <c r="E232" s="1">
        <f t="shared" ca="1" si="41"/>
        <v>-1.6055026326271181E-5</v>
      </c>
      <c r="F232" s="11">
        <f t="shared" ca="1" si="40"/>
        <v>-2.2924171380935713E-7</v>
      </c>
      <c r="G232" s="1">
        <f t="shared" ca="1" si="42"/>
        <v>-2.4943965537611811E-7</v>
      </c>
      <c r="H232" s="11">
        <f t="shared" ca="1" si="43"/>
        <v>1.5168871921399081E-10</v>
      </c>
      <c r="I232" s="1">
        <f t="shared" ca="1" si="44"/>
        <v>1.512550818032083E-10</v>
      </c>
      <c r="J232" s="1">
        <f t="shared" ca="1" si="36"/>
        <v>2.5163609062790393E-3</v>
      </c>
      <c r="L232" s="1">
        <f t="shared" ca="1" si="37"/>
        <v>-2.0786637948009843E-3</v>
      </c>
      <c r="M232" s="1">
        <f t="shared" ca="1" si="38"/>
        <v>3.7813770450802076E-3</v>
      </c>
      <c r="AD232" s="14"/>
      <c r="AE232" s="14"/>
      <c r="AH232" s="18"/>
      <c r="AI232" s="14"/>
      <c r="AJ232" s="14"/>
      <c r="AK232" s="14"/>
    </row>
    <row r="233" spans="1:37" x14ac:dyDescent="0.25">
      <c r="A233" s="1">
        <v>2240</v>
      </c>
      <c r="B233" s="1">
        <f t="shared" ca="1" si="35"/>
        <v>6.9124331503338503E-4</v>
      </c>
      <c r="C233" s="11">
        <f t="shared" ca="1" si="39"/>
        <v>-1.2240434096643076E-5</v>
      </c>
      <c r="E233" s="1">
        <f t="shared" ca="1" si="41"/>
        <v>-1.3906801539338449E-5</v>
      </c>
      <c r="F233" s="11">
        <f t="shared" ca="1" si="40"/>
        <v>-2.0185974606606747E-7</v>
      </c>
      <c r="G233" s="1">
        <f t="shared" ca="1" si="42"/>
        <v>-2.206169676565925E-7</v>
      </c>
      <c r="H233" s="11">
        <f t="shared" ca="1" si="43"/>
        <v>1.4136736624102251E-10</v>
      </c>
      <c r="I233" s="1">
        <f t="shared" ca="1" si="44"/>
        <v>1.4175503018254338E-10</v>
      </c>
      <c r="J233" s="1">
        <f t="shared" ca="1" si="36"/>
        <v>2.3966443391253652E-3</v>
      </c>
      <c r="L233" s="1">
        <f t="shared" ca="1" si="37"/>
        <v>-1.8384747304716043E-3</v>
      </c>
      <c r="M233" s="1">
        <f t="shared" ca="1" si="38"/>
        <v>3.5438757545635845E-3</v>
      </c>
      <c r="AD233" s="14"/>
      <c r="AE233" s="14"/>
      <c r="AH233" s="18"/>
      <c r="AI233" s="14"/>
      <c r="AJ233" s="14"/>
      <c r="AK233" s="14"/>
    </row>
    <row r="234" spans="1:37" x14ac:dyDescent="0.25">
      <c r="A234" s="1">
        <v>2250</v>
      </c>
      <c r="B234" s="1">
        <f t="shared" ca="1" si="35"/>
        <v>5.8595263950193452E-4</v>
      </c>
      <c r="C234" s="11">
        <f t="shared" ca="1" si="39"/>
        <v>-1.0529067553145051E-5</v>
      </c>
      <c r="E234" s="1">
        <f t="shared" ca="1" si="41"/>
        <v>-1.2017831404949832E-5</v>
      </c>
      <c r="F234" s="11">
        <f t="shared" ca="1" si="40"/>
        <v>-1.7728066532503665E-7</v>
      </c>
      <c r="G234" s="1">
        <f t="shared" ca="1" si="42"/>
        <v>-1.9462162726188732E-7</v>
      </c>
      <c r="H234" s="11">
        <f t="shared" ca="1" si="43"/>
        <v>1.311509230465566E-10</v>
      </c>
      <c r="I234" s="1">
        <f t="shared" ca="1" si="44"/>
        <v>1.3224029587254754E-10</v>
      </c>
      <c r="J234" s="1">
        <f t="shared" ca="1" si="36"/>
        <v>2.2701131424665618E-3</v>
      </c>
      <c r="L234" s="1">
        <f t="shared" ca="1" si="37"/>
        <v>-1.6218468938490611E-3</v>
      </c>
      <c r="M234" s="1">
        <f t="shared" ca="1" si="38"/>
        <v>3.3060073968136884E-3</v>
      </c>
      <c r="AD234" s="14"/>
      <c r="AE234" s="14"/>
      <c r="AH234" s="18"/>
      <c r="AI234" s="14"/>
      <c r="AJ234" s="14"/>
      <c r="AK234" s="14"/>
    </row>
    <row r="235" spans="1:37" x14ac:dyDescent="0.25">
      <c r="A235" s="1">
        <v>2260</v>
      </c>
      <c r="B235" s="1">
        <f t="shared" ca="1" si="35"/>
        <v>4.9559972606214703E-4</v>
      </c>
      <c r="C235" s="11">
        <f t="shared" ca="1" si="39"/>
        <v>-9.0352913439787484E-6</v>
      </c>
      <c r="E235" s="1">
        <f t="shared" ca="1" si="41"/>
        <v>-1.0361188232837716E-5</v>
      </c>
      <c r="F235" s="11">
        <f t="shared" ca="1" si="40"/>
        <v>-1.552870925618496E-7</v>
      </c>
      <c r="G235" s="1">
        <f t="shared" ca="1" si="42"/>
        <v>-1.7124930532811327E-7</v>
      </c>
      <c r="H235" s="11">
        <f t="shared" ca="1" si="43"/>
        <v>1.211421825398444E-10</v>
      </c>
      <c r="I235" s="1">
        <f t="shared" ca="1" si="44"/>
        <v>1.2281964624427332E-10</v>
      </c>
      <c r="J235" s="1">
        <f t="shared" ca="1" si="36"/>
        <v>2.1390133377680361E-3</v>
      </c>
      <c r="L235" s="1">
        <f t="shared" ca="1" si="37"/>
        <v>-1.4270775444009439E-3</v>
      </c>
      <c r="M235" s="1">
        <f t="shared" ca="1" si="38"/>
        <v>3.070491156106833E-3</v>
      </c>
      <c r="AD235" s="14"/>
      <c r="AE235" s="14"/>
      <c r="AH235" s="18"/>
      <c r="AI235" s="14"/>
      <c r="AJ235" s="14"/>
      <c r="AK235" s="14"/>
    </row>
    <row r="236" spans="1:37" x14ac:dyDescent="0.25">
      <c r="A236" s="1">
        <v>2270</v>
      </c>
      <c r="B236" s="1">
        <f t="shared" ca="1" si="35"/>
        <v>4.1825057231754264E-4</v>
      </c>
      <c r="C236" s="11">
        <f t="shared" ca="1" si="39"/>
        <v>-7.734915374460439E-6</v>
      </c>
      <c r="E236" s="1">
        <f t="shared" ca="1" si="41"/>
        <v>-8.9120895537128395E-6</v>
      </c>
      <c r="F236" s="11">
        <f t="shared" ca="1" si="40"/>
        <v>-1.356682119612881E-7</v>
      </c>
      <c r="G236" s="1">
        <f t="shared" ca="1" si="42"/>
        <v>-1.5029982704513611E-7</v>
      </c>
      <c r="H236" s="11">
        <f t="shared" ca="1" si="43"/>
        <v>1.1142646805305929E-10</v>
      </c>
      <c r="I236" s="1">
        <f t="shared" ca="1" si="44"/>
        <v>1.1358551886016642E-10</v>
      </c>
      <c r="J236" s="1">
        <f t="shared" ca="1" si="36"/>
        <v>2.0053899851122355E-3</v>
      </c>
      <c r="L236" s="1">
        <f t="shared" ca="1" si="37"/>
        <v>-1.2524985587094677E-3</v>
      </c>
      <c r="M236" s="1">
        <f t="shared" ca="1" si="38"/>
        <v>2.8396379715041604E-3</v>
      </c>
      <c r="AD236" s="14"/>
      <c r="AE236" s="14"/>
      <c r="AH236" s="18"/>
      <c r="AI236" s="14"/>
      <c r="AJ236" s="14"/>
      <c r="AK236" s="14"/>
    </row>
    <row r="237" spans="1:37" x14ac:dyDescent="0.25">
      <c r="A237" s="1">
        <v>2280</v>
      </c>
      <c r="B237" s="1">
        <f t="shared" ca="1" si="35"/>
        <v>3.5219156318547858E-4</v>
      </c>
      <c r="C237" s="11">
        <f t="shared" ca="1" si="39"/>
        <v>-6.6059009132064066E-6</v>
      </c>
      <c r="E237" s="1">
        <f t="shared" ca="1" si="41"/>
        <v>-7.6478239936119542E-6</v>
      </c>
      <c r="F237" s="11">
        <f t="shared" ca="1" si="40"/>
        <v>-1.1822129276129459E-7</v>
      </c>
      <c r="G237" s="1">
        <f t="shared" ca="1" si="42"/>
        <v>-1.3157887812322013E-7</v>
      </c>
      <c r="H237" s="11">
        <f t="shared" ca="1" si="43"/>
        <v>1.0207281936125402E-10</v>
      </c>
      <c r="I237" s="1">
        <f t="shared" ca="1" si="44"/>
        <v>1.0461490322870649E-10</v>
      </c>
      <c r="J237" s="1">
        <f t="shared" ca="1" si="36"/>
        <v>1.8710734928763062E-3</v>
      </c>
      <c r="L237" s="1">
        <f t="shared" ca="1" si="37"/>
        <v>-1.0964906510268345E-3</v>
      </c>
      <c r="M237" s="1">
        <f t="shared" ca="1" si="38"/>
        <v>2.6153725807176622E-3</v>
      </c>
      <c r="AD237" s="14"/>
      <c r="AE237" s="14"/>
      <c r="AH237" s="18"/>
      <c r="AI237" s="14"/>
      <c r="AJ237" s="14"/>
      <c r="AK237" s="14"/>
    </row>
    <row r="238" spans="1:37" x14ac:dyDescent="0.25">
      <c r="A238" s="1">
        <v>2290</v>
      </c>
      <c r="B238" s="1">
        <f t="shared" ca="1" si="35"/>
        <v>2.9590904987317304E-4</v>
      </c>
      <c r="C238" s="11">
        <f t="shared" ca="1" si="39"/>
        <v>-5.6282513312305528E-6</v>
      </c>
      <c r="E238" s="1">
        <f t="shared" ca="1" si="41"/>
        <v>-6.5476636984869476E-6</v>
      </c>
      <c r="F238" s="11">
        <f t="shared" ca="1" si="40"/>
        <v>-1.0275287298527825E-7</v>
      </c>
      <c r="G238" s="1">
        <f t="shared" ca="1" si="42"/>
        <v>-1.1489938558852923E-7</v>
      </c>
      <c r="H238" s="11">
        <f t="shared" ca="1" si="43"/>
        <v>9.3135293084659588E-11</v>
      </c>
      <c r="I238" s="1">
        <f t="shared" ca="1" si="44"/>
        <v>9.5970363823819986E-11</v>
      </c>
      <c r="J238" s="1">
        <f t="shared" ca="1" si="36"/>
        <v>1.7376732655642625E-3</v>
      </c>
      <c r="L238" s="1">
        <f t="shared" ca="1" si="37"/>
        <v>-9.5749487990441032E-4</v>
      </c>
      <c r="M238" s="1">
        <f t="shared" ca="1" si="38"/>
        <v>2.3992590955954998E-3</v>
      </c>
      <c r="AD238" s="14"/>
      <c r="AE238" s="14"/>
      <c r="AH238" s="18"/>
      <c r="AI238" s="14"/>
      <c r="AJ238" s="14"/>
      <c r="AK238" s="14"/>
    </row>
    <row r="239" spans="1:37" x14ac:dyDescent="0.25">
      <c r="A239" s="1">
        <v>2300</v>
      </c>
      <c r="B239" s="1">
        <f t="shared" ca="1" si="35"/>
        <v>2.4807009990118864E-4</v>
      </c>
      <c r="C239" s="11">
        <f t="shared" ca="1" si="39"/>
        <v>-4.7838949971984399E-6</v>
      </c>
      <c r="E239" s="1">
        <f t="shared" ca="1" si="41"/>
        <v>-5.5927665339063893E-6</v>
      </c>
      <c r="F239" s="11">
        <f t="shared" ca="1" si="40"/>
        <v>-8.9079636867616937E-8</v>
      </c>
      <c r="G239" s="1">
        <f t="shared" ca="1" si="42"/>
        <v>-1.0008259891553153E-7</v>
      </c>
      <c r="H239" s="11">
        <f t="shared" ca="1" si="43"/>
        <v>8.4654334993708142E-11</v>
      </c>
      <c r="I239" s="1">
        <f t="shared" ca="1" si="44"/>
        <v>8.7701308453082168E-11</v>
      </c>
      <c r="J239" s="1">
        <f t="shared" ca="1" si="36"/>
        <v>1.6065811535988135E-3</v>
      </c>
      <c r="L239" s="1">
        <f t="shared" ca="1" si="37"/>
        <v>-8.3402165762942943E-4</v>
      </c>
      <c r="M239" s="1">
        <f t="shared" ca="1" si="38"/>
        <v>2.1925327113270542E-3</v>
      </c>
      <c r="AD239" s="14"/>
      <c r="AE239" s="14"/>
      <c r="AH239" s="18"/>
      <c r="AI239" s="14"/>
      <c r="AJ239" s="14"/>
      <c r="AK239" s="14"/>
    </row>
    <row r="240" spans="1:37" x14ac:dyDescent="0.25">
      <c r="A240" s="1">
        <v>2310</v>
      </c>
      <c r="B240" s="1">
        <f t="shared" ca="1" si="35"/>
        <v>2.0750446776384492E-4</v>
      </c>
      <c r="C240" s="11">
        <f t="shared" ca="1" si="39"/>
        <v>-4.0565632137343722E-6</v>
      </c>
      <c r="E240" s="1">
        <f t="shared" ca="1" si="41"/>
        <v>-4.7660709611346088E-6</v>
      </c>
      <c r="F240" s="11">
        <f t="shared" ca="1" si="40"/>
        <v>-7.7029018478664413E-8</v>
      </c>
      <c r="G240" s="1">
        <f t="shared" ca="1" si="42"/>
        <v>-8.6958898942407989E-8</v>
      </c>
      <c r="H240" s="11">
        <f t="shared" ca="1" si="43"/>
        <v>7.6658186554494329E-11</v>
      </c>
      <c r="I240" s="1">
        <f t="shared" ca="1" si="44"/>
        <v>7.9845148219829922E-11</v>
      </c>
      <c r="J240" s="1">
        <f t="shared" ca="1" si="36"/>
        <v>1.4789756820728596E-3</v>
      </c>
      <c r="L240" s="1">
        <f t="shared" ca="1" si="37"/>
        <v>-7.2465749118673329E-4</v>
      </c>
      <c r="M240" s="1">
        <f t="shared" ca="1" si="38"/>
        <v>1.996128705495748E-3</v>
      </c>
      <c r="AD240" s="14"/>
      <c r="AE240" s="14"/>
      <c r="AH240" s="18"/>
      <c r="AI240" s="14"/>
      <c r="AJ240" s="14"/>
      <c r="AK240" s="14"/>
    </row>
    <row r="241" spans="1:37" x14ac:dyDescent="0.25">
      <c r="A241" s="1">
        <v>2320</v>
      </c>
      <c r="B241" s="1">
        <f t="shared" ca="1" si="35"/>
        <v>1.7318781068787419E-4</v>
      </c>
      <c r="C241" s="11">
        <f t="shared" ca="1" si="39"/>
        <v>-3.431665707597073E-6</v>
      </c>
      <c r="E241" s="1">
        <f t="shared" ca="1" si="41"/>
        <v>-4.0521861643331009E-6</v>
      </c>
      <c r="F241" s="11">
        <f t="shared" ca="1" si="40"/>
        <v>-6.643956399713614E-8</v>
      </c>
      <c r="G241" s="1">
        <f t="shared" ca="1" si="42"/>
        <v>-7.5368362700374334E-8</v>
      </c>
      <c r="H241" s="11">
        <f t="shared" ca="1" si="43"/>
        <v>6.9164293016982212E-11</v>
      </c>
      <c r="I241" s="1">
        <f t="shared" ca="1" si="44"/>
        <v>7.2428351546492265E-11</v>
      </c>
      <c r="J241" s="1">
        <f t="shared" ca="1" si="36"/>
        <v>1.3558269101803945E-3</v>
      </c>
      <c r="L241" s="1">
        <f t="shared" ca="1" si="37"/>
        <v>-6.2806968916978621E-4</v>
      </c>
      <c r="M241" s="1">
        <f t="shared" ca="1" si="38"/>
        <v>1.8107087886623065E-3</v>
      </c>
      <c r="AD241" s="14"/>
      <c r="AE241" s="14"/>
      <c r="AH241" s="18"/>
      <c r="AI241" s="14"/>
      <c r="AJ241" s="14"/>
      <c r="AK241" s="14"/>
    </row>
    <row r="242" spans="1:37" x14ac:dyDescent="0.25">
      <c r="A242" s="1">
        <v>2330</v>
      </c>
      <c r="B242" s="1">
        <f t="shared" ca="1" si="35"/>
        <v>1.4422615241628834E-4</v>
      </c>
      <c r="C242" s="11">
        <f t="shared" ca="1" si="39"/>
        <v>-2.896165827158585E-6</v>
      </c>
      <c r="E242" s="1">
        <f t="shared" ca="1" si="41"/>
        <v>-3.437279681191886E-6</v>
      </c>
      <c r="F242" s="11">
        <f t="shared" ca="1" si="40"/>
        <v>-5.716108437857078E-8</v>
      </c>
      <c r="G242" s="1">
        <f t="shared" ca="1" si="42"/>
        <v>-6.5161112318680324E-8</v>
      </c>
      <c r="H242" s="11">
        <f t="shared" ca="1" si="43"/>
        <v>6.2180685316840548E-11</v>
      </c>
      <c r="I242" s="1">
        <f t="shared" ca="1" si="44"/>
        <v>6.546768044898835E-11</v>
      </c>
      <c r="J242" s="1">
        <f t="shared" ca="1" si="36"/>
        <v>1.237908894318661E-3</v>
      </c>
      <c r="L242" s="1">
        <f t="shared" ca="1" si="37"/>
        <v>-5.4300926932233603E-4</v>
      </c>
      <c r="M242" s="1">
        <f t="shared" ca="1" si="38"/>
        <v>1.6366920112247088E-3</v>
      </c>
      <c r="AD242" s="14"/>
      <c r="AE242" s="14"/>
      <c r="AH242" s="18"/>
      <c r="AI242" s="14"/>
      <c r="AJ242" s="14"/>
      <c r="AK242" s="14"/>
    </row>
    <row r="243" spans="1:37" x14ac:dyDescent="0.25">
      <c r="A243" s="1">
        <v>2340</v>
      </c>
      <c r="B243" s="1">
        <f t="shared" ca="1" si="35"/>
        <v>1.1984157982371883E-4</v>
      </c>
      <c r="C243" s="11">
        <f t="shared" ca="1" si="39"/>
        <v>-2.4384572592569514E-6</v>
      </c>
      <c r="E243" s="1">
        <f t="shared" ca="1" si="41"/>
        <v>-2.9089644767616854E-6</v>
      </c>
      <c r="F243" s="11">
        <f t="shared" ca="1" si="40"/>
        <v>-4.9054628944450477E-8</v>
      </c>
      <c r="G243" s="1">
        <f t="shared" ca="1" si="42"/>
        <v>-5.6197475643323131E-8</v>
      </c>
      <c r="H243" s="11">
        <f t="shared" ca="1" si="43"/>
        <v>5.5707312907984358E-11</v>
      </c>
      <c r="I243" s="1">
        <f t="shared" ca="1" si="44"/>
        <v>5.8971405236162063E-11</v>
      </c>
      <c r="J243" s="1">
        <f t="shared" ca="1" si="36"/>
        <v>1.1258144137000776E-3</v>
      </c>
      <c r="L243" s="1">
        <f t="shared" ca="1" si="37"/>
        <v>-4.6831229702769278E-4</v>
      </c>
      <c r="M243" s="1">
        <f t="shared" ca="1" si="38"/>
        <v>1.4742851309040516E-3</v>
      </c>
      <c r="AD243" s="14"/>
      <c r="AE243" s="14"/>
      <c r="AH243" s="18"/>
      <c r="AI243" s="14"/>
      <c r="AJ243" s="14"/>
      <c r="AK243" s="14"/>
    </row>
    <row r="244" spans="1:37" x14ac:dyDescent="0.25">
      <c r="A244" s="1">
        <v>2350</v>
      </c>
      <c r="B244" s="1">
        <f t="shared" ca="1" si="35"/>
        <v>9.9359142241485485E-5</v>
      </c>
      <c r="C244" s="11">
        <f t="shared" ca="1" si="39"/>
        <v>-2.0482437582233345E-6</v>
      </c>
      <c r="E244" s="1">
        <f t="shared" ca="1" si="41"/>
        <v>-2.4561871023028764E-6</v>
      </c>
      <c r="F244" s="11">
        <f t="shared" ca="1" si="40"/>
        <v>-4.1992308777544173E-8</v>
      </c>
      <c r="G244" s="1">
        <f t="shared" ca="1" si="42"/>
        <v>-4.8347985226125625E-8</v>
      </c>
      <c r="H244" s="11">
        <f t="shared" ca="1" si="43"/>
        <v>4.9737309266001205E-11</v>
      </c>
      <c r="I244" s="1">
        <f t="shared" ca="1" si="44"/>
        <v>5.294047803631377E-11</v>
      </c>
      <c r="J244" s="1">
        <f t="shared" ca="1" si="36"/>
        <v>1.0199712162649497E-3</v>
      </c>
      <c r="L244" s="1">
        <f t="shared" ca="1" si="37"/>
        <v>-4.0289987688438023E-4</v>
      </c>
      <c r="M244" s="1">
        <f t="shared" ca="1" si="38"/>
        <v>1.3235119509078443E-3</v>
      </c>
      <c r="AD244" s="14"/>
      <c r="AE244" s="14"/>
      <c r="AH244" s="18"/>
      <c r="AI244" s="14"/>
      <c r="AJ244" s="14"/>
      <c r="AK244" s="14"/>
    </row>
    <row r="245" spans="1:37" x14ac:dyDescent="0.25">
      <c r="A245" s="1">
        <v>2360</v>
      </c>
      <c r="B245" s="1">
        <f t="shared" ca="1" si="35"/>
        <v>8.2194911385345562E-5</v>
      </c>
      <c r="C245" s="11">
        <f t="shared" ca="1" si="39"/>
        <v>-1.7164230856139924E-6</v>
      </c>
      <c r="E245" s="1">
        <f t="shared" ca="1" si="41"/>
        <v>-2.069118301210802E-6</v>
      </c>
      <c r="F245" s="11">
        <f t="shared" ca="1" si="40"/>
        <v>-3.5856996857426353E-8</v>
      </c>
      <c r="G245" s="1">
        <f t="shared" ca="1" si="42"/>
        <v>-4.1493240994248144E-8</v>
      </c>
      <c r="H245" s="11">
        <f t="shared" ca="1" si="43"/>
        <v>4.4258176121553769E-11</v>
      </c>
      <c r="I245" s="1">
        <f t="shared" ca="1" si="44"/>
        <v>4.7369649392492042E-11</v>
      </c>
      <c r="J245" s="1">
        <f t="shared" ca="1" si="36"/>
        <v>9.2065913791224531E-4</v>
      </c>
      <c r="L245" s="1">
        <f t="shared" ca="1" si="37"/>
        <v>-3.4577700828540125E-4</v>
      </c>
      <c r="M245" s="1">
        <f t="shared" ca="1" si="38"/>
        <v>1.1842412348123011E-3</v>
      </c>
      <c r="AD245" s="14"/>
      <c r="AE245" s="14"/>
      <c r="AH245" s="18"/>
      <c r="AI245" s="14"/>
      <c r="AJ245" s="14"/>
      <c r="AK245" s="14"/>
    </row>
    <row r="246" spans="1:37" x14ac:dyDescent="0.25">
      <c r="A246" s="1">
        <v>2370</v>
      </c>
      <c r="B246" s="1">
        <f t="shared" ca="1" si="35"/>
        <v>6.7845150467619171E-5</v>
      </c>
      <c r="C246" s="11">
        <f t="shared" ca="1" si="39"/>
        <v>-1.4349760917726391E-6</v>
      </c>
      <c r="E246" s="1">
        <f t="shared" ca="1" si="41"/>
        <v>-1.7390471651543494E-6</v>
      </c>
      <c r="F246" s="11">
        <f t="shared" ca="1" si="40"/>
        <v>-3.0541929699198147E-8</v>
      </c>
      <c r="G246" s="1">
        <f t="shared" ca="1" si="42"/>
        <v>-3.5523660284801738E-8</v>
      </c>
      <c r="H246" s="11">
        <f t="shared" ca="1" si="43"/>
        <v>3.9252876438347654E-11</v>
      </c>
      <c r="I246" s="1">
        <f t="shared" ca="1" si="44"/>
        <v>4.224851577486419E-11</v>
      </c>
      <c r="J246" s="1">
        <f t="shared" ca="1" si="36"/>
        <v>8.280275424658761E-4</v>
      </c>
      <c r="L246" s="1">
        <f t="shared" ca="1" si="37"/>
        <v>-2.9603050237334786E-4</v>
      </c>
      <c r="M246" s="1">
        <f t="shared" ca="1" si="38"/>
        <v>1.0562128943716047E-3</v>
      </c>
      <c r="AD246" s="14"/>
      <c r="AE246" s="14"/>
      <c r="AH246" s="18"/>
      <c r="AI246" s="14"/>
      <c r="AJ246" s="14"/>
      <c r="AK246" s="14"/>
    </row>
    <row r="247" spans="1:37" x14ac:dyDescent="0.25">
      <c r="A247" s="1">
        <v>2380</v>
      </c>
      <c r="B247" s="1">
        <f t="shared" ca="1" si="35"/>
        <v>5.5876534160076792E-5</v>
      </c>
      <c r="C247" s="11">
        <f t="shared" ca="1" si="39"/>
        <v>-1.1968616307542378E-6</v>
      </c>
      <c r="E247" s="1">
        <f t="shared" ca="1" si="41"/>
        <v>-1.4582797072268391E-6</v>
      </c>
      <c r="F247" s="11">
        <f t="shared" ca="1" si="40"/>
        <v>-2.5950232951451257E-8</v>
      </c>
      <c r="G247" s="1">
        <f t="shared" ca="1" si="42"/>
        <v>-3.0339137104122285E-8</v>
      </c>
      <c r="H247" s="11">
        <f t="shared" ca="1" si="43"/>
        <v>3.4712506073904841E-11</v>
      </c>
      <c r="I247" s="1">
        <f t="shared" ca="1" si="44"/>
        <v>3.7552574943043997E-11</v>
      </c>
      <c r="J247" s="1">
        <f t="shared" ca="1" si="36"/>
        <v>7.4186476520182428E-4</v>
      </c>
      <c r="L247" s="1">
        <f t="shared" ca="1" si="37"/>
        <v>-2.5282614253435237E-4</v>
      </c>
      <c r="M247" s="1">
        <f t="shared" ca="1" si="38"/>
        <v>9.3881437357609991E-4</v>
      </c>
      <c r="AD247" s="14"/>
      <c r="AE247" s="14"/>
      <c r="AH247" s="18"/>
      <c r="AI247" s="14"/>
      <c r="AJ247" s="14"/>
      <c r="AK247" s="14"/>
    </row>
    <row r="248" spans="1:37" x14ac:dyDescent="0.25">
      <c r="A248" s="1">
        <v>2390</v>
      </c>
      <c r="B248" s="1">
        <f t="shared" ca="1" si="35"/>
        <v>4.5917356274732041E-5</v>
      </c>
      <c r="C248" s="11">
        <f t="shared" ca="1" si="39"/>
        <v>-9.9591778853447505E-7</v>
      </c>
      <c r="E248" s="1">
        <f t="shared" ca="1" si="41"/>
        <v>-1.2200425061253242E-6</v>
      </c>
      <c r="F248" s="11">
        <f t="shared" ca="1" si="40"/>
        <v>-2.1994391039265351E-8</v>
      </c>
      <c r="G248" s="1">
        <f t="shared" ca="1" si="42"/>
        <v>-2.5848864044920932E-8</v>
      </c>
      <c r="H248" s="11">
        <f t="shared" ca="1" si="43"/>
        <v>3.0611476764865831E-11</v>
      </c>
      <c r="I248" s="1">
        <f t="shared" ca="1" si="44"/>
        <v>3.3265086958003613E-11</v>
      </c>
      <c r="J248" s="1">
        <f t="shared" ca="1" si="36"/>
        <v>6.6213732985048127E-4</v>
      </c>
      <c r="L248" s="1">
        <f t="shared" ca="1" si="37"/>
        <v>-2.1540720037434112E-4</v>
      </c>
      <c r="M248" s="1">
        <f t="shared" ca="1" si="38"/>
        <v>8.3162717395009037E-4</v>
      </c>
      <c r="AD248" s="14"/>
      <c r="AE248" s="14"/>
      <c r="AH248" s="18"/>
      <c r="AI248" s="14"/>
      <c r="AJ248" s="14"/>
      <c r="AK248" s="14"/>
    </row>
    <row r="249" spans="1:37" x14ac:dyDescent="0.25">
      <c r="A249" s="1">
        <v>2400</v>
      </c>
      <c r="B249" s="1">
        <f t="shared" ca="1" si="35"/>
        <v>3.7649659071557446E-5</v>
      </c>
      <c r="C249" s="11">
        <f t="shared" ca="1" si="39"/>
        <v>-8.2676972031745951E-7</v>
      </c>
      <c r="E249" s="1">
        <f t="shared" ca="1" si="41"/>
        <v>-1.0183918864415321E-6</v>
      </c>
      <c r="F249" s="11">
        <f t="shared" ca="1" si="40"/>
        <v>-1.8595678566683663E-8</v>
      </c>
      <c r="G249" s="1">
        <f t="shared" ca="1" si="42"/>
        <v>-2.1970820521016895E-8</v>
      </c>
      <c r="H249" s="11">
        <f t="shared" ca="1" si="43"/>
        <v>2.6911126641759843E-11</v>
      </c>
      <c r="I249" s="1">
        <f t="shared" ca="1" si="44"/>
        <v>2.9365906806151096E-11</v>
      </c>
      <c r="J249" s="1">
        <f t="shared" ca="1" si="36"/>
        <v>5.8870715821686078E-4</v>
      </c>
      <c r="L249" s="1">
        <f t="shared" ca="1" si="37"/>
        <v>-1.8309017100847413E-4</v>
      </c>
      <c r="M249" s="1">
        <f t="shared" ca="1" si="38"/>
        <v>7.341476701537774E-4</v>
      </c>
      <c r="AD249" s="14"/>
      <c r="AE249" s="14"/>
      <c r="AH249" s="18"/>
      <c r="AI249" s="14"/>
      <c r="AJ249" s="14"/>
      <c r="AK249" s="14"/>
    </row>
    <row r="250" spans="1:37" x14ac:dyDescent="0.25">
      <c r="A250" s="1">
        <v>2410</v>
      </c>
      <c r="B250" s="1">
        <f t="shared" ca="1" si="35"/>
        <v>3.0802216720316912E-5</v>
      </c>
      <c r="C250" s="11">
        <f t="shared" ca="1" si="39"/>
        <v>-6.8474423512405341E-7</v>
      </c>
      <c r="E250" s="1">
        <f t="shared" ca="1" si="41"/>
        <v>-8.4812893479165098E-7</v>
      </c>
      <c r="F250" s="11">
        <f t="shared" ca="1" si="40"/>
        <v>-1.5683568872427046E-8</v>
      </c>
      <c r="G250" s="1">
        <f t="shared" ca="1" si="42"/>
        <v>-1.8630999529948056E-8</v>
      </c>
      <c r="H250" s="11">
        <f t="shared" ca="1" si="43"/>
        <v>2.3586038462506136E-11</v>
      </c>
      <c r="I250" s="1">
        <f t="shared" ca="1" si="44"/>
        <v>2.5833082109541339E-11</v>
      </c>
      <c r="J250" s="1">
        <f t="shared" ca="1" si="36"/>
        <v>5.2137094004261661E-4</v>
      </c>
      <c r="L250" s="1">
        <f t="shared" ca="1" si="37"/>
        <v>-1.5525832941623382E-4</v>
      </c>
      <c r="M250" s="1">
        <f t="shared" ca="1" si="38"/>
        <v>6.4582705273853345E-4</v>
      </c>
      <c r="AD250" s="14"/>
      <c r="AE250" s="14"/>
      <c r="AH250" s="18"/>
      <c r="AI250" s="14"/>
      <c r="AJ250" s="14"/>
      <c r="AK250" s="14"/>
    </row>
    <row r="251" spans="1:37" x14ac:dyDescent="0.25">
      <c r="A251" s="1">
        <v>2420</v>
      </c>
      <c r="B251" s="1">
        <f t="shared" ca="1" si="35"/>
        <v>2.5144305387654653E-5</v>
      </c>
      <c r="C251" s="11">
        <f t="shared" ca="1" si="39"/>
        <v>-5.6579113326622581E-7</v>
      </c>
      <c r="E251" s="1">
        <f t="shared" ca="1" si="41"/>
        <v>-7.0472050899299119E-7</v>
      </c>
      <c r="F251" s="11">
        <f t="shared" ca="1" si="40"/>
        <v>-1.3195132904357155E-8</v>
      </c>
      <c r="G251" s="1">
        <f t="shared" ca="1" si="42"/>
        <v>-1.5762899308129339E-8</v>
      </c>
      <c r="H251" s="11">
        <f t="shared" ca="1" si="43"/>
        <v>2.061007105154667E-11</v>
      </c>
      <c r="I251" s="1">
        <f t="shared" ca="1" si="44"/>
        <v>2.2643475267126552E-11</v>
      </c>
      <c r="J251" s="1">
        <f t="shared" ca="1" si="36"/>
        <v>4.5987369283140723E-4</v>
      </c>
      <c r="L251" s="1">
        <f t="shared" ca="1" si="37"/>
        <v>-1.3135749423441118E-4</v>
      </c>
      <c r="M251" s="1">
        <f t="shared" ca="1" si="38"/>
        <v>5.6608688167816379E-4</v>
      </c>
      <c r="AD251" s="14"/>
      <c r="AE251" s="14"/>
      <c r="AH251" s="18"/>
      <c r="AI251" s="14"/>
      <c r="AJ251" s="14"/>
      <c r="AK251" s="14"/>
    </row>
    <row r="252" spans="1:37" x14ac:dyDescent="0.25">
      <c r="A252" s="1">
        <v>2430</v>
      </c>
      <c r="B252" s="1">
        <f t="shared" ca="1" si="35"/>
        <v>2.0480193457138913E-5</v>
      </c>
      <c r="C252" s="11">
        <f t="shared" ca="1" si="39"/>
        <v>-4.6641119305157403E-7</v>
      </c>
      <c r="E252" s="1">
        <f t="shared" ca="1" si="41"/>
        <v>-5.8422627670450788E-7</v>
      </c>
      <c r="F252" s="11">
        <f t="shared" ca="1" si="40"/>
        <v>-1.1074439474799282E-8</v>
      </c>
      <c r="G252" s="1">
        <f t="shared" ca="1" si="42"/>
        <v>-1.3307000507341557E-8</v>
      </c>
      <c r="H252" s="11">
        <f t="shared" ca="1" si="43"/>
        <v>1.7956891820629708E-11</v>
      </c>
      <c r="I252" s="1">
        <f t="shared" ca="1" si="44"/>
        <v>1.9773303113351678E-11</v>
      </c>
      <c r="J252" s="1">
        <f t="shared" ca="1" si="36"/>
        <v>4.0392110039641792E-4</v>
      </c>
      <c r="L252" s="1">
        <f t="shared" ca="1" si="37"/>
        <v>-1.1089167089451298E-4</v>
      </c>
      <c r="M252" s="1">
        <f t="shared" ca="1" si="38"/>
        <v>4.9433257783379199E-4</v>
      </c>
      <c r="AD252" s="14"/>
      <c r="AE252" s="14"/>
      <c r="AH252" s="18"/>
      <c r="AI252" s="14"/>
      <c r="AJ252" s="14"/>
      <c r="AK252" s="14"/>
    </row>
    <row r="253" spans="1:37" x14ac:dyDescent="0.25">
      <c r="A253" s="1">
        <v>2440</v>
      </c>
      <c r="B253" s="1">
        <f t="shared" ca="1" si="35"/>
        <v>1.664428730540353E-5</v>
      </c>
      <c r="C253" s="11">
        <f t="shared" ca="1" si="39"/>
        <v>-3.8359061517353827E-7</v>
      </c>
      <c r="E253" s="1">
        <f t="shared" ca="1" si="41"/>
        <v>-4.8323171949700554E-7</v>
      </c>
      <c r="F253" s="11">
        <f t="shared" ca="1" si="40"/>
        <v>-9.2719660041579534E-9</v>
      </c>
      <c r="G253" s="1">
        <f t="shared" ca="1" si="42"/>
        <v>-1.1210239542966369E-8</v>
      </c>
      <c r="H253" s="11">
        <f t="shared" ca="1" si="43"/>
        <v>1.5600419030309028E-11</v>
      </c>
      <c r="I253" s="1">
        <f t="shared" ca="1" si="44"/>
        <v>1.7198597560535169E-11</v>
      </c>
      <c r="J253" s="1">
        <f t="shared" ca="1" si="36"/>
        <v>3.5319056346072965E-4</v>
      </c>
      <c r="L253" s="1">
        <f t="shared" ca="1" si="37"/>
        <v>-9.341866285805308E-5</v>
      </c>
      <c r="M253" s="1">
        <f t="shared" ca="1" si="38"/>
        <v>4.2996493901337922E-4</v>
      </c>
      <c r="AD253" s="14"/>
      <c r="AE253" s="14"/>
      <c r="AH253" s="18"/>
      <c r="AI253" s="14"/>
      <c r="AJ253" s="14"/>
      <c r="AK253" s="14"/>
    </row>
    <row r="254" spans="1:37" x14ac:dyDescent="0.25">
      <c r="A254" s="1">
        <v>2450</v>
      </c>
      <c r="B254" s="1">
        <f t="shared" ca="1" si="35"/>
        <v>1.3496870658875394E-5</v>
      </c>
      <c r="C254" s="11">
        <f ca="1">(B254-B253)/(A254-A253)</f>
        <v>-3.1474166465281361E-7</v>
      </c>
      <c r="E254" s="1">
        <f t="shared" ca="1" si="41"/>
        <v>-3.9878695662134881E-7</v>
      </c>
      <c r="F254" s="11">
        <f t="shared" ca="1" si="40"/>
        <v>-7.7440270704840369E-9</v>
      </c>
      <c r="G254" s="1">
        <f t="shared" ca="1" si="42"/>
        <v>-9.4254869591973622E-9</v>
      </c>
      <c r="H254" s="11">
        <f t="shared" ca="1" si="43"/>
        <v>1.351518131175274E-11</v>
      </c>
      <c r="I254" s="1">
        <f t="shared" ca="1" si="44"/>
        <v>1.4895591788522917E-11</v>
      </c>
      <c r="J254" s="1">
        <f t="shared" ca="1" si="36"/>
        <v>3.0734094071197031E-4</v>
      </c>
      <c r="L254" s="1">
        <f t="shared" ca="1" si="37"/>
        <v>-7.8545724659978021E-5</v>
      </c>
      <c r="M254" s="1">
        <f t="shared" ca="1" si="38"/>
        <v>3.7238979471307295E-4</v>
      </c>
      <c r="AD254" s="14"/>
      <c r="AE254" s="14"/>
      <c r="AH254" s="18"/>
      <c r="AI254" s="14"/>
      <c r="AJ254" s="14"/>
      <c r="AK254" s="14"/>
    </row>
    <row r="255" spans="1:37" x14ac:dyDescent="0.25">
      <c r="A255" s="1">
        <v>2460</v>
      </c>
      <c r="B255" s="1">
        <f t="shared" ca="1" si="35"/>
        <v>1.0920378671042765E-5</v>
      </c>
      <c r="C255" s="11">
        <f t="shared" ca="1" si="39"/>
        <v>-2.5764919878326289E-7</v>
      </c>
      <c r="E255" s="1">
        <f t="shared" ca="1" si="41"/>
        <v>-3.2835117808732479E-7</v>
      </c>
      <c r="F255" s="11">
        <f t="shared" ca="1" si="40"/>
        <v>-6.4522264672239632E-9</v>
      </c>
      <c r="G255" s="1">
        <f t="shared" ca="1" si="42"/>
        <v>-7.91103800166341E-9</v>
      </c>
      <c r="H255" s="11">
        <f t="shared" ca="1" si="43"/>
        <v>1.0873549165860441E-11</v>
      </c>
      <c r="I255" s="1">
        <f t="shared" ca="1" si="44"/>
        <v>1.2841037341919593E-11</v>
      </c>
      <c r="J255" s="1">
        <f t="shared" ca="1" si="36"/>
        <v>2.6602099553850418E-4</v>
      </c>
      <c r="L255" s="1">
        <f t="shared" ca="1" si="37"/>
        <v>-6.5925316680528416E-5</v>
      </c>
      <c r="M255" s="1">
        <f t="shared" ca="1" si="38"/>
        <v>3.2102593354798984E-4</v>
      </c>
      <c r="AD255" s="14"/>
      <c r="AE255" s="14"/>
      <c r="AH255" s="18"/>
      <c r="AI255" s="14"/>
      <c r="AJ255" s="14"/>
      <c r="AK255" s="14"/>
    </row>
    <row r="256" spans="1:37" x14ac:dyDescent="0.25">
      <c r="A256" s="1">
        <v>2470</v>
      </c>
      <c r="B256" s="1">
        <f t="shared" ca="1" si="35"/>
        <v>8.8161513392075859E-6</v>
      </c>
      <c r="C256" s="11">
        <f t="shared" ca="1" si="39"/>
        <v>-2.1042273318351791E-7</v>
      </c>
      <c r="E256" s="1">
        <f t="shared" ca="1" si="41"/>
        <v>-2.6974242727686955E-7</v>
      </c>
      <c r="F256" s="11">
        <f t="shared" ca="1" si="40"/>
        <v>-5.381852757349719E-9</v>
      </c>
      <c r="G256" s="1">
        <f t="shared" ca="1" si="42"/>
        <v>-6.6140600274466665E-9</v>
      </c>
      <c r="H256" s="11">
        <f t="shared" ca="1" si="43"/>
        <v>9.3743996523159869E-12</v>
      </c>
      <c r="I256" s="1">
        <f t="shared" ca="1" si="44"/>
        <v>1.1006070127717101E-11</v>
      </c>
      <c r="J256" s="1">
        <f t="shared" ca="1" si="36"/>
        <v>2.2885073763674623E-4</v>
      </c>
      <c r="L256" s="1">
        <f t="shared" ca="1" si="37"/>
        <v>-5.5117166895388894E-5</v>
      </c>
      <c r="M256" s="1">
        <f t="shared" ca="1" si="38"/>
        <v>2.7515175319292752E-4</v>
      </c>
      <c r="AD256" s="14"/>
      <c r="AE256" s="14"/>
      <c r="AH256" s="18"/>
      <c r="AI256" s="14"/>
      <c r="AJ256" s="14"/>
      <c r="AK256" s="14"/>
    </row>
    <row r="257" spans="1:37" x14ac:dyDescent="0.25">
      <c r="A257" s="1">
        <v>2480</v>
      </c>
      <c r="B257" s="1">
        <f t="shared" ca="1" si="35"/>
        <v>7.101614592147152E-6</v>
      </c>
      <c r="C257" s="11">
        <f t="shared" ca="1" si="39"/>
        <v>-1.7145367470604339E-7</v>
      </c>
      <c r="E257" s="1">
        <f t="shared" ref="E257:E264" ca="1" si="45">(C249*$L$6+C250*$M$6+C251*$N$6+C252*$O$6+C253*$P$6+C254*$Q$6+C255*$R$6+C256*$S$6+C257*$T$6+C258*$U$6+C259*$V$6+C260*$W$6+C261*$X$6+C262*$Y$6+C263*$Z$6+C264*$AA$6+C265*$AB$6)/SUM($L$6:$AB$6)</f>
        <v>-2.2071412294033042E-7</v>
      </c>
      <c r="F257" s="11">
        <f t="shared" ca="1" si="40"/>
        <v>-4.4997375699981266E-9</v>
      </c>
      <c r="G257" s="1">
        <f t="shared" ca="1" si="42"/>
        <v>-5.5045700462762427E-9</v>
      </c>
      <c r="H257" s="11">
        <f t="shared" ca="1" si="43"/>
        <v>8.0215530242400012E-12</v>
      </c>
      <c r="I257" s="1">
        <f t="shared" ca="1" si="44"/>
        <v>9.3681857131352681E-12</v>
      </c>
      <c r="J257" s="1">
        <f t="shared" ca="1" si="36"/>
        <v>1.9543484036822683E-4</v>
      </c>
      <c r="L257" s="1">
        <f t="shared" ca="1" si="37"/>
        <v>-4.5871417052302024E-5</v>
      </c>
      <c r="M257" s="1">
        <f t="shared" ca="1" si="38"/>
        <v>2.3420464282838171E-4</v>
      </c>
      <c r="AD257" s="14"/>
      <c r="AE257" s="14"/>
      <c r="AH257" s="18"/>
      <c r="AI257" s="14"/>
      <c r="AJ257" s="14"/>
      <c r="AK257" s="14"/>
    </row>
    <row r="258" spans="1:37" x14ac:dyDescent="0.25">
      <c r="A258" s="1">
        <v>2490</v>
      </c>
      <c r="B258" s="1">
        <f t="shared" ca="1" si="35"/>
        <v>5.7078412156736079E-6</v>
      </c>
      <c r="C258" s="11">
        <f t="shared" ca="1" si="39"/>
        <v>-1.393773376473544E-7</v>
      </c>
      <c r="E258" s="1">
        <f t="shared" ca="1" si="45"/>
        <v>-1.7974767587690702E-7</v>
      </c>
      <c r="F258" s="11">
        <f t="shared" ca="1" si="40"/>
        <v>-3.7583638143529772E-9</v>
      </c>
      <c r="G258" s="1">
        <f t="shared" ca="1" si="42"/>
        <v>-4.555511125590619E-9</v>
      </c>
      <c r="H258" s="11">
        <f t="shared" ca="1" si="43"/>
        <v>6.8388586036900481E-12</v>
      </c>
      <c r="I258" s="1">
        <f t="shared" ca="1" si="44"/>
        <v>7.9101577271507906E-12</v>
      </c>
      <c r="J258" s="1">
        <f t="shared" ca="1" si="36"/>
        <v>1.6549919168118822E-4</v>
      </c>
      <c r="L258" s="1">
        <f t="shared" ca="1" si="37"/>
        <v>-3.7962592713255158E-5</v>
      </c>
      <c r="M258" s="1">
        <f t="shared" ca="1" si="38"/>
        <v>1.9775394317876976E-4</v>
      </c>
      <c r="AD258" s="14"/>
      <c r="AE258" s="14"/>
      <c r="AH258" s="18"/>
      <c r="AI258" s="14"/>
      <c r="AJ258" s="14"/>
      <c r="AK258" s="14"/>
    </row>
    <row r="259" spans="1:37" x14ac:dyDescent="0.25">
      <c r="A259" s="1">
        <v>2500</v>
      </c>
      <c r="B259" s="1">
        <f t="shared" ca="1" si="35"/>
        <v>4.5774476496741569E-6</v>
      </c>
      <c r="C259" s="11">
        <f t="shared" ca="1" si="39"/>
        <v>-1.130393565999451E-7</v>
      </c>
      <c r="E259" s="1">
        <f t="shared" ca="1" si="45"/>
        <v>-1.4554684665327088E-7</v>
      </c>
      <c r="F259" s="11">
        <f t="shared" ca="1" si="40"/>
        <v>-3.1369560569783362E-9</v>
      </c>
      <c r="G259" s="1">
        <f t="shared" ca="1" si="42"/>
        <v>-3.7432293769787963E-9</v>
      </c>
      <c r="H259" s="11">
        <f t="shared" ca="1" si="43"/>
        <v>5.8084300978212618E-12</v>
      </c>
      <c r="I259" s="1">
        <f t="shared" ca="1" si="44"/>
        <v>6.6155051662821105E-12</v>
      </c>
      <c r="J259" s="1">
        <f t="shared" ca="1" si="36"/>
        <v>1.3877149866523694E-4</v>
      </c>
      <c r="L259" s="1">
        <f t="shared" ca="1" si="37"/>
        <v>-3.1193578141489968E-5</v>
      </c>
      <c r="M259" s="1">
        <f t="shared" ca="1" si="38"/>
        <v>1.6538762915705276E-4</v>
      </c>
      <c r="AD259" s="14"/>
      <c r="AE259" s="14"/>
      <c r="AH259" s="18"/>
      <c r="AI259" s="14"/>
      <c r="AJ259" s="14"/>
      <c r="AK259" s="14"/>
    </row>
    <row r="260" spans="1:37" x14ac:dyDescent="0.25">
      <c r="A260" s="1">
        <v>2510</v>
      </c>
      <c r="B260" s="1">
        <f t="shared" ca="1" si="35"/>
        <v>3.6627865126923564E-6</v>
      </c>
      <c r="C260" s="11">
        <f t="shared" ca="1" si="39"/>
        <v>-9.1466113698180055E-8</v>
      </c>
      <c r="E260" s="1">
        <f t="shared" ca="1" si="45"/>
        <v>-1.170085547373403E-7</v>
      </c>
      <c r="F260" s="11">
        <f t="shared" ca="1" si="40"/>
        <v>-2.6174965336486934E-9</v>
      </c>
      <c r="G260" s="1">
        <f t="shared" ca="1" si="42"/>
        <v>-3.0471162303233983E-9</v>
      </c>
      <c r="H260" s="11">
        <f t="shared" ca="1" si="43"/>
        <v>4.9136665660862331E-12</v>
      </c>
      <c r="I260" s="1">
        <f t="shared" ca="1" si="44"/>
        <v>5.4686202383376726E-12</v>
      </c>
      <c r="J260" s="1">
        <f t="shared" ca="1" si="36"/>
        <v>1.1498565721843919E-4</v>
      </c>
      <c r="L260" s="1">
        <f t="shared" ca="1" si="37"/>
        <v>-2.5392635252694987E-5</v>
      </c>
      <c r="M260" s="1">
        <f t="shared" ca="1" si="38"/>
        <v>1.3671550595844182E-4</v>
      </c>
      <c r="AD260" s="14"/>
      <c r="AE260" s="14"/>
      <c r="AH260" s="18"/>
      <c r="AI260" s="14"/>
      <c r="AJ260" s="14"/>
      <c r="AK260" s="14"/>
    </row>
    <row r="261" spans="1:37" x14ac:dyDescent="0.25">
      <c r="A261" s="1">
        <v>2520</v>
      </c>
      <c r="B261" s="1">
        <f t="shared" ca="1" si="35"/>
        <v>2.9243984286358648E-6</v>
      </c>
      <c r="C261" s="11">
        <f t="shared" ca="1" si="39"/>
        <v>-7.3838808405649156E-8</v>
      </c>
      <c r="E261" s="1">
        <f t="shared" ca="1" si="45"/>
        <v>-9.3196915980297005E-8</v>
      </c>
      <c r="F261" s="11">
        <f t="shared" ca="1" si="40"/>
        <v>-2.184414754568357E-9</v>
      </c>
      <c r="G261" s="1">
        <f t="shared" ca="1" si="42"/>
        <v>-2.4492764149897251E-9</v>
      </c>
      <c r="H261" s="11">
        <f t="shared" ca="1" si="43"/>
        <v>4.1392654109028598E-12</v>
      </c>
      <c r="I261" s="1">
        <f t="shared" ca="1" si="44"/>
        <v>4.4548555316200756E-12</v>
      </c>
      <c r="J261" s="1">
        <f t="shared" ca="1" si="36"/>
        <v>9.3885149927556711E-5</v>
      </c>
      <c r="L261" s="1">
        <f t="shared" ca="1" si="37"/>
        <v>-2.0410636791581043E-5</v>
      </c>
      <c r="M261" s="1">
        <f t="shared" ca="1" si="38"/>
        <v>1.1137138829050189E-4</v>
      </c>
      <c r="AD261" s="14"/>
      <c r="AE261" s="14"/>
      <c r="AH261" s="18"/>
      <c r="AI261" s="14"/>
      <c r="AJ261" s="14"/>
      <c r="AK261" s="14"/>
    </row>
    <row r="262" spans="1:37" x14ac:dyDescent="0.25">
      <c r="A262" s="1">
        <v>2530</v>
      </c>
      <c r="B262" s="1">
        <f t="shared" ca="1" si="35"/>
        <v>2.3296902986036508E-6</v>
      </c>
      <c r="C262" s="11">
        <f t="shared" ca="1" si="39"/>
        <v>-5.9470813003221399E-8</v>
      </c>
      <c r="E262" s="1">
        <f t="shared" ca="1" si="45"/>
        <v>-7.3320259645973157E-8</v>
      </c>
      <c r="F262" s="11">
        <f t="shared" ca="1" si="40"/>
        <v>-1.8243020598724488E-9</v>
      </c>
      <c r="G262" s="1">
        <f t="shared" ca="1" si="42"/>
        <v>-1.934221907874109E-9</v>
      </c>
      <c r="H262" s="11">
        <f t="shared" ca="1" si="43"/>
        <v>3.4712110397611522E-12</v>
      </c>
      <c r="I262" s="1">
        <f t="shared" ca="1" si="44"/>
        <v>3.5605767631595666E-12</v>
      </c>
      <c r="J262" s="1">
        <f t="shared" ca="1" si="36"/>
        <v>7.5225593478641907E-5</v>
      </c>
      <c r="L262" s="1">
        <f t="shared" ca="1" si="37"/>
        <v>-1.6118515898950909E-5</v>
      </c>
      <c r="M262" s="1">
        <f t="shared" ca="1" si="38"/>
        <v>8.9014419078989161E-5</v>
      </c>
      <c r="AD262" s="14"/>
      <c r="AE262" s="14"/>
      <c r="AH262" s="18"/>
      <c r="AI262" s="14"/>
      <c r="AJ262" s="14"/>
      <c r="AK262" s="14"/>
    </row>
    <row r="263" spans="1:37" x14ac:dyDescent="0.25">
      <c r="A263" s="1">
        <v>2540</v>
      </c>
      <c r="B263" s="1">
        <f t="shared" ca="1" si="35"/>
        <v>1.8518105449645979E-6</v>
      </c>
      <c r="C263" s="11">
        <f t="shared" ca="1" si="39"/>
        <v>-4.7787975363905292E-8</v>
      </c>
      <c r="E263" s="1">
        <f t="shared" ca="1" si="45"/>
        <v>-5.671087478284803E-8</v>
      </c>
      <c r="F263" s="11">
        <f t="shared" ca="1" si="40"/>
        <v>-1.5256510085810293E-9</v>
      </c>
      <c r="G263" s="1">
        <f t="shared" ca="1" si="42"/>
        <v>-1.4885916215537158E-9</v>
      </c>
      <c r="H263" s="11">
        <f t="shared" ca="1" si="43"/>
        <v>2.8967438600752778E-12</v>
      </c>
      <c r="I263" s="1">
        <f t="shared" ca="1" si="44"/>
        <v>2.7731868459433391E-12</v>
      </c>
      <c r="J263" s="1">
        <f t="shared" ca="1" si="36"/>
        <v>5.8776551513933773E-5</v>
      </c>
      <c r="L263" s="1">
        <f t="shared" ca="1" si="37"/>
        <v>-1.24049301796143E-5</v>
      </c>
      <c r="M263" s="1">
        <f t="shared" ca="1" si="38"/>
        <v>6.9329671148583472E-5</v>
      </c>
      <c r="AD263" s="14"/>
      <c r="AE263" s="14"/>
      <c r="AH263" s="18"/>
      <c r="AI263" s="14"/>
      <c r="AJ263" s="14"/>
      <c r="AK263" s="14"/>
    </row>
    <row r="264" spans="1:37" x14ac:dyDescent="0.25">
      <c r="A264" s="1">
        <v>2550</v>
      </c>
      <c r="B264" s="1">
        <f t="shared" ca="1" si="35"/>
        <v>1.4686950309351284E-6</v>
      </c>
      <c r="C264" s="11">
        <f t="shared" ca="1" si="39"/>
        <v>-3.8311551402946945E-8</v>
      </c>
      <c r="E264" s="1">
        <f t="shared" ca="1" si="45"/>
        <v>-4.2807239474352573E-8</v>
      </c>
      <c r="F264" s="11">
        <f t="shared" ca="1" si="40"/>
        <v>2.2327116056239381E-11</v>
      </c>
      <c r="G264" s="1">
        <f t="shared" ca="1" si="42"/>
        <v>-1.1008962124348281E-9</v>
      </c>
      <c r="H264" s="11">
        <f t="shared" ca="1" si="43"/>
        <v>2.8078771784092144E-13</v>
      </c>
      <c r="I264" s="1">
        <f t="shared" ca="1" si="44"/>
        <v>2.0811264792407167E-12</v>
      </c>
      <c r="J264" s="1">
        <f t="shared" ca="1" si="36"/>
        <v>4.4322721908329475E-5</v>
      </c>
      <c r="L264" s="1">
        <f t="shared" ca="1" si="37"/>
        <v>-9.1741351036235678E-6</v>
      </c>
      <c r="M264" s="1">
        <f t="shared" ca="1" si="38"/>
        <v>5.2028161981017918E-5</v>
      </c>
      <c r="AD264" s="14"/>
      <c r="AE264" s="13"/>
      <c r="AH264" s="18"/>
      <c r="AI264" s="13"/>
      <c r="AJ264" s="14"/>
      <c r="AK264" s="13"/>
    </row>
    <row r="265" spans="1:37" x14ac:dyDescent="0.25">
      <c r="AH265" s="18"/>
    </row>
  </sheetData>
  <sheetProtection selectLockedCells="1" selectUnlockedCells="1"/>
  <pageMargins left="0.7" right="0.7" top="0.51180555555555551" bottom="0.51180555555555551" header="0.51180555555555551" footer="0.51180555555555551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2015-08-11T10:58:08Z</dcterms:created>
  <dcterms:modified xsi:type="dcterms:W3CDTF">2017-06-22T13:09:41Z</dcterms:modified>
</cp:coreProperties>
</file>