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Sheet1!$C$8:$E$9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Sheet1!$C$15:$E$15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1" l="1"/>
  <c r="C22" i="1" l="1"/>
  <c r="D22" i="1"/>
  <c r="E22" i="1"/>
  <c r="E23" i="1" l="1"/>
  <c r="D23" i="1"/>
  <c r="E24" i="1"/>
  <c r="C23" i="1"/>
  <c r="D24" i="1"/>
  <c r="C24" i="1"/>
  <c r="C25" i="1"/>
  <c r="D25" i="1"/>
  <c r="E25" i="1"/>
  <c r="E26" i="1" l="1"/>
  <c r="D26" i="1"/>
  <c r="C26" i="1"/>
  <c r="C27" i="1" l="1"/>
  <c r="D27" i="1"/>
  <c r="E27" i="1"/>
  <c r="E28" i="1" l="1"/>
  <c r="D28" i="1"/>
  <c r="C28" i="1"/>
  <c r="D29" i="1" l="1"/>
  <c r="C29" i="1"/>
  <c r="E29" i="1"/>
  <c r="D30" i="1" l="1"/>
  <c r="C30" i="1"/>
  <c r="E30" i="1"/>
  <c r="E31" i="1" l="1"/>
  <c r="D31" i="1"/>
  <c r="C31" i="1"/>
  <c r="D32" i="1" l="1"/>
  <c r="E32" i="1"/>
  <c r="C32" i="1"/>
  <c r="E33" i="1" l="1"/>
  <c r="D33" i="1"/>
  <c r="C33" i="1"/>
  <c r="E34" i="1" l="1"/>
  <c r="D34" i="1"/>
  <c r="C34" i="1"/>
  <c r="E35" i="1" l="1"/>
  <c r="D35" i="1"/>
  <c r="C35" i="1"/>
  <c r="D36" i="1" l="1"/>
  <c r="C36" i="1"/>
  <c r="E36" i="1"/>
  <c r="D37" i="1" l="1"/>
  <c r="C37" i="1"/>
  <c r="E37" i="1"/>
  <c r="D38" i="1" l="1"/>
  <c r="C38" i="1"/>
  <c r="E38" i="1"/>
  <c r="D39" i="1" l="1"/>
  <c r="E39" i="1"/>
  <c r="C39" i="1"/>
  <c r="D40" i="1" l="1"/>
  <c r="E40" i="1"/>
  <c r="C40" i="1"/>
  <c r="D41" i="1" l="1"/>
  <c r="E41" i="1"/>
  <c r="C41" i="1"/>
  <c r="C42" i="1" l="1"/>
  <c r="D42" i="1"/>
  <c r="E42" i="1"/>
  <c r="C43" i="1" l="1"/>
  <c r="D43" i="1"/>
  <c r="E43" i="1"/>
  <c r="C44" i="1" l="1"/>
  <c r="E44" i="1"/>
  <c r="D44" i="1"/>
  <c r="D45" i="1" l="1"/>
  <c r="E45" i="1"/>
  <c r="C45" i="1"/>
  <c r="D46" i="1" l="1"/>
  <c r="E46" i="1"/>
  <c r="C46" i="1"/>
  <c r="E47" i="1" l="1"/>
  <c r="C47" i="1"/>
  <c r="D47" i="1"/>
  <c r="D48" i="1" l="1"/>
  <c r="C48" i="1"/>
  <c r="E48" i="1"/>
  <c r="E49" i="1" l="1"/>
  <c r="D49" i="1"/>
  <c r="C49" i="1"/>
  <c r="D50" i="1" l="1"/>
  <c r="E50" i="1"/>
  <c r="C50" i="1"/>
  <c r="C51" i="1" l="1"/>
  <c r="D51" i="1"/>
  <c r="E51" i="1"/>
  <c r="C52" i="1" l="1"/>
  <c r="D52" i="1"/>
  <c r="E52" i="1"/>
  <c r="D53" i="1" l="1"/>
  <c r="C53" i="1"/>
  <c r="E53" i="1"/>
  <c r="D54" i="1" l="1"/>
  <c r="E54" i="1"/>
  <c r="C54" i="1"/>
  <c r="E55" i="1" l="1"/>
  <c r="C55" i="1"/>
  <c r="D55" i="1"/>
  <c r="D56" i="1" l="1"/>
  <c r="E56" i="1"/>
  <c r="C56" i="1"/>
  <c r="D57" i="1" l="1"/>
  <c r="E57" i="1"/>
  <c r="C57" i="1"/>
  <c r="C58" i="1" l="1"/>
  <c r="E58" i="1"/>
  <c r="D58" i="1"/>
  <c r="C59" i="1" l="1"/>
  <c r="E59" i="1"/>
  <c r="D59" i="1"/>
  <c r="C60" i="1" l="1"/>
  <c r="D60" i="1"/>
  <c r="E60" i="1"/>
  <c r="D61" i="1" l="1"/>
  <c r="C61" i="1"/>
  <c r="E61" i="1"/>
  <c r="D62" i="1" l="1"/>
  <c r="E62" i="1"/>
  <c r="C62" i="1"/>
  <c r="E63" i="1" l="1"/>
  <c r="D63" i="1"/>
  <c r="C63" i="1"/>
  <c r="C64" i="1" l="1"/>
  <c r="E64" i="1"/>
  <c r="D64" i="1"/>
  <c r="D65" i="1" l="1"/>
  <c r="E65" i="1"/>
  <c r="C65" i="1"/>
  <c r="D66" i="1" l="1"/>
  <c r="C66" i="1"/>
  <c r="E66" i="1"/>
  <c r="D67" i="1" l="1"/>
  <c r="C67" i="1"/>
  <c r="E67" i="1"/>
  <c r="E68" i="1" l="1"/>
  <c r="D68" i="1"/>
  <c r="C68" i="1"/>
  <c r="D69" i="1" l="1"/>
  <c r="E69" i="1"/>
  <c r="C69" i="1"/>
  <c r="C70" i="1" l="1"/>
  <c r="D70" i="1"/>
  <c r="E70" i="1"/>
  <c r="D71" i="1" l="1"/>
  <c r="C71" i="1"/>
  <c r="E71" i="1"/>
  <c r="D72" i="1" l="1"/>
  <c r="C72" i="1"/>
  <c r="E72" i="1"/>
  <c r="C73" i="1" l="1"/>
  <c r="E73" i="1"/>
  <c r="D73" i="1"/>
  <c r="C74" i="1" l="1"/>
  <c r="D74" i="1"/>
  <c r="E74" i="1"/>
  <c r="C75" i="1" l="1"/>
  <c r="D75" i="1"/>
  <c r="E75" i="1"/>
  <c r="E76" i="1" l="1"/>
  <c r="D76" i="1"/>
  <c r="C76" i="1"/>
  <c r="D77" i="1" l="1"/>
  <c r="C77" i="1"/>
  <c r="E77" i="1"/>
  <c r="D78" i="1" l="1"/>
  <c r="C78" i="1"/>
  <c r="E78" i="1"/>
  <c r="D79" i="1" l="1"/>
  <c r="C79" i="1"/>
  <c r="E79" i="1"/>
  <c r="D80" i="1" l="1"/>
  <c r="C80" i="1"/>
  <c r="E80" i="1"/>
  <c r="E81" i="1" l="1"/>
  <c r="C81" i="1"/>
  <c r="D81" i="1"/>
  <c r="D82" i="1" l="1"/>
  <c r="C82" i="1"/>
  <c r="E82" i="1"/>
  <c r="C83" i="1" l="1"/>
  <c r="E83" i="1"/>
  <c r="D83" i="1"/>
  <c r="D84" i="1" l="1"/>
  <c r="C84" i="1"/>
  <c r="E84" i="1"/>
  <c r="E85" i="1" l="1"/>
  <c r="C85" i="1"/>
  <c r="D85" i="1"/>
  <c r="D86" i="1" l="1"/>
  <c r="E86" i="1"/>
  <c r="C86" i="1"/>
  <c r="M22" i="1" l="1" a="1"/>
  <c r="M22" i="1" s="1"/>
  <c r="E15" i="1" s="1"/>
  <c r="N24" i="1" l="1"/>
  <c r="Q24" i="1"/>
  <c r="M25" i="1"/>
  <c r="Q26" i="1"/>
  <c r="O25" i="1"/>
  <c r="Q22" i="1"/>
  <c r="N25" i="1"/>
  <c r="O23" i="1"/>
  <c r="N22" i="1"/>
  <c r="D15" i="1" s="1"/>
  <c r="N23" i="1"/>
  <c r="M26" i="1"/>
  <c r="O26" i="1"/>
  <c r="M24" i="1"/>
  <c r="E12" i="1" s="1"/>
  <c r="E11" i="1" s="1"/>
  <c r="P25" i="1"/>
  <c r="M23" i="1"/>
  <c r="M28" i="1" s="1"/>
  <c r="E16" i="1" s="1"/>
  <c r="P26" i="1"/>
  <c r="P24" i="1"/>
  <c r="Q25" i="1"/>
  <c r="Q23" i="1"/>
  <c r="Q28" i="1" s="1"/>
  <c r="O22" i="1"/>
  <c r="C15" i="1" s="1"/>
  <c r="O24" i="1"/>
  <c r="P22" i="1"/>
  <c r="P31" i="1" s="1"/>
  <c r="P23" i="1"/>
  <c r="P28" i="1" s="1"/>
  <c r="N26" i="1"/>
  <c r="N28" i="1" l="1"/>
  <c r="D16" i="1" s="1"/>
  <c r="O28" i="1"/>
  <c r="C16" i="1" s="1"/>
  <c r="N31" i="1"/>
  <c r="M31" i="1"/>
  <c r="G23" i="1"/>
  <c r="G27" i="1"/>
  <c r="G31" i="1"/>
  <c r="G35" i="1"/>
  <c r="G39" i="1"/>
  <c r="G43" i="1"/>
  <c r="G47" i="1"/>
  <c r="G51" i="1"/>
  <c r="G55" i="1"/>
  <c r="G59" i="1"/>
  <c r="G63" i="1"/>
  <c r="G67" i="1"/>
  <c r="G71" i="1"/>
  <c r="G75" i="1"/>
  <c r="G79" i="1"/>
  <c r="G83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25" i="1"/>
  <c r="G33" i="1"/>
  <c r="G41" i="1"/>
  <c r="G49" i="1"/>
  <c r="G57" i="1"/>
  <c r="G65" i="1"/>
  <c r="G73" i="1"/>
  <c r="G81" i="1"/>
  <c r="G22" i="1"/>
  <c r="G37" i="1"/>
  <c r="G53" i="1"/>
  <c r="G69" i="1"/>
  <c r="G85" i="1"/>
  <c r="G42" i="1"/>
  <c r="G58" i="1"/>
  <c r="G74" i="1"/>
  <c r="G30" i="1"/>
  <c r="G38" i="1"/>
  <c r="G46" i="1"/>
  <c r="G54" i="1"/>
  <c r="G62" i="1"/>
  <c r="G70" i="1"/>
  <c r="G78" i="1"/>
  <c r="G86" i="1"/>
  <c r="G29" i="1"/>
  <c r="G45" i="1"/>
  <c r="G61" i="1"/>
  <c r="G77" i="1"/>
  <c r="G26" i="1"/>
  <c r="G34" i="1"/>
  <c r="G50" i="1"/>
  <c r="G66" i="1"/>
  <c r="G82" i="1"/>
  <c r="F24" i="1"/>
  <c r="F28" i="1"/>
  <c r="F32" i="1"/>
  <c r="F36" i="1"/>
  <c r="F40" i="1"/>
  <c r="F44" i="1"/>
  <c r="F48" i="1"/>
  <c r="F52" i="1"/>
  <c r="F56" i="1"/>
  <c r="F60" i="1"/>
  <c r="F64" i="1"/>
  <c r="F68" i="1"/>
  <c r="F72" i="1"/>
  <c r="F76" i="1"/>
  <c r="F80" i="1"/>
  <c r="F84" i="1"/>
  <c r="F25" i="1"/>
  <c r="F29" i="1"/>
  <c r="F33" i="1"/>
  <c r="F37" i="1"/>
  <c r="F41" i="1"/>
  <c r="F45" i="1"/>
  <c r="F49" i="1"/>
  <c r="F53" i="1"/>
  <c r="F57" i="1"/>
  <c r="F61" i="1"/>
  <c r="F65" i="1"/>
  <c r="F69" i="1"/>
  <c r="F73" i="1"/>
  <c r="F77" i="1"/>
  <c r="F81" i="1"/>
  <c r="F85" i="1"/>
  <c r="F30" i="1"/>
  <c r="F38" i="1"/>
  <c r="F46" i="1"/>
  <c r="F54" i="1"/>
  <c r="F62" i="1"/>
  <c r="F70" i="1"/>
  <c r="F78" i="1"/>
  <c r="F86" i="1"/>
  <c r="F26" i="1"/>
  <c r="F34" i="1"/>
  <c r="F50" i="1"/>
  <c r="F66" i="1"/>
  <c r="F82" i="1"/>
  <c r="F39" i="1"/>
  <c r="F55" i="1"/>
  <c r="F71" i="1"/>
  <c r="F27" i="1"/>
  <c r="F35" i="1"/>
  <c r="F43" i="1"/>
  <c r="F51" i="1"/>
  <c r="F59" i="1"/>
  <c r="F67" i="1"/>
  <c r="F75" i="1"/>
  <c r="F83" i="1"/>
  <c r="F22" i="1"/>
  <c r="F42" i="1"/>
  <c r="F58" i="1"/>
  <c r="F74" i="1"/>
  <c r="F23" i="1"/>
  <c r="F31" i="1"/>
  <c r="F47" i="1"/>
  <c r="F63" i="1"/>
  <c r="F79" i="1"/>
  <c r="Q31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28" i="1"/>
  <c r="H36" i="1"/>
  <c r="H44" i="1"/>
  <c r="H52" i="1"/>
  <c r="H60" i="1"/>
  <c r="H68" i="1"/>
  <c r="H76" i="1"/>
  <c r="H84" i="1"/>
  <c r="H40" i="1"/>
  <c r="H56" i="1"/>
  <c r="H72" i="1"/>
  <c r="H29" i="1"/>
  <c r="H45" i="1"/>
  <c r="H61" i="1"/>
  <c r="H77" i="1"/>
  <c r="H22" i="1"/>
  <c r="H25" i="1"/>
  <c r="H33" i="1"/>
  <c r="H41" i="1"/>
  <c r="H49" i="1"/>
  <c r="H57" i="1"/>
  <c r="H65" i="1"/>
  <c r="H73" i="1"/>
  <c r="H81" i="1"/>
  <c r="H24" i="1"/>
  <c r="H32" i="1"/>
  <c r="H48" i="1"/>
  <c r="H64" i="1"/>
  <c r="H80" i="1"/>
  <c r="H37" i="1"/>
  <c r="H53" i="1"/>
  <c r="H69" i="1"/>
  <c r="H85" i="1"/>
  <c r="O31" i="1"/>
  <c r="I63" i="1" l="1"/>
  <c r="J63" i="1" s="1"/>
  <c r="I22" i="1"/>
  <c r="I59" i="1"/>
  <c r="J59" i="1" s="1"/>
  <c r="I27" i="1"/>
  <c r="J27" i="1" s="1"/>
  <c r="I39" i="1"/>
  <c r="J39" i="1" s="1"/>
  <c r="I34" i="1"/>
  <c r="J34" i="1" s="1"/>
  <c r="I70" i="1"/>
  <c r="J70" i="1" s="1"/>
  <c r="I38" i="1"/>
  <c r="J38" i="1" s="1"/>
  <c r="I81" i="1"/>
  <c r="J81" i="1" s="1"/>
  <c r="I65" i="1"/>
  <c r="J65" i="1" s="1"/>
  <c r="I49" i="1"/>
  <c r="J49" i="1" s="1"/>
  <c r="I33" i="1"/>
  <c r="J33" i="1" s="1"/>
  <c r="I84" i="1"/>
  <c r="J84" i="1" s="1"/>
  <c r="I68" i="1"/>
  <c r="J68" i="1" s="1"/>
  <c r="I52" i="1"/>
  <c r="J52" i="1" s="1"/>
  <c r="I36" i="1"/>
  <c r="J36" i="1" s="1"/>
  <c r="I62" i="1"/>
  <c r="J62" i="1" s="1"/>
  <c r="I30" i="1"/>
  <c r="J30" i="1" s="1"/>
  <c r="I29" i="1"/>
  <c r="J29" i="1" s="1"/>
  <c r="I64" i="1"/>
  <c r="J64" i="1" s="1"/>
  <c r="I48" i="1"/>
  <c r="J48" i="1" s="1"/>
  <c r="I47" i="1"/>
  <c r="J47" i="1" s="1"/>
  <c r="I82" i="1"/>
  <c r="J82" i="1" s="1"/>
  <c r="I51" i="1"/>
  <c r="J51" i="1" s="1"/>
  <c r="I26" i="1"/>
  <c r="J26" i="1" s="1"/>
  <c r="I77" i="1"/>
  <c r="J77" i="1" s="1"/>
  <c r="I31" i="1"/>
  <c r="J31" i="1" s="1"/>
  <c r="I58" i="1"/>
  <c r="J58" i="1" s="1"/>
  <c r="I75" i="1"/>
  <c r="J75" i="1" s="1"/>
  <c r="I43" i="1"/>
  <c r="J43" i="1" s="1"/>
  <c r="I71" i="1"/>
  <c r="J71" i="1" s="1"/>
  <c r="I66" i="1"/>
  <c r="J66" i="1" s="1"/>
  <c r="I86" i="1"/>
  <c r="J86" i="1" s="1"/>
  <c r="I54" i="1"/>
  <c r="J54" i="1" s="1"/>
  <c r="I73" i="1"/>
  <c r="J73" i="1" s="1"/>
  <c r="I57" i="1"/>
  <c r="J57" i="1" s="1"/>
  <c r="I41" i="1"/>
  <c r="J41" i="1" s="1"/>
  <c r="I25" i="1"/>
  <c r="J25" i="1" s="1"/>
  <c r="I76" i="1"/>
  <c r="J76" i="1" s="1"/>
  <c r="I60" i="1"/>
  <c r="J60" i="1" s="1"/>
  <c r="I44" i="1"/>
  <c r="J44" i="1" s="1"/>
  <c r="I28" i="1"/>
  <c r="J28" i="1" s="1"/>
  <c r="I74" i="1"/>
  <c r="J74" i="1" s="1"/>
  <c r="I83" i="1"/>
  <c r="J83" i="1" s="1"/>
  <c r="I61" i="1"/>
  <c r="J61" i="1" s="1"/>
  <c r="I45" i="1"/>
  <c r="J45" i="1" s="1"/>
  <c r="I80" i="1"/>
  <c r="J80" i="1" s="1"/>
  <c r="I32" i="1"/>
  <c r="J32" i="1" s="1"/>
  <c r="I79" i="1"/>
  <c r="J79" i="1" s="1"/>
  <c r="I23" i="1"/>
  <c r="J23" i="1" s="1"/>
  <c r="I42" i="1"/>
  <c r="J42" i="1" s="1"/>
  <c r="I67" i="1"/>
  <c r="J67" i="1" s="1"/>
  <c r="I35" i="1"/>
  <c r="J35" i="1" s="1"/>
  <c r="I55" i="1"/>
  <c r="J55" i="1" s="1"/>
  <c r="I50" i="1"/>
  <c r="J50" i="1" s="1"/>
  <c r="I78" i="1"/>
  <c r="J78" i="1" s="1"/>
  <c r="I46" i="1"/>
  <c r="J46" i="1" s="1"/>
  <c r="I85" i="1"/>
  <c r="J85" i="1" s="1"/>
  <c r="I69" i="1"/>
  <c r="J69" i="1" s="1"/>
  <c r="I53" i="1"/>
  <c r="J53" i="1" s="1"/>
  <c r="I37" i="1"/>
  <c r="J37" i="1" s="1"/>
  <c r="I72" i="1"/>
  <c r="J72" i="1" s="1"/>
  <c r="I56" i="1"/>
  <c r="J56" i="1" s="1"/>
  <c r="I40" i="1"/>
  <c r="J40" i="1" s="1"/>
  <c r="I24" i="1"/>
  <c r="J24" i="1" s="1"/>
  <c r="J22" i="1" l="1"/>
  <c r="C12" i="1" s="1"/>
  <c r="I20" i="1"/>
</calcChain>
</file>

<file path=xl/comments1.xml><?xml version="1.0" encoding="utf-8"?>
<comments xmlns="http://schemas.openxmlformats.org/spreadsheetml/2006/main">
  <authors>
    <author>Tom O'Haver</author>
  </authors>
  <commentList>
    <comment ref="M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M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<sst xmlns="http://schemas.openxmlformats.org/spreadsheetml/2006/main" count="46" uniqueCount="30">
  <si>
    <t>Component 1</t>
  </si>
  <si>
    <t>Component 2</t>
  </si>
  <si>
    <t>Component 3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</si>
  <si>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</si>
  <si>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</si>
  <si>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</si>
  <si>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</si>
  <si>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</si>
  <si>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</si>
  <si>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</si>
  <si>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</si>
  <si>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</si>
  <si>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</si>
  <si>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</si>
  <si>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</si>
  <si>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Calculated peak amplitudes</t>
  </si>
  <si>
    <t>Residuals</t>
  </si>
  <si>
    <t xml:space="preserve"> </t>
  </si>
  <si>
    <t>For help, see http://www.solver.com/excel-solver-help</t>
  </si>
  <si>
    <t>Type your first guesses for peak positions and widths in the Proposed model table.</t>
  </si>
  <si>
    <t>Type or paste your data into columns A and B, rows 22-122.</t>
  </si>
  <si>
    <t>R2=</t>
  </si>
  <si>
    <t>Adjusted R2=</t>
  </si>
  <si>
    <t>n=</t>
  </si>
  <si>
    <t>% fitting error</t>
  </si>
  <si>
    <t>Amplitude calculation using LINEST function: "=LINEST(B22:B86,C22:E86,FALSE,TRUE)"</t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</si>
  <si>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(3 component solution)</t>
    </r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</si>
  <si>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</si>
  <si>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</si>
  <si>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t>Proposed model with 3 components (Gaussian bands)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</si>
</sst>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19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7" fillId="3" borderId="0" applyNumberFormat="0" applyBorder="0" applyAlignment="0" applyProtection="0"/>
  </cellStyleXfs>
  <cellXfs count="51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3" fillId="0" borderId="9" xfId="0" applyFont="1" applyBorder="1"/>
    <xf numFmtId="1" fontId="17" fillId="3" borderId="0" xfId="6" applyNumberFormat="1"/>
    <xf numFmtId="0" fontId="18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164" fontId="0" fillId="0" borderId="0" xfId="0" applyNumberFormat="1" applyBorder="1"/>
    <xf numFmtId="168" fontId="14" fillId="0" borderId="11" xfId="0" applyNumberFormat="1" applyFont="1" applyBorder="1"/>
    <xf numFmtId="2" fontId="0" fillId="0" borderId="12" xfId="0" applyNumberFormat="1" applyBorder="1"/>
    <xf numFmtId="164" fontId="17" fillId="3" borderId="12" xfId="6" applyNumberFormat="1" applyBorder="1" applyAlignment="1">
      <alignment horizontal="center"/>
    </xf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752319128047927E-2"/>
          <c:y val="6.8542624368485724E-2"/>
          <c:w val="0.88549972929686738"/>
          <c:h val="0.85231016643150825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Sheet1!$F$21:$F$21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Sheet1!$F$22:$F$86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Sheet1!$G$21:$G$21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Sheet1!$G$22:$G$86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Sheet1!$H$21:$H$21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Sheet1!$H$22:$H$86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69570848"/>
        <c:axId val="-569569760"/>
      </c:scatterChart>
      <c:valAx>
        <c:axId val="-569570848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569569760"/>
        <c:crossesAt val="0"/>
        <c:crossBetween val="midCat"/>
      </c:valAx>
      <c:valAx>
        <c:axId val="-56956976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569570848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625578329426379"/>
          <c:y val="0.11192189091117709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776915132886771"/>
          <c:y val="0.12200747661839265"/>
          <c:w val="0.85560565426988811"/>
          <c:h val="0.7688871633769004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Sheet1!$J$23:$J$86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71017696"/>
        <c:axId val="-671011168"/>
      </c:scatterChart>
      <c:valAx>
        <c:axId val="-671017696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71011168"/>
        <c:crosses val="autoZero"/>
        <c:crossBetween val="midCat"/>
      </c:valAx>
      <c:valAx>
        <c:axId val="-67101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671017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190500</xdr:colOff>
      <xdr:row>0</xdr:row>
      <xdr:rowOff>209550</xdr:rowOff>
    </xdr:from>
    <xdr:to>
      <xdr:col>16</xdr:col>
      <xdr:colOff>342899</xdr:colOff>
      <xdr:row>34</xdr:row>
      <xdr:rowOff>66675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828674</xdr:colOff>
      <xdr:row>32</xdr:row>
      <xdr:rowOff>171451</xdr:rowOff>
    </xdr:from>
    <xdr:to>
      <xdr:col>16</xdr:col>
      <xdr:colOff>257175</xdr:colOff>
      <xdr:row>42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6"/>
  <sheetViews>
    <sheetView tabSelected="1" topLeftCell="A2" zoomScaleNormal="100" workbookViewId="0">
      <selection activeCell="C8" sqref="C8:E9"/>
    </sheetView>
  </sheetViews>
  <sheetFormatPr defaultColWidth="8.875" defaultRowHeight="14.25" x14ac:dyDescent="0.2"/>
  <cols>
    <col min="1" max="1" width="4.125" customWidth="1"/>
    <col min="2" max="2" width="13.5" customWidth="1"/>
    <col min="3" max="5" width="12.5" customWidth="1"/>
    <col min="6" max="6" width="12" customWidth="1"/>
    <col min="7" max="8" width="11.5" customWidth="1"/>
    <col min="9" max="9" width="10.625" customWidth="1"/>
    <col min="10" max="10" width="8" customWidth="1"/>
    <col min="11" max="11" width="10.625" customWidth="1"/>
    <col min="12" max="12" width="7" customWidth="1"/>
    <col min="13" max="99" width="10.625" customWidth="1"/>
  </cols>
  <sheetData>
    <row r="1" spans="2:5" ht="20.25" customHeight="1" x14ac:dyDescent="0.5">
      <c r="B1" s="1" t="s">
        <v>26</v>
      </c>
    </row>
    <row r="2" spans="2:5" x14ac:dyDescent="0.2">
      <c r="B2" s="48" t="s">
        <v>20</v>
      </c>
    </row>
    <row r="3" spans="2:5" x14ac:dyDescent="0.2">
      <c r="B3" s="49" t="s">
        <v>19</v>
      </c>
    </row>
    <row r="4" spans="2:5" x14ac:dyDescent="0.2">
      <c r="B4" s="50" t="s">
        <v>27</v>
      </c>
    </row>
    <row r="5" spans="2:5" x14ac:dyDescent="0.2">
      <c r="B5" s="49" t="s">
        <v>28</v>
      </c>
    </row>
    <row r="6" spans="2:5" ht="20.25" customHeight="1" x14ac:dyDescent="0.25">
      <c r="B6" s="2" t="s">
        <v>29</v>
      </c>
    </row>
    <row r="7" spans="2:5" ht="15" x14ac:dyDescent="0.25">
      <c r="B7" s="3"/>
      <c r="C7" s="4" t="s">
        <v>0</v>
      </c>
      <c r="D7" s="4" t="s">
        <v>1</v>
      </c>
      <c r="E7" s="4" t="s">
        <v>2</v>
      </c>
    </row>
    <row r="8" spans="2:5" ht="15" x14ac:dyDescent="0.25">
      <c r="B8" s="28" t="s">
        <v>4</v>
      </c>
      <c r="C8" s="47"/>
      <c r="D8" s="47"/>
      <c r="E8" s="47"/>
    </row>
    <row r="9" spans="2:5" ht="15" x14ac:dyDescent="0.25">
      <c r="B9" s="28" t="s">
        <v>5</v>
      </c>
      <c r="C9" s="47"/>
      <c r="D9" s="47"/>
      <c r="E9" s="47"/>
    </row>
    <row r="11" spans="2:5" x14ac:dyDescent="0.2">
      <c r="B11" s="38" t="s">
        <v>23</v>
      </c>
      <c r="C11" s="39">
        <f>COUNT(A22:A86)</f>
        <v>0</v>
      </c>
      <c r="D11" s="41" t="s">
        <v>22</v>
      </c>
      <c r="E11" s="42" t="e">
        <f>E12-(1-E12)*(N25/(C11-N25-1))</f>
        <v>#VALUE!</v>
      </c>
    </row>
    <row r="12" spans="2:5" ht="15" customHeight="1" x14ac:dyDescent="0.25">
      <c r="B12" s="35" t="s">
        <v>24</v>
      </c>
      <c r="C12" s="45" t="e">
        <f>STDEV(J22:J121)/MAX(I22:I121)</f>
        <v>#VALUE!</v>
      </c>
      <c r="D12" s="40" t="s">
        <v>21</v>
      </c>
      <c r="E12" s="43" t="e">
        <f>M24</f>
        <v>#VALUE!</v>
      </c>
    </row>
    <row r="13" spans="2:5" ht="21.75" customHeight="1" x14ac:dyDescent="0.25">
      <c r="B13" s="2" t="s">
        <v>15</v>
      </c>
    </row>
    <row r="14" spans="2:5" ht="15" x14ac:dyDescent="0.25">
      <c r="C14" s="4" t="s">
        <v>0</v>
      </c>
      <c r="D14" s="4" t="s">
        <v>1</v>
      </c>
      <c r="E14" s="4" t="s">
        <v>2</v>
      </c>
    </row>
    <row r="15" spans="2:5" ht="15" x14ac:dyDescent="0.25">
      <c r="B15" s="5" t="s">
        <v>3</v>
      </c>
      <c r="C15" s="46" t="e">
        <f>O22</f>
        <v>#VALUE!</v>
      </c>
      <c r="D15" s="46" t="e">
        <f>N22</f>
        <v>#VALUE!</v>
      </c>
      <c r="E15" s="46" t="e">
        <f>M22</f>
        <v>#VALUE!</v>
      </c>
    </row>
    <row r="16" spans="2:5" ht="15" x14ac:dyDescent="0.25">
      <c r="B16" s="5" t="s">
        <v>9</v>
      </c>
      <c r="C16" s="26" t="e">
        <f>O28</f>
        <v>#VALUE!</v>
      </c>
      <c r="D16" s="27" t="e">
        <f>N28</f>
        <v>#VALUE!</v>
      </c>
      <c r="E16" s="27" t="e">
        <f>M28</f>
        <v>#VALUE!</v>
      </c>
    </row>
    <row r="17" spans="1:18" x14ac:dyDescent="0.2">
      <c r="C17" s="37" t="s">
        <v>17</v>
      </c>
    </row>
    <row r="18" spans="1:18" x14ac:dyDescent="0.2">
      <c r="C18" t="s">
        <v>18</v>
      </c>
    </row>
    <row r="19" spans="1:18" x14ac:dyDescent="0.2">
      <c r="C19" t="s">
        <v>17</v>
      </c>
      <c r="F19" t="s">
        <v>11</v>
      </c>
    </row>
    <row r="20" spans="1:18" ht="25.5" customHeight="1" x14ac:dyDescent="0.25">
      <c r="A20" s="34" t="s">
        <v>14</v>
      </c>
      <c r="C20" s="6" t="s">
        <v>6</v>
      </c>
      <c r="D20" s="7"/>
      <c r="E20" s="7"/>
      <c r="F20" s="6" t="s">
        <v>7</v>
      </c>
      <c r="G20" s="7"/>
      <c r="H20" s="7"/>
      <c r="I20" s="44" t="e">
        <f>MAX(I22:I101)</f>
        <v>#VALUE!</v>
      </c>
      <c r="M20" s="5" t="s">
        <v>25</v>
      </c>
    </row>
    <row r="21" spans="1:18" x14ac:dyDescent="0.2">
      <c r="A21" s="33" t="s">
        <v>12</v>
      </c>
      <c r="B21" s="11" t="s">
        <v>13</v>
      </c>
      <c r="C21" s="8" t="s">
        <v>0</v>
      </c>
      <c r="D21" s="9" t="s">
        <v>1</v>
      </c>
      <c r="E21" s="9" t="s">
        <v>2</v>
      </c>
      <c r="F21" s="8" t="s">
        <v>0</v>
      </c>
      <c r="G21" s="9" t="s">
        <v>1</v>
      </c>
      <c r="H21" s="9" t="s">
        <v>2</v>
      </c>
      <c r="I21" s="10" t="s">
        <v>8</v>
      </c>
      <c r="J21" s="11" t="s">
        <v>16</v>
      </c>
      <c r="K21" t="s">
        <v>17</v>
      </c>
      <c r="M21" s="29" t="s">
        <v>2</v>
      </c>
      <c r="N21" s="29" t="s">
        <v>1</v>
      </c>
      <c r="O21" s="30" t="s">
        <v>0</v>
      </c>
      <c r="P21" s="30" t="s">
        <v>17</v>
      </c>
      <c r="Q21" s="30" t="s">
        <v>17</v>
      </c>
    </row>
    <row r="22" spans="1:18" ht="15" x14ac:dyDescent="0.25">
      <c r="A22" s="36"/>
      <c r="B22" s="36"/>
      <c r="C22" s="12" t="e">
        <f t="shared" ref="C22:E31" si="0">EXP(-1*(($A22-C$8)/(0.6006*C$9))^2)</f>
        <v>#DIV/0!</v>
      </c>
      <c r="D22" s="13" t="e">
        <f t="shared" si="0"/>
        <v>#DIV/0!</v>
      </c>
      <c r="E22" s="13" t="e">
        <f t="shared" si="0"/>
        <v>#DIV/0!</v>
      </c>
      <c r="F22" s="14" t="e">
        <f t="shared" ref="F22:F53" si="1">C$15*C22</f>
        <v>#VALUE!</v>
      </c>
      <c r="G22" s="14" t="e">
        <f t="shared" ref="G22:G53" si="2">D$15*D22</f>
        <v>#VALUE!</v>
      </c>
      <c r="H22" s="14" t="e">
        <f t="shared" ref="H22:H53" si="3">E$15*E22</f>
        <v>#VALUE!</v>
      </c>
      <c r="I22" s="15" t="e">
        <f t="shared" ref="I22:I53" si="4">SUM(F22:H22)</f>
        <v>#VALUE!</v>
      </c>
      <c r="J22" s="16" t="e">
        <f t="shared" ref="J22:J53" si="5">B22-I22</f>
        <v>#VALUE!</v>
      </c>
      <c r="M22" s="18" t="e">
        <f t="array" ref="M22:Q26">LINEST(B22:B86,C22:E86,FALSE,TRUE)</f>
        <v>#VALUE!</v>
      </c>
      <c r="N22" s="19" t="e">
        <v>#VALUE!</v>
      </c>
      <c r="O22" s="19" t="e">
        <v>#VALUE!</v>
      </c>
      <c r="P22" s="19" t="e">
        <v>#VALUE!</v>
      </c>
      <c r="Q22" s="19" t="e">
        <v>#VALUE!</v>
      </c>
      <c r="R22" s="20"/>
    </row>
    <row r="23" spans="1:18" ht="15" x14ac:dyDescent="0.25">
      <c r="A23" s="36"/>
      <c r="B23" s="36"/>
      <c r="C23" s="12" t="e">
        <f t="shared" si="0"/>
        <v>#DIV/0!</v>
      </c>
      <c r="D23" s="13" t="e">
        <f t="shared" si="0"/>
        <v>#DIV/0!</v>
      </c>
      <c r="E23" s="13" t="e">
        <f t="shared" si="0"/>
        <v>#DIV/0!</v>
      </c>
      <c r="F23" s="14" t="e">
        <f t="shared" si="1"/>
        <v>#VALUE!</v>
      </c>
      <c r="G23" s="14" t="e">
        <f t="shared" si="2"/>
        <v>#VALUE!</v>
      </c>
      <c r="H23" s="14" t="e">
        <f t="shared" si="3"/>
        <v>#VALUE!</v>
      </c>
      <c r="I23" s="15" t="e">
        <f t="shared" si="4"/>
        <v>#VALUE!</v>
      </c>
      <c r="J23" s="16" t="e">
        <f t="shared" si="5"/>
        <v>#VALUE!</v>
      </c>
      <c r="M23" s="21" t="e">
        <v>#VALUE!</v>
      </c>
      <c r="N23" s="7" t="e">
        <v>#VALUE!</v>
      </c>
      <c r="O23" s="7" t="e">
        <v>#VALUE!</v>
      </c>
      <c r="P23" s="7" t="e">
        <v>#VALUE!</v>
      </c>
      <c r="Q23" s="7" t="e">
        <v>#VALUE!</v>
      </c>
      <c r="R23" s="22"/>
    </row>
    <row r="24" spans="1:18" ht="15" x14ac:dyDescent="0.25">
      <c r="A24" s="36"/>
      <c r="B24" s="36"/>
      <c r="C24" s="12" t="e">
        <f t="shared" si="0"/>
        <v>#DIV/0!</v>
      </c>
      <c r="D24" s="13" t="e">
        <f t="shared" si="0"/>
        <v>#DIV/0!</v>
      </c>
      <c r="E24" s="13" t="e">
        <f t="shared" si="0"/>
        <v>#DIV/0!</v>
      </c>
      <c r="F24" s="14" t="e">
        <f t="shared" si="1"/>
        <v>#VALUE!</v>
      </c>
      <c r="G24" s="14" t="e">
        <f t="shared" si="2"/>
        <v>#VALUE!</v>
      </c>
      <c r="H24" s="14" t="e">
        <f t="shared" si="3"/>
        <v>#VALUE!</v>
      </c>
      <c r="I24" s="15" t="e">
        <f t="shared" si="4"/>
        <v>#VALUE!</v>
      </c>
      <c r="J24" s="16" t="e">
        <f t="shared" si="5"/>
        <v>#VALUE!</v>
      </c>
      <c r="M24" s="21" t="e">
        <v>#VALUE!</v>
      </c>
      <c r="N24" s="7" t="e">
        <v>#VALUE!</v>
      </c>
      <c r="O24" s="7" t="e">
        <v>#VALUE!</v>
      </c>
      <c r="P24" s="7" t="e">
        <v>#VALUE!</v>
      </c>
      <c r="Q24" s="7" t="e">
        <v>#VALUE!</v>
      </c>
      <c r="R24" s="22"/>
    </row>
    <row r="25" spans="1:18" ht="15" x14ac:dyDescent="0.25">
      <c r="A25" s="36"/>
      <c r="B25" s="36"/>
      <c r="C25" s="12" t="e">
        <f t="shared" si="0"/>
        <v>#DIV/0!</v>
      </c>
      <c r="D25" s="13" t="e">
        <f t="shared" si="0"/>
        <v>#DIV/0!</v>
      </c>
      <c r="E25" s="13" t="e">
        <f t="shared" si="0"/>
        <v>#DIV/0!</v>
      </c>
      <c r="F25" s="14" t="e">
        <f t="shared" si="1"/>
        <v>#VALUE!</v>
      </c>
      <c r="G25" s="14" t="e">
        <f t="shared" si="2"/>
        <v>#VALUE!</v>
      </c>
      <c r="H25" s="14" t="e">
        <f t="shared" si="3"/>
        <v>#VALUE!</v>
      </c>
      <c r="I25" s="15" t="e">
        <f t="shared" si="4"/>
        <v>#VALUE!</v>
      </c>
      <c r="J25" s="16" t="e">
        <f t="shared" si="5"/>
        <v>#VALUE!</v>
      </c>
      <c r="M25" s="21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22"/>
    </row>
    <row r="26" spans="1:18" ht="15" x14ac:dyDescent="0.25">
      <c r="A26" s="36"/>
      <c r="B26" s="36"/>
      <c r="C26" s="12" t="e">
        <f t="shared" si="0"/>
        <v>#DIV/0!</v>
      </c>
      <c r="D26" s="13" t="e">
        <f t="shared" si="0"/>
        <v>#DIV/0!</v>
      </c>
      <c r="E26" s="13" t="e">
        <f t="shared" si="0"/>
        <v>#DIV/0!</v>
      </c>
      <c r="F26" s="14" t="e">
        <f t="shared" si="1"/>
        <v>#VALUE!</v>
      </c>
      <c r="G26" s="14" t="e">
        <f t="shared" si="2"/>
        <v>#VALUE!</v>
      </c>
      <c r="H26" s="14" t="e">
        <f t="shared" si="3"/>
        <v>#VALUE!</v>
      </c>
      <c r="I26" s="15" t="e">
        <f t="shared" si="4"/>
        <v>#VALUE!</v>
      </c>
      <c r="J26" s="16" t="e">
        <f t="shared" si="5"/>
        <v>#VALUE!</v>
      </c>
      <c r="M26" s="23" t="e">
        <v>#VALUE!</v>
      </c>
      <c r="N26" s="24" t="e">
        <v>#VALUE!</v>
      </c>
      <c r="O26" s="24" t="e">
        <v>#VALUE!</v>
      </c>
      <c r="P26" s="24" t="e">
        <v>#VALUE!</v>
      </c>
      <c r="Q26" s="24" t="e">
        <v>#VALUE!</v>
      </c>
      <c r="R26" s="25"/>
    </row>
    <row r="27" spans="1:18" ht="15" x14ac:dyDescent="0.25">
      <c r="A27" s="36"/>
      <c r="B27" s="36"/>
      <c r="C27" s="12" t="e">
        <f t="shared" si="0"/>
        <v>#DIV/0!</v>
      </c>
      <c r="D27" s="13" t="e">
        <f t="shared" si="0"/>
        <v>#DIV/0!</v>
      </c>
      <c r="E27" s="13" t="e">
        <f t="shared" si="0"/>
        <v>#DIV/0!</v>
      </c>
      <c r="F27" s="14" t="e">
        <f t="shared" si="1"/>
        <v>#VALUE!</v>
      </c>
      <c r="G27" s="14" t="e">
        <f t="shared" si="2"/>
        <v>#VALUE!</v>
      </c>
      <c r="H27" s="14" t="e">
        <f t="shared" si="3"/>
        <v>#VALUE!</v>
      </c>
      <c r="I27" s="15" t="e">
        <f t="shared" si="4"/>
        <v>#VALUE!</v>
      </c>
      <c r="J27" s="16" t="e">
        <f t="shared" si="5"/>
        <v>#VALUE!</v>
      </c>
      <c r="M27" t="s">
        <v>10</v>
      </c>
    </row>
    <row r="28" spans="1:18" ht="15" x14ac:dyDescent="0.25">
      <c r="A28" s="36"/>
      <c r="B28" s="36"/>
      <c r="C28" s="12" t="e">
        <f t="shared" si="0"/>
        <v>#DIV/0!</v>
      </c>
      <c r="D28" s="13" t="e">
        <f t="shared" si="0"/>
        <v>#DIV/0!</v>
      </c>
      <c r="E28" s="13" t="e">
        <f t="shared" si="0"/>
        <v>#DIV/0!</v>
      </c>
      <c r="F28" s="14" t="e">
        <f t="shared" si="1"/>
        <v>#VALUE!</v>
      </c>
      <c r="G28" s="14" t="e">
        <f t="shared" si="2"/>
        <v>#VALUE!</v>
      </c>
      <c r="H28" s="14" t="e">
        <f t="shared" si="3"/>
        <v>#VALUE!</v>
      </c>
      <c r="I28" s="15" t="e">
        <f t="shared" si="4"/>
        <v>#VALUE!</v>
      </c>
      <c r="J28" s="16" t="e">
        <f t="shared" si="5"/>
        <v>#VALUE!</v>
      </c>
      <c r="M28" s="17" t="e">
        <f>M23/M22</f>
        <v>#VALUE!</v>
      </c>
      <c r="N28" s="17" t="e">
        <f>N23/N22</f>
        <v>#VALUE!</v>
      </c>
      <c r="O28" s="17" t="e">
        <f>O23/O22</f>
        <v>#VALUE!</v>
      </c>
      <c r="P28" s="17" t="e">
        <f>P23/P22</f>
        <v>#VALUE!</v>
      </c>
      <c r="Q28" s="17" t="e">
        <f>Q23/Q22</f>
        <v>#VALUE!</v>
      </c>
    </row>
    <row r="29" spans="1:18" ht="15" x14ac:dyDescent="0.25">
      <c r="A29" s="36"/>
      <c r="B29" s="36"/>
      <c r="C29" s="12" t="e">
        <f t="shared" si="0"/>
        <v>#DIV/0!</v>
      </c>
      <c r="D29" s="13" t="e">
        <f t="shared" si="0"/>
        <v>#DIV/0!</v>
      </c>
      <c r="E29" s="13" t="e">
        <f t="shared" si="0"/>
        <v>#DIV/0!</v>
      </c>
      <c r="F29" s="14" t="e">
        <f t="shared" si="1"/>
        <v>#VALUE!</v>
      </c>
      <c r="G29" s="14" t="e">
        <f t="shared" si="2"/>
        <v>#VALUE!</v>
      </c>
      <c r="H29" s="14" t="e">
        <f t="shared" si="3"/>
        <v>#VALUE!</v>
      </c>
      <c r="I29" s="15" t="e">
        <f t="shared" si="4"/>
        <v>#VALUE!</v>
      </c>
      <c r="J29" s="16" t="e">
        <f t="shared" si="5"/>
        <v>#VALUE!</v>
      </c>
    </row>
    <row r="30" spans="1:18" ht="15" x14ac:dyDescent="0.25">
      <c r="A30" s="36"/>
      <c r="B30" s="36"/>
      <c r="C30" s="12" t="e">
        <f t="shared" si="0"/>
        <v>#DIV/0!</v>
      </c>
      <c r="D30" s="13" t="e">
        <f t="shared" si="0"/>
        <v>#DIV/0!</v>
      </c>
      <c r="E30" s="13" t="e">
        <f t="shared" si="0"/>
        <v>#DIV/0!</v>
      </c>
      <c r="F30" s="14" t="e">
        <f t="shared" si="1"/>
        <v>#VALUE!</v>
      </c>
      <c r="G30" s="14" t="e">
        <f t="shared" si="2"/>
        <v>#VALUE!</v>
      </c>
      <c r="H30" s="14" t="e">
        <f t="shared" si="3"/>
        <v>#VALUE!</v>
      </c>
      <c r="I30" s="15" t="e">
        <f t="shared" si="4"/>
        <v>#VALUE!</v>
      </c>
      <c r="J30" s="16" t="e">
        <f t="shared" si="5"/>
        <v>#VALUE!</v>
      </c>
    </row>
    <row r="31" spans="1:18" ht="15" x14ac:dyDescent="0.25">
      <c r="A31" s="36"/>
      <c r="B31" s="36"/>
      <c r="C31" s="12" t="e">
        <f t="shared" si="0"/>
        <v>#DIV/0!</v>
      </c>
      <c r="D31" s="13" t="e">
        <f t="shared" si="0"/>
        <v>#DIV/0!</v>
      </c>
      <c r="E31" s="13" t="e">
        <f t="shared" si="0"/>
        <v>#DIV/0!</v>
      </c>
      <c r="F31" s="14" t="e">
        <f t="shared" si="1"/>
        <v>#VALUE!</v>
      </c>
      <c r="G31" s="14" t="e">
        <f t="shared" si="2"/>
        <v>#VALUE!</v>
      </c>
      <c r="H31" s="14" t="e">
        <f t="shared" si="3"/>
        <v>#VALUE!</v>
      </c>
      <c r="I31" s="15" t="e">
        <f t="shared" si="4"/>
        <v>#VALUE!</v>
      </c>
      <c r="J31" s="16" t="e">
        <f t="shared" si="5"/>
        <v>#VALUE!</v>
      </c>
      <c r="M31" s="31" t="e">
        <f>#REF!-M22</f>
        <v>#REF!</v>
      </c>
      <c r="N31" s="31" t="e">
        <f>#REF!-N22</f>
        <v>#REF!</v>
      </c>
      <c r="O31" s="31" t="e">
        <f>E15-O22</f>
        <v>#VALUE!</v>
      </c>
      <c r="P31" s="32" t="e">
        <f>#REF!-P22</f>
        <v>#REF!</v>
      </c>
      <c r="Q31" s="31" t="e">
        <f>C15-Q22</f>
        <v>#VALUE!</v>
      </c>
    </row>
    <row r="32" spans="1:18" ht="15" x14ac:dyDescent="0.25">
      <c r="A32" s="36"/>
      <c r="B32" s="36"/>
      <c r="C32" s="12" t="e">
        <f t="shared" ref="C32:E41" si="6">EXP(-1*(($A32-C$8)/(0.6006*C$9))^2)</f>
        <v>#DIV/0!</v>
      </c>
      <c r="D32" s="13" t="e">
        <f t="shared" si="6"/>
        <v>#DIV/0!</v>
      </c>
      <c r="E32" s="13" t="e">
        <f t="shared" si="6"/>
        <v>#DIV/0!</v>
      </c>
      <c r="F32" s="14" t="e">
        <f t="shared" si="1"/>
        <v>#VALUE!</v>
      </c>
      <c r="G32" s="14" t="e">
        <f t="shared" si="2"/>
        <v>#VALUE!</v>
      </c>
      <c r="H32" s="14" t="e">
        <f t="shared" si="3"/>
        <v>#VALUE!</v>
      </c>
      <c r="I32" s="15" t="e">
        <f t="shared" si="4"/>
        <v>#VALUE!</v>
      </c>
      <c r="J32" s="16" t="e">
        <f t="shared" si="5"/>
        <v>#VALUE!</v>
      </c>
    </row>
    <row r="33" spans="1:10" ht="15" x14ac:dyDescent="0.25">
      <c r="A33" s="36"/>
      <c r="B33" s="36"/>
      <c r="C33" s="12" t="e">
        <f t="shared" si="6"/>
        <v>#DIV/0!</v>
      </c>
      <c r="D33" s="13" t="e">
        <f t="shared" si="6"/>
        <v>#DIV/0!</v>
      </c>
      <c r="E33" s="13" t="e">
        <f t="shared" si="6"/>
        <v>#DIV/0!</v>
      </c>
      <c r="F33" s="14" t="e">
        <f t="shared" si="1"/>
        <v>#VALUE!</v>
      </c>
      <c r="G33" s="14" t="e">
        <f t="shared" si="2"/>
        <v>#VALUE!</v>
      </c>
      <c r="H33" s="14" t="e">
        <f t="shared" si="3"/>
        <v>#VALUE!</v>
      </c>
      <c r="I33" s="15" t="e">
        <f t="shared" si="4"/>
        <v>#VALUE!</v>
      </c>
      <c r="J33" s="16" t="e">
        <f t="shared" si="5"/>
        <v>#VALUE!</v>
      </c>
    </row>
    <row r="34" spans="1:10" ht="15" x14ac:dyDescent="0.25">
      <c r="A34" s="36"/>
      <c r="B34" s="36"/>
      <c r="C34" s="12" t="e">
        <f t="shared" si="6"/>
        <v>#DIV/0!</v>
      </c>
      <c r="D34" s="13" t="e">
        <f t="shared" si="6"/>
        <v>#DIV/0!</v>
      </c>
      <c r="E34" s="13" t="e">
        <f t="shared" si="6"/>
        <v>#DIV/0!</v>
      </c>
      <c r="F34" s="14" t="e">
        <f t="shared" si="1"/>
        <v>#VALUE!</v>
      </c>
      <c r="G34" s="14" t="e">
        <f t="shared" si="2"/>
        <v>#VALUE!</v>
      </c>
      <c r="H34" s="14" t="e">
        <f t="shared" si="3"/>
        <v>#VALUE!</v>
      </c>
      <c r="I34" s="15" t="e">
        <f t="shared" si="4"/>
        <v>#VALUE!</v>
      </c>
      <c r="J34" s="16" t="e">
        <f t="shared" si="5"/>
        <v>#VALUE!</v>
      </c>
    </row>
    <row r="35" spans="1:10" ht="15" x14ac:dyDescent="0.25">
      <c r="A35" s="36"/>
      <c r="B35" s="36"/>
      <c r="C35" s="12" t="e">
        <f t="shared" si="6"/>
        <v>#DIV/0!</v>
      </c>
      <c r="D35" s="13" t="e">
        <f t="shared" si="6"/>
        <v>#DIV/0!</v>
      </c>
      <c r="E35" s="13" t="e">
        <f t="shared" si="6"/>
        <v>#DIV/0!</v>
      </c>
      <c r="F35" s="14" t="e">
        <f t="shared" si="1"/>
        <v>#VALUE!</v>
      </c>
      <c r="G35" s="14" t="e">
        <f t="shared" si="2"/>
        <v>#VALUE!</v>
      </c>
      <c r="H35" s="14" t="e">
        <f t="shared" si="3"/>
        <v>#VALUE!</v>
      </c>
      <c r="I35" s="15" t="e">
        <f t="shared" si="4"/>
        <v>#VALUE!</v>
      </c>
      <c r="J35" s="16" t="e">
        <f t="shared" si="5"/>
        <v>#VALUE!</v>
      </c>
    </row>
    <row r="36" spans="1:10" ht="15" x14ac:dyDescent="0.25">
      <c r="A36" s="36"/>
      <c r="B36" s="36"/>
      <c r="C36" s="12" t="e">
        <f t="shared" si="6"/>
        <v>#DIV/0!</v>
      </c>
      <c r="D36" s="13" t="e">
        <f t="shared" si="6"/>
        <v>#DIV/0!</v>
      </c>
      <c r="E36" s="13" t="e">
        <f t="shared" si="6"/>
        <v>#DIV/0!</v>
      </c>
      <c r="F36" s="14" t="e">
        <f t="shared" si="1"/>
        <v>#VALUE!</v>
      </c>
      <c r="G36" s="14" t="e">
        <f t="shared" si="2"/>
        <v>#VALUE!</v>
      </c>
      <c r="H36" s="14" t="e">
        <f t="shared" si="3"/>
        <v>#VALUE!</v>
      </c>
      <c r="I36" s="15" t="e">
        <f t="shared" si="4"/>
        <v>#VALUE!</v>
      </c>
      <c r="J36" s="16" t="e">
        <f t="shared" si="5"/>
        <v>#VALUE!</v>
      </c>
    </row>
    <row r="37" spans="1:10" ht="15" x14ac:dyDescent="0.25">
      <c r="A37" s="36"/>
      <c r="B37" s="36"/>
      <c r="C37" s="12" t="e">
        <f t="shared" si="6"/>
        <v>#DIV/0!</v>
      </c>
      <c r="D37" s="13" t="e">
        <f t="shared" si="6"/>
        <v>#DIV/0!</v>
      </c>
      <c r="E37" s="13" t="e">
        <f t="shared" si="6"/>
        <v>#DIV/0!</v>
      </c>
      <c r="F37" s="14" t="e">
        <f t="shared" si="1"/>
        <v>#VALUE!</v>
      </c>
      <c r="G37" s="14" t="e">
        <f t="shared" si="2"/>
        <v>#VALUE!</v>
      </c>
      <c r="H37" s="14" t="e">
        <f t="shared" si="3"/>
        <v>#VALUE!</v>
      </c>
      <c r="I37" s="15" t="e">
        <f t="shared" si="4"/>
        <v>#VALUE!</v>
      </c>
      <c r="J37" s="16" t="e">
        <f t="shared" si="5"/>
        <v>#VALUE!</v>
      </c>
    </row>
    <row r="38" spans="1:10" ht="15" x14ac:dyDescent="0.25">
      <c r="A38" s="36"/>
      <c r="B38" s="36"/>
      <c r="C38" s="12" t="e">
        <f t="shared" si="6"/>
        <v>#DIV/0!</v>
      </c>
      <c r="D38" s="13" t="e">
        <f t="shared" si="6"/>
        <v>#DIV/0!</v>
      </c>
      <c r="E38" s="13" t="e">
        <f t="shared" si="6"/>
        <v>#DIV/0!</v>
      </c>
      <c r="F38" s="14" t="e">
        <f t="shared" si="1"/>
        <v>#VALUE!</v>
      </c>
      <c r="G38" s="14" t="e">
        <f t="shared" si="2"/>
        <v>#VALUE!</v>
      </c>
      <c r="H38" s="14" t="e">
        <f t="shared" si="3"/>
        <v>#VALUE!</v>
      </c>
      <c r="I38" s="15" t="e">
        <f t="shared" si="4"/>
        <v>#VALUE!</v>
      </c>
      <c r="J38" s="16" t="e">
        <f t="shared" si="5"/>
        <v>#VALUE!</v>
      </c>
    </row>
    <row r="39" spans="1:10" ht="15" x14ac:dyDescent="0.25">
      <c r="A39" s="36"/>
      <c r="B39" s="36"/>
      <c r="C39" s="12" t="e">
        <f t="shared" si="6"/>
        <v>#DIV/0!</v>
      </c>
      <c r="D39" s="13" t="e">
        <f t="shared" si="6"/>
        <v>#DIV/0!</v>
      </c>
      <c r="E39" s="13" t="e">
        <f t="shared" si="6"/>
        <v>#DIV/0!</v>
      </c>
      <c r="F39" s="14" t="e">
        <f t="shared" si="1"/>
        <v>#VALUE!</v>
      </c>
      <c r="G39" s="14" t="e">
        <f t="shared" si="2"/>
        <v>#VALUE!</v>
      </c>
      <c r="H39" s="14" t="e">
        <f t="shared" si="3"/>
        <v>#VALUE!</v>
      </c>
      <c r="I39" s="15" t="e">
        <f t="shared" si="4"/>
        <v>#VALUE!</v>
      </c>
      <c r="J39" s="16" t="e">
        <f t="shared" si="5"/>
        <v>#VALUE!</v>
      </c>
    </row>
    <row r="40" spans="1:10" ht="15" x14ac:dyDescent="0.25">
      <c r="A40" s="36"/>
      <c r="B40" s="36"/>
      <c r="C40" s="12" t="e">
        <f t="shared" si="6"/>
        <v>#DIV/0!</v>
      </c>
      <c r="D40" s="13" t="e">
        <f t="shared" si="6"/>
        <v>#DIV/0!</v>
      </c>
      <c r="E40" s="13" t="e">
        <f t="shared" si="6"/>
        <v>#DIV/0!</v>
      </c>
      <c r="F40" s="14" t="e">
        <f t="shared" si="1"/>
        <v>#VALUE!</v>
      </c>
      <c r="G40" s="14" t="e">
        <f t="shared" si="2"/>
        <v>#VALUE!</v>
      </c>
      <c r="H40" s="14" t="e">
        <f t="shared" si="3"/>
        <v>#VALUE!</v>
      </c>
      <c r="I40" s="15" t="e">
        <f t="shared" si="4"/>
        <v>#VALUE!</v>
      </c>
      <c r="J40" s="16" t="e">
        <f t="shared" si="5"/>
        <v>#VALUE!</v>
      </c>
    </row>
    <row r="41" spans="1:10" ht="15" x14ac:dyDescent="0.25">
      <c r="A41" s="36"/>
      <c r="B41" s="36"/>
      <c r="C41" s="12" t="e">
        <f t="shared" si="6"/>
        <v>#DIV/0!</v>
      </c>
      <c r="D41" s="13" t="e">
        <f t="shared" si="6"/>
        <v>#DIV/0!</v>
      </c>
      <c r="E41" s="13" t="e">
        <f t="shared" si="6"/>
        <v>#DIV/0!</v>
      </c>
      <c r="F41" s="14" t="e">
        <f t="shared" si="1"/>
        <v>#VALUE!</v>
      </c>
      <c r="G41" s="14" t="e">
        <f t="shared" si="2"/>
        <v>#VALUE!</v>
      </c>
      <c r="H41" s="14" t="e">
        <f t="shared" si="3"/>
        <v>#VALUE!</v>
      </c>
      <c r="I41" s="15" t="e">
        <f t="shared" si="4"/>
        <v>#VALUE!</v>
      </c>
      <c r="J41" s="16" t="e">
        <f t="shared" si="5"/>
        <v>#VALUE!</v>
      </c>
    </row>
    <row r="42" spans="1:10" ht="15" x14ac:dyDescent="0.25">
      <c r="A42" s="36"/>
      <c r="B42" s="36"/>
      <c r="C42" s="12" t="e">
        <f t="shared" ref="C42:E51" si="7">EXP(-1*(($A42-C$8)/(0.6006*C$9))^2)</f>
        <v>#DIV/0!</v>
      </c>
      <c r="D42" s="13" t="e">
        <f t="shared" si="7"/>
        <v>#DIV/0!</v>
      </c>
      <c r="E42" s="13" t="e">
        <f t="shared" si="7"/>
        <v>#DIV/0!</v>
      </c>
      <c r="F42" s="14" t="e">
        <f t="shared" si="1"/>
        <v>#VALUE!</v>
      </c>
      <c r="G42" s="14" t="e">
        <f t="shared" si="2"/>
        <v>#VALUE!</v>
      </c>
      <c r="H42" s="14" t="e">
        <f t="shared" si="3"/>
        <v>#VALUE!</v>
      </c>
      <c r="I42" s="15" t="e">
        <f t="shared" si="4"/>
        <v>#VALUE!</v>
      </c>
      <c r="J42" s="16" t="e">
        <f t="shared" si="5"/>
        <v>#VALUE!</v>
      </c>
    </row>
    <row r="43" spans="1:10" ht="15" x14ac:dyDescent="0.25">
      <c r="A43" s="36"/>
      <c r="B43" s="36"/>
      <c r="C43" s="12" t="e">
        <f t="shared" si="7"/>
        <v>#DIV/0!</v>
      </c>
      <c r="D43" s="13" t="e">
        <f t="shared" si="7"/>
        <v>#DIV/0!</v>
      </c>
      <c r="E43" s="13" t="e">
        <f t="shared" si="7"/>
        <v>#DIV/0!</v>
      </c>
      <c r="F43" s="14" t="e">
        <f t="shared" si="1"/>
        <v>#VALUE!</v>
      </c>
      <c r="G43" s="14" t="e">
        <f t="shared" si="2"/>
        <v>#VALUE!</v>
      </c>
      <c r="H43" s="14" t="e">
        <f t="shared" si="3"/>
        <v>#VALUE!</v>
      </c>
      <c r="I43" s="15" t="e">
        <f t="shared" si="4"/>
        <v>#VALUE!</v>
      </c>
      <c r="J43" s="16" t="e">
        <f t="shared" si="5"/>
        <v>#VALUE!</v>
      </c>
    </row>
    <row r="44" spans="1:10" ht="15" x14ac:dyDescent="0.25">
      <c r="A44" s="36"/>
      <c r="B44" s="36"/>
      <c r="C44" s="12" t="e">
        <f t="shared" si="7"/>
        <v>#DIV/0!</v>
      </c>
      <c r="D44" s="13" t="e">
        <f t="shared" si="7"/>
        <v>#DIV/0!</v>
      </c>
      <c r="E44" s="13" t="e">
        <f t="shared" si="7"/>
        <v>#DIV/0!</v>
      </c>
      <c r="F44" s="14" t="e">
        <f t="shared" si="1"/>
        <v>#VALUE!</v>
      </c>
      <c r="G44" s="14" t="e">
        <f t="shared" si="2"/>
        <v>#VALUE!</v>
      </c>
      <c r="H44" s="14" t="e">
        <f t="shared" si="3"/>
        <v>#VALUE!</v>
      </c>
      <c r="I44" s="15" t="e">
        <f t="shared" si="4"/>
        <v>#VALUE!</v>
      </c>
      <c r="J44" s="16" t="e">
        <f t="shared" si="5"/>
        <v>#VALUE!</v>
      </c>
    </row>
    <row r="45" spans="1:10" ht="15" x14ac:dyDescent="0.25">
      <c r="A45" s="36"/>
      <c r="B45" s="36"/>
      <c r="C45" s="12" t="e">
        <f t="shared" si="7"/>
        <v>#DIV/0!</v>
      </c>
      <c r="D45" s="13" t="e">
        <f t="shared" si="7"/>
        <v>#DIV/0!</v>
      </c>
      <c r="E45" s="13" t="e">
        <f t="shared" si="7"/>
        <v>#DIV/0!</v>
      </c>
      <c r="F45" s="14" t="e">
        <f t="shared" si="1"/>
        <v>#VALUE!</v>
      </c>
      <c r="G45" s="14" t="e">
        <f t="shared" si="2"/>
        <v>#VALUE!</v>
      </c>
      <c r="H45" s="14" t="e">
        <f t="shared" si="3"/>
        <v>#VALUE!</v>
      </c>
      <c r="I45" s="15" t="e">
        <f t="shared" si="4"/>
        <v>#VALUE!</v>
      </c>
      <c r="J45" s="16" t="e">
        <f t="shared" si="5"/>
        <v>#VALUE!</v>
      </c>
    </row>
    <row r="46" spans="1:10" ht="15" x14ac:dyDescent="0.25">
      <c r="A46" s="36"/>
      <c r="B46" s="36"/>
      <c r="C46" s="12" t="e">
        <f t="shared" si="7"/>
        <v>#DIV/0!</v>
      </c>
      <c r="D46" s="13" t="e">
        <f t="shared" si="7"/>
        <v>#DIV/0!</v>
      </c>
      <c r="E46" s="13" t="e">
        <f t="shared" si="7"/>
        <v>#DIV/0!</v>
      </c>
      <c r="F46" s="14" t="e">
        <f t="shared" si="1"/>
        <v>#VALUE!</v>
      </c>
      <c r="G46" s="14" t="e">
        <f t="shared" si="2"/>
        <v>#VALUE!</v>
      </c>
      <c r="H46" s="14" t="e">
        <f t="shared" si="3"/>
        <v>#VALUE!</v>
      </c>
      <c r="I46" s="15" t="e">
        <f t="shared" si="4"/>
        <v>#VALUE!</v>
      </c>
      <c r="J46" s="16" t="e">
        <f t="shared" si="5"/>
        <v>#VALUE!</v>
      </c>
    </row>
    <row r="47" spans="1:10" ht="15" x14ac:dyDescent="0.25">
      <c r="A47" s="36"/>
      <c r="B47" s="36"/>
      <c r="C47" s="12" t="e">
        <f t="shared" si="7"/>
        <v>#DIV/0!</v>
      </c>
      <c r="D47" s="13" t="e">
        <f t="shared" si="7"/>
        <v>#DIV/0!</v>
      </c>
      <c r="E47" s="13" t="e">
        <f t="shared" si="7"/>
        <v>#DIV/0!</v>
      </c>
      <c r="F47" s="14" t="e">
        <f t="shared" si="1"/>
        <v>#VALUE!</v>
      </c>
      <c r="G47" s="14" t="e">
        <f t="shared" si="2"/>
        <v>#VALUE!</v>
      </c>
      <c r="H47" s="14" t="e">
        <f t="shared" si="3"/>
        <v>#VALUE!</v>
      </c>
      <c r="I47" s="15" t="e">
        <f t="shared" si="4"/>
        <v>#VALUE!</v>
      </c>
      <c r="J47" s="16" t="e">
        <f t="shared" si="5"/>
        <v>#VALUE!</v>
      </c>
    </row>
    <row r="48" spans="1:10" ht="15" x14ac:dyDescent="0.25">
      <c r="A48" s="36"/>
      <c r="B48" s="36"/>
      <c r="C48" s="12" t="e">
        <f t="shared" si="7"/>
        <v>#DIV/0!</v>
      </c>
      <c r="D48" s="13" t="e">
        <f t="shared" si="7"/>
        <v>#DIV/0!</v>
      </c>
      <c r="E48" s="13" t="e">
        <f t="shared" si="7"/>
        <v>#DIV/0!</v>
      </c>
      <c r="F48" s="14" t="e">
        <f t="shared" si="1"/>
        <v>#VALUE!</v>
      </c>
      <c r="G48" s="14" t="e">
        <f t="shared" si="2"/>
        <v>#VALUE!</v>
      </c>
      <c r="H48" s="14" t="e">
        <f t="shared" si="3"/>
        <v>#VALUE!</v>
      </c>
      <c r="I48" s="15" t="e">
        <f t="shared" si="4"/>
        <v>#VALUE!</v>
      </c>
      <c r="J48" s="16" t="e">
        <f t="shared" si="5"/>
        <v>#VALUE!</v>
      </c>
    </row>
    <row r="49" spans="1:10" ht="15" x14ac:dyDescent="0.25">
      <c r="A49" s="36"/>
      <c r="B49" s="36"/>
      <c r="C49" s="12" t="e">
        <f t="shared" si="7"/>
        <v>#DIV/0!</v>
      </c>
      <c r="D49" s="13" t="e">
        <f t="shared" si="7"/>
        <v>#DIV/0!</v>
      </c>
      <c r="E49" s="13" t="e">
        <f t="shared" si="7"/>
        <v>#DIV/0!</v>
      </c>
      <c r="F49" s="14" t="e">
        <f t="shared" si="1"/>
        <v>#VALUE!</v>
      </c>
      <c r="G49" s="14" t="e">
        <f t="shared" si="2"/>
        <v>#VALUE!</v>
      </c>
      <c r="H49" s="14" t="e">
        <f t="shared" si="3"/>
        <v>#VALUE!</v>
      </c>
      <c r="I49" s="15" t="e">
        <f t="shared" si="4"/>
        <v>#VALUE!</v>
      </c>
      <c r="J49" s="16" t="e">
        <f t="shared" si="5"/>
        <v>#VALUE!</v>
      </c>
    </row>
    <row r="50" spans="1:10" ht="15" x14ac:dyDescent="0.25">
      <c r="A50" s="36"/>
      <c r="B50" s="36"/>
      <c r="C50" s="12" t="e">
        <f t="shared" si="7"/>
        <v>#DIV/0!</v>
      </c>
      <c r="D50" s="13" t="e">
        <f t="shared" si="7"/>
        <v>#DIV/0!</v>
      </c>
      <c r="E50" s="13" t="e">
        <f t="shared" si="7"/>
        <v>#DIV/0!</v>
      </c>
      <c r="F50" s="14" t="e">
        <f t="shared" si="1"/>
        <v>#VALUE!</v>
      </c>
      <c r="G50" s="14" t="e">
        <f t="shared" si="2"/>
        <v>#VALUE!</v>
      </c>
      <c r="H50" s="14" t="e">
        <f t="shared" si="3"/>
        <v>#VALUE!</v>
      </c>
      <c r="I50" s="15" t="e">
        <f t="shared" si="4"/>
        <v>#VALUE!</v>
      </c>
      <c r="J50" s="16" t="e">
        <f t="shared" si="5"/>
        <v>#VALUE!</v>
      </c>
    </row>
    <row r="51" spans="1:10" ht="15" x14ac:dyDescent="0.25">
      <c r="A51" s="36"/>
      <c r="B51" s="36"/>
      <c r="C51" s="12" t="e">
        <f t="shared" si="7"/>
        <v>#DIV/0!</v>
      </c>
      <c r="D51" s="13" t="e">
        <f t="shared" si="7"/>
        <v>#DIV/0!</v>
      </c>
      <c r="E51" s="13" t="e">
        <f t="shared" si="7"/>
        <v>#DIV/0!</v>
      </c>
      <c r="F51" s="14" t="e">
        <f t="shared" si="1"/>
        <v>#VALUE!</v>
      </c>
      <c r="G51" s="14" t="e">
        <f t="shared" si="2"/>
        <v>#VALUE!</v>
      </c>
      <c r="H51" s="14" t="e">
        <f t="shared" si="3"/>
        <v>#VALUE!</v>
      </c>
      <c r="I51" s="15" t="e">
        <f t="shared" si="4"/>
        <v>#VALUE!</v>
      </c>
      <c r="J51" s="16" t="e">
        <f t="shared" si="5"/>
        <v>#VALUE!</v>
      </c>
    </row>
    <row r="52" spans="1:10" ht="15" x14ac:dyDescent="0.25">
      <c r="A52" s="36"/>
      <c r="B52" s="36"/>
      <c r="C52" s="12" t="e">
        <f t="shared" ref="C52:E61" si="8">EXP(-1*(($A52-C$8)/(0.6006*C$9))^2)</f>
        <v>#DIV/0!</v>
      </c>
      <c r="D52" s="13" t="e">
        <f t="shared" si="8"/>
        <v>#DIV/0!</v>
      </c>
      <c r="E52" s="13" t="e">
        <f t="shared" si="8"/>
        <v>#DIV/0!</v>
      </c>
      <c r="F52" s="14" t="e">
        <f t="shared" si="1"/>
        <v>#VALUE!</v>
      </c>
      <c r="G52" s="14" t="e">
        <f t="shared" si="2"/>
        <v>#VALUE!</v>
      </c>
      <c r="H52" s="14" t="e">
        <f t="shared" si="3"/>
        <v>#VALUE!</v>
      </c>
      <c r="I52" s="15" t="e">
        <f t="shared" si="4"/>
        <v>#VALUE!</v>
      </c>
      <c r="J52" s="16" t="e">
        <f t="shared" si="5"/>
        <v>#VALUE!</v>
      </c>
    </row>
    <row r="53" spans="1:10" ht="15" x14ac:dyDescent="0.25">
      <c r="A53" s="36"/>
      <c r="B53" s="36"/>
      <c r="C53" s="12" t="e">
        <f t="shared" si="8"/>
        <v>#DIV/0!</v>
      </c>
      <c r="D53" s="13" t="e">
        <f t="shared" si="8"/>
        <v>#DIV/0!</v>
      </c>
      <c r="E53" s="13" t="e">
        <f t="shared" si="8"/>
        <v>#DIV/0!</v>
      </c>
      <c r="F53" s="14" t="e">
        <f t="shared" si="1"/>
        <v>#VALUE!</v>
      </c>
      <c r="G53" s="14" t="e">
        <f t="shared" si="2"/>
        <v>#VALUE!</v>
      </c>
      <c r="H53" s="14" t="e">
        <f t="shared" si="3"/>
        <v>#VALUE!</v>
      </c>
      <c r="I53" s="15" t="e">
        <f t="shared" si="4"/>
        <v>#VALUE!</v>
      </c>
      <c r="J53" s="16" t="e">
        <f t="shared" si="5"/>
        <v>#VALUE!</v>
      </c>
    </row>
    <row r="54" spans="1:10" ht="15" x14ac:dyDescent="0.25">
      <c r="A54" s="36"/>
      <c r="B54" s="36"/>
      <c r="C54" s="12" t="e">
        <f t="shared" si="8"/>
        <v>#DIV/0!</v>
      </c>
      <c r="D54" s="13" t="e">
        <f t="shared" si="8"/>
        <v>#DIV/0!</v>
      </c>
      <c r="E54" s="13" t="e">
        <f t="shared" si="8"/>
        <v>#DIV/0!</v>
      </c>
      <c r="F54" s="14" t="e">
        <f t="shared" ref="F54:F86" si="9">C$15*C54</f>
        <v>#VALUE!</v>
      </c>
      <c r="G54" s="14" t="e">
        <f t="shared" ref="G54:G86" si="10">D$15*D54</f>
        <v>#VALUE!</v>
      </c>
      <c r="H54" s="14" t="e">
        <f t="shared" ref="H54:H86" si="11">E$15*E54</f>
        <v>#VALUE!</v>
      </c>
      <c r="I54" s="15" t="e">
        <f t="shared" ref="I54:I85" si="12">SUM(F54:H54)</f>
        <v>#VALUE!</v>
      </c>
      <c r="J54" s="16" t="e">
        <f t="shared" ref="J54:J85" si="13">B54-I54</f>
        <v>#VALUE!</v>
      </c>
    </row>
    <row r="55" spans="1:10" ht="15" x14ac:dyDescent="0.25">
      <c r="A55" s="36"/>
      <c r="B55" s="36"/>
      <c r="C55" s="12" t="e">
        <f t="shared" si="8"/>
        <v>#DIV/0!</v>
      </c>
      <c r="D55" s="13" t="e">
        <f t="shared" si="8"/>
        <v>#DIV/0!</v>
      </c>
      <c r="E55" s="13" t="e">
        <f t="shared" si="8"/>
        <v>#DIV/0!</v>
      </c>
      <c r="F55" s="14" t="e">
        <f t="shared" si="9"/>
        <v>#VALUE!</v>
      </c>
      <c r="G55" s="14" t="e">
        <f t="shared" si="10"/>
        <v>#VALUE!</v>
      </c>
      <c r="H55" s="14" t="e">
        <f t="shared" si="11"/>
        <v>#VALUE!</v>
      </c>
      <c r="I55" s="15" t="e">
        <f t="shared" si="12"/>
        <v>#VALUE!</v>
      </c>
      <c r="J55" s="16" t="e">
        <f t="shared" si="13"/>
        <v>#VALUE!</v>
      </c>
    </row>
    <row r="56" spans="1:10" ht="15" x14ac:dyDescent="0.25">
      <c r="A56" s="36"/>
      <c r="B56" s="36"/>
      <c r="C56" s="12" t="e">
        <f t="shared" si="8"/>
        <v>#DIV/0!</v>
      </c>
      <c r="D56" s="13" t="e">
        <f t="shared" si="8"/>
        <v>#DIV/0!</v>
      </c>
      <c r="E56" s="13" t="e">
        <f t="shared" si="8"/>
        <v>#DIV/0!</v>
      </c>
      <c r="F56" s="14" t="e">
        <f t="shared" si="9"/>
        <v>#VALUE!</v>
      </c>
      <c r="G56" s="14" t="e">
        <f t="shared" si="10"/>
        <v>#VALUE!</v>
      </c>
      <c r="H56" s="14" t="e">
        <f t="shared" si="11"/>
        <v>#VALUE!</v>
      </c>
      <c r="I56" s="15" t="e">
        <f t="shared" si="12"/>
        <v>#VALUE!</v>
      </c>
      <c r="J56" s="16" t="e">
        <f t="shared" si="13"/>
        <v>#VALUE!</v>
      </c>
    </row>
    <row r="57" spans="1:10" ht="15" x14ac:dyDescent="0.25">
      <c r="A57" s="36"/>
      <c r="B57" s="36"/>
      <c r="C57" s="12" t="e">
        <f t="shared" si="8"/>
        <v>#DIV/0!</v>
      </c>
      <c r="D57" s="13" t="e">
        <f t="shared" si="8"/>
        <v>#DIV/0!</v>
      </c>
      <c r="E57" s="13" t="e">
        <f t="shared" si="8"/>
        <v>#DIV/0!</v>
      </c>
      <c r="F57" s="14" t="e">
        <f t="shared" si="9"/>
        <v>#VALUE!</v>
      </c>
      <c r="G57" s="14" t="e">
        <f t="shared" si="10"/>
        <v>#VALUE!</v>
      </c>
      <c r="H57" s="14" t="e">
        <f t="shared" si="11"/>
        <v>#VALUE!</v>
      </c>
      <c r="I57" s="15" t="e">
        <f t="shared" si="12"/>
        <v>#VALUE!</v>
      </c>
      <c r="J57" s="16" t="e">
        <f t="shared" si="13"/>
        <v>#VALUE!</v>
      </c>
    </row>
    <row r="58" spans="1:10" ht="15" x14ac:dyDescent="0.25">
      <c r="A58" s="36"/>
      <c r="B58" s="36"/>
      <c r="C58" s="12" t="e">
        <f t="shared" si="8"/>
        <v>#DIV/0!</v>
      </c>
      <c r="D58" s="13" t="e">
        <f t="shared" si="8"/>
        <v>#DIV/0!</v>
      </c>
      <c r="E58" s="13" t="e">
        <f t="shared" si="8"/>
        <v>#DIV/0!</v>
      </c>
      <c r="F58" s="14" t="e">
        <f t="shared" si="9"/>
        <v>#VALUE!</v>
      </c>
      <c r="G58" s="14" t="e">
        <f t="shared" si="10"/>
        <v>#VALUE!</v>
      </c>
      <c r="H58" s="14" t="e">
        <f t="shared" si="11"/>
        <v>#VALUE!</v>
      </c>
      <c r="I58" s="15" t="e">
        <f t="shared" si="12"/>
        <v>#VALUE!</v>
      </c>
      <c r="J58" s="16" t="e">
        <f t="shared" si="13"/>
        <v>#VALUE!</v>
      </c>
    </row>
    <row r="59" spans="1:10" ht="15" x14ac:dyDescent="0.25">
      <c r="A59" s="36"/>
      <c r="B59" s="36"/>
      <c r="C59" s="12" t="e">
        <f t="shared" si="8"/>
        <v>#DIV/0!</v>
      </c>
      <c r="D59" s="13" t="e">
        <f t="shared" si="8"/>
        <v>#DIV/0!</v>
      </c>
      <c r="E59" s="13" t="e">
        <f t="shared" si="8"/>
        <v>#DIV/0!</v>
      </c>
      <c r="F59" s="14" t="e">
        <f t="shared" si="9"/>
        <v>#VALUE!</v>
      </c>
      <c r="G59" s="14" t="e">
        <f t="shared" si="10"/>
        <v>#VALUE!</v>
      </c>
      <c r="H59" s="14" t="e">
        <f t="shared" si="11"/>
        <v>#VALUE!</v>
      </c>
      <c r="I59" s="15" t="e">
        <f t="shared" si="12"/>
        <v>#VALUE!</v>
      </c>
      <c r="J59" s="16" t="e">
        <f t="shared" si="13"/>
        <v>#VALUE!</v>
      </c>
    </row>
    <row r="60" spans="1:10" ht="15" x14ac:dyDescent="0.25">
      <c r="A60" s="36"/>
      <c r="B60" s="36"/>
      <c r="C60" s="12" t="e">
        <f t="shared" si="8"/>
        <v>#DIV/0!</v>
      </c>
      <c r="D60" s="13" t="e">
        <f t="shared" si="8"/>
        <v>#DIV/0!</v>
      </c>
      <c r="E60" s="13" t="e">
        <f t="shared" si="8"/>
        <v>#DIV/0!</v>
      </c>
      <c r="F60" s="14" t="e">
        <f t="shared" si="9"/>
        <v>#VALUE!</v>
      </c>
      <c r="G60" s="14" t="e">
        <f t="shared" si="10"/>
        <v>#VALUE!</v>
      </c>
      <c r="H60" s="14" t="e">
        <f t="shared" si="11"/>
        <v>#VALUE!</v>
      </c>
      <c r="I60" s="15" t="e">
        <f t="shared" si="12"/>
        <v>#VALUE!</v>
      </c>
      <c r="J60" s="16" t="e">
        <f t="shared" si="13"/>
        <v>#VALUE!</v>
      </c>
    </row>
    <row r="61" spans="1:10" ht="15" x14ac:dyDescent="0.25">
      <c r="A61" s="36"/>
      <c r="B61" s="36"/>
      <c r="C61" s="12" t="e">
        <f t="shared" si="8"/>
        <v>#DIV/0!</v>
      </c>
      <c r="D61" s="13" t="e">
        <f t="shared" si="8"/>
        <v>#DIV/0!</v>
      </c>
      <c r="E61" s="13" t="e">
        <f t="shared" si="8"/>
        <v>#DIV/0!</v>
      </c>
      <c r="F61" s="14" t="e">
        <f t="shared" si="9"/>
        <v>#VALUE!</v>
      </c>
      <c r="G61" s="14" t="e">
        <f t="shared" si="10"/>
        <v>#VALUE!</v>
      </c>
      <c r="H61" s="14" t="e">
        <f t="shared" si="11"/>
        <v>#VALUE!</v>
      </c>
      <c r="I61" s="15" t="e">
        <f t="shared" si="12"/>
        <v>#VALUE!</v>
      </c>
      <c r="J61" s="16" t="e">
        <f t="shared" si="13"/>
        <v>#VALUE!</v>
      </c>
    </row>
    <row r="62" spans="1:10" ht="15" x14ac:dyDescent="0.25">
      <c r="A62" s="36"/>
      <c r="B62" s="36"/>
      <c r="C62" s="12" t="e">
        <f t="shared" ref="C62:E71" si="14">EXP(-1*(($A62-C$8)/(0.6006*C$9))^2)</f>
        <v>#DIV/0!</v>
      </c>
      <c r="D62" s="13" t="e">
        <f t="shared" si="14"/>
        <v>#DIV/0!</v>
      </c>
      <c r="E62" s="13" t="e">
        <f t="shared" si="14"/>
        <v>#DIV/0!</v>
      </c>
      <c r="F62" s="14" t="e">
        <f t="shared" si="9"/>
        <v>#VALUE!</v>
      </c>
      <c r="G62" s="14" t="e">
        <f t="shared" si="10"/>
        <v>#VALUE!</v>
      </c>
      <c r="H62" s="14" t="e">
        <f t="shared" si="11"/>
        <v>#VALUE!</v>
      </c>
      <c r="I62" s="15" t="e">
        <f t="shared" si="12"/>
        <v>#VALUE!</v>
      </c>
      <c r="J62" s="16" t="e">
        <f t="shared" si="13"/>
        <v>#VALUE!</v>
      </c>
    </row>
    <row r="63" spans="1:10" ht="15" x14ac:dyDescent="0.25">
      <c r="A63" s="36"/>
      <c r="B63" s="36"/>
      <c r="C63" s="12" t="e">
        <f t="shared" si="14"/>
        <v>#DIV/0!</v>
      </c>
      <c r="D63" s="13" t="e">
        <f t="shared" si="14"/>
        <v>#DIV/0!</v>
      </c>
      <c r="E63" s="13" t="e">
        <f t="shared" si="14"/>
        <v>#DIV/0!</v>
      </c>
      <c r="F63" s="14" t="e">
        <f t="shared" si="9"/>
        <v>#VALUE!</v>
      </c>
      <c r="G63" s="14" t="e">
        <f t="shared" si="10"/>
        <v>#VALUE!</v>
      </c>
      <c r="H63" s="14" t="e">
        <f t="shared" si="11"/>
        <v>#VALUE!</v>
      </c>
      <c r="I63" s="15" t="e">
        <f t="shared" si="12"/>
        <v>#VALUE!</v>
      </c>
      <c r="J63" s="16" t="e">
        <f t="shared" si="13"/>
        <v>#VALUE!</v>
      </c>
    </row>
    <row r="64" spans="1:10" ht="15" x14ac:dyDescent="0.25">
      <c r="A64" s="36"/>
      <c r="B64" s="36"/>
      <c r="C64" s="12" t="e">
        <f t="shared" si="14"/>
        <v>#DIV/0!</v>
      </c>
      <c r="D64" s="13" t="e">
        <f t="shared" si="14"/>
        <v>#DIV/0!</v>
      </c>
      <c r="E64" s="13" t="e">
        <f t="shared" si="14"/>
        <v>#DIV/0!</v>
      </c>
      <c r="F64" s="14" t="e">
        <f t="shared" si="9"/>
        <v>#VALUE!</v>
      </c>
      <c r="G64" s="14" t="e">
        <f t="shared" si="10"/>
        <v>#VALUE!</v>
      </c>
      <c r="H64" s="14" t="e">
        <f t="shared" si="11"/>
        <v>#VALUE!</v>
      </c>
      <c r="I64" s="15" t="e">
        <f t="shared" si="12"/>
        <v>#VALUE!</v>
      </c>
      <c r="J64" s="16" t="e">
        <f t="shared" si="13"/>
        <v>#VALUE!</v>
      </c>
    </row>
    <row r="65" spans="1:10" ht="15" x14ac:dyDescent="0.25">
      <c r="A65" s="36"/>
      <c r="B65" s="36"/>
      <c r="C65" s="12" t="e">
        <f t="shared" si="14"/>
        <v>#DIV/0!</v>
      </c>
      <c r="D65" s="13" t="e">
        <f t="shared" si="14"/>
        <v>#DIV/0!</v>
      </c>
      <c r="E65" s="13" t="e">
        <f t="shared" si="14"/>
        <v>#DIV/0!</v>
      </c>
      <c r="F65" s="14" t="e">
        <f t="shared" si="9"/>
        <v>#VALUE!</v>
      </c>
      <c r="G65" s="14" t="e">
        <f t="shared" si="10"/>
        <v>#VALUE!</v>
      </c>
      <c r="H65" s="14" t="e">
        <f t="shared" si="11"/>
        <v>#VALUE!</v>
      </c>
      <c r="I65" s="15" t="e">
        <f t="shared" si="12"/>
        <v>#VALUE!</v>
      </c>
      <c r="J65" s="16" t="e">
        <f t="shared" si="13"/>
        <v>#VALUE!</v>
      </c>
    </row>
    <row r="66" spans="1:10" ht="15" x14ac:dyDescent="0.25">
      <c r="A66" s="36"/>
      <c r="B66" s="36"/>
      <c r="C66" s="12" t="e">
        <f t="shared" si="14"/>
        <v>#DIV/0!</v>
      </c>
      <c r="D66" s="13" t="e">
        <f t="shared" si="14"/>
        <v>#DIV/0!</v>
      </c>
      <c r="E66" s="13" t="e">
        <f t="shared" si="14"/>
        <v>#DIV/0!</v>
      </c>
      <c r="F66" s="14" t="e">
        <f t="shared" si="9"/>
        <v>#VALUE!</v>
      </c>
      <c r="G66" s="14" t="e">
        <f t="shared" si="10"/>
        <v>#VALUE!</v>
      </c>
      <c r="H66" s="14" t="e">
        <f t="shared" si="11"/>
        <v>#VALUE!</v>
      </c>
      <c r="I66" s="15" t="e">
        <f t="shared" si="12"/>
        <v>#VALUE!</v>
      </c>
      <c r="J66" s="16" t="e">
        <f t="shared" si="13"/>
        <v>#VALUE!</v>
      </c>
    </row>
    <row r="67" spans="1:10" ht="15" x14ac:dyDescent="0.25">
      <c r="A67" s="36"/>
      <c r="B67" s="36"/>
      <c r="C67" s="12" t="e">
        <f t="shared" si="14"/>
        <v>#DIV/0!</v>
      </c>
      <c r="D67" s="13" t="e">
        <f t="shared" si="14"/>
        <v>#DIV/0!</v>
      </c>
      <c r="E67" s="13" t="e">
        <f t="shared" si="14"/>
        <v>#DIV/0!</v>
      </c>
      <c r="F67" s="14" t="e">
        <f t="shared" si="9"/>
        <v>#VALUE!</v>
      </c>
      <c r="G67" s="14" t="e">
        <f t="shared" si="10"/>
        <v>#VALUE!</v>
      </c>
      <c r="H67" s="14" t="e">
        <f t="shared" si="11"/>
        <v>#VALUE!</v>
      </c>
      <c r="I67" s="15" t="e">
        <f t="shared" si="12"/>
        <v>#VALUE!</v>
      </c>
      <c r="J67" s="16" t="e">
        <f t="shared" si="13"/>
        <v>#VALUE!</v>
      </c>
    </row>
    <row r="68" spans="1:10" ht="15" x14ac:dyDescent="0.25">
      <c r="A68" s="36"/>
      <c r="B68" s="36"/>
      <c r="C68" s="12" t="e">
        <f t="shared" si="14"/>
        <v>#DIV/0!</v>
      </c>
      <c r="D68" s="13" t="e">
        <f t="shared" si="14"/>
        <v>#DIV/0!</v>
      </c>
      <c r="E68" s="13" t="e">
        <f t="shared" si="14"/>
        <v>#DIV/0!</v>
      </c>
      <c r="F68" s="14" t="e">
        <f t="shared" si="9"/>
        <v>#VALUE!</v>
      </c>
      <c r="G68" s="14" t="e">
        <f t="shared" si="10"/>
        <v>#VALUE!</v>
      </c>
      <c r="H68" s="14" t="e">
        <f t="shared" si="11"/>
        <v>#VALUE!</v>
      </c>
      <c r="I68" s="15" t="e">
        <f t="shared" si="12"/>
        <v>#VALUE!</v>
      </c>
      <c r="J68" s="16" t="e">
        <f t="shared" si="13"/>
        <v>#VALUE!</v>
      </c>
    </row>
    <row r="69" spans="1:10" ht="15" x14ac:dyDescent="0.25">
      <c r="A69" s="36"/>
      <c r="B69" s="36"/>
      <c r="C69" s="12" t="e">
        <f t="shared" si="14"/>
        <v>#DIV/0!</v>
      </c>
      <c r="D69" s="13" t="e">
        <f t="shared" si="14"/>
        <v>#DIV/0!</v>
      </c>
      <c r="E69" s="13" t="e">
        <f t="shared" si="14"/>
        <v>#DIV/0!</v>
      </c>
      <c r="F69" s="14" t="e">
        <f t="shared" si="9"/>
        <v>#VALUE!</v>
      </c>
      <c r="G69" s="14" t="e">
        <f t="shared" si="10"/>
        <v>#VALUE!</v>
      </c>
      <c r="H69" s="14" t="e">
        <f t="shared" si="11"/>
        <v>#VALUE!</v>
      </c>
      <c r="I69" s="15" t="e">
        <f t="shared" si="12"/>
        <v>#VALUE!</v>
      </c>
      <c r="J69" s="16" t="e">
        <f t="shared" si="13"/>
        <v>#VALUE!</v>
      </c>
    </row>
    <row r="70" spans="1:10" ht="15" x14ac:dyDescent="0.25">
      <c r="A70" s="36"/>
      <c r="B70" s="36"/>
      <c r="C70" s="12" t="e">
        <f t="shared" si="14"/>
        <v>#DIV/0!</v>
      </c>
      <c r="D70" s="13" t="e">
        <f t="shared" si="14"/>
        <v>#DIV/0!</v>
      </c>
      <c r="E70" s="13" t="e">
        <f t="shared" si="14"/>
        <v>#DIV/0!</v>
      </c>
      <c r="F70" s="14" t="e">
        <f t="shared" si="9"/>
        <v>#VALUE!</v>
      </c>
      <c r="G70" s="14" t="e">
        <f t="shared" si="10"/>
        <v>#VALUE!</v>
      </c>
      <c r="H70" s="14" t="e">
        <f t="shared" si="11"/>
        <v>#VALUE!</v>
      </c>
      <c r="I70" s="15" t="e">
        <f t="shared" si="12"/>
        <v>#VALUE!</v>
      </c>
      <c r="J70" s="16" t="e">
        <f t="shared" si="13"/>
        <v>#VALUE!</v>
      </c>
    </row>
    <row r="71" spans="1:10" ht="15" x14ac:dyDescent="0.25">
      <c r="A71" s="36"/>
      <c r="B71" s="36"/>
      <c r="C71" s="12" t="e">
        <f t="shared" si="14"/>
        <v>#DIV/0!</v>
      </c>
      <c r="D71" s="13" t="e">
        <f t="shared" si="14"/>
        <v>#DIV/0!</v>
      </c>
      <c r="E71" s="13" t="e">
        <f t="shared" si="14"/>
        <v>#DIV/0!</v>
      </c>
      <c r="F71" s="14" t="e">
        <f t="shared" si="9"/>
        <v>#VALUE!</v>
      </c>
      <c r="G71" s="14" t="e">
        <f t="shared" si="10"/>
        <v>#VALUE!</v>
      </c>
      <c r="H71" s="14" t="e">
        <f t="shared" si="11"/>
        <v>#VALUE!</v>
      </c>
      <c r="I71" s="15" t="e">
        <f t="shared" si="12"/>
        <v>#VALUE!</v>
      </c>
      <c r="J71" s="16" t="e">
        <f t="shared" si="13"/>
        <v>#VALUE!</v>
      </c>
    </row>
    <row r="72" spans="1:10" ht="15" x14ac:dyDescent="0.25">
      <c r="A72" s="36"/>
      <c r="B72" s="36"/>
      <c r="C72" s="12" t="e">
        <f t="shared" ref="C72:E81" si="15">EXP(-1*(($A72-C$8)/(0.6006*C$9))^2)</f>
        <v>#DIV/0!</v>
      </c>
      <c r="D72" s="13" t="e">
        <f t="shared" si="15"/>
        <v>#DIV/0!</v>
      </c>
      <c r="E72" s="13" t="e">
        <f t="shared" si="15"/>
        <v>#DIV/0!</v>
      </c>
      <c r="F72" s="14" t="e">
        <f t="shared" si="9"/>
        <v>#VALUE!</v>
      </c>
      <c r="G72" s="14" t="e">
        <f t="shared" si="10"/>
        <v>#VALUE!</v>
      </c>
      <c r="H72" s="14" t="e">
        <f t="shared" si="11"/>
        <v>#VALUE!</v>
      </c>
      <c r="I72" s="15" t="e">
        <f t="shared" si="12"/>
        <v>#VALUE!</v>
      </c>
      <c r="J72" s="16" t="e">
        <f t="shared" si="13"/>
        <v>#VALUE!</v>
      </c>
    </row>
    <row r="73" spans="1:10" ht="15" x14ac:dyDescent="0.25">
      <c r="A73" s="36"/>
      <c r="B73" s="36"/>
      <c r="C73" s="12" t="e">
        <f t="shared" si="15"/>
        <v>#DIV/0!</v>
      </c>
      <c r="D73" s="13" t="e">
        <f t="shared" si="15"/>
        <v>#DIV/0!</v>
      </c>
      <c r="E73" s="13" t="e">
        <f t="shared" si="15"/>
        <v>#DIV/0!</v>
      </c>
      <c r="F73" s="14" t="e">
        <f t="shared" si="9"/>
        <v>#VALUE!</v>
      </c>
      <c r="G73" s="14" t="e">
        <f t="shared" si="10"/>
        <v>#VALUE!</v>
      </c>
      <c r="H73" s="14" t="e">
        <f t="shared" si="11"/>
        <v>#VALUE!</v>
      </c>
      <c r="I73" s="15" t="e">
        <f t="shared" si="12"/>
        <v>#VALUE!</v>
      </c>
      <c r="J73" s="16" t="e">
        <f t="shared" si="13"/>
        <v>#VALUE!</v>
      </c>
    </row>
    <row r="74" spans="1:10" ht="15" x14ac:dyDescent="0.25">
      <c r="A74" s="36"/>
      <c r="B74" s="36"/>
      <c r="C74" s="12" t="e">
        <f t="shared" si="15"/>
        <v>#DIV/0!</v>
      </c>
      <c r="D74" s="13" t="e">
        <f t="shared" si="15"/>
        <v>#DIV/0!</v>
      </c>
      <c r="E74" s="13" t="e">
        <f t="shared" si="15"/>
        <v>#DIV/0!</v>
      </c>
      <c r="F74" s="14" t="e">
        <f t="shared" si="9"/>
        <v>#VALUE!</v>
      </c>
      <c r="G74" s="14" t="e">
        <f t="shared" si="10"/>
        <v>#VALUE!</v>
      </c>
      <c r="H74" s="14" t="e">
        <f t="shared" si="11"/>
        <v>#VALUE!</v>
      </c>
      <c r="I74" s="15" t="e">
        <f t="shared" si="12"/>
        <v>#VALUE!</v>
      </c>
      <c r="J74" s="16" t="e">
        <f t="shared" si="13"/>
        <v>#VALUE!</v>
      </c>
    </row>
    <row r="75" spans="1:10" ht="15" x14ac:dyDescent="0.25">
      <c r="A75" s="36"/>
      <c r="B75" s="36"/>
      <c r="C75" s="12" t="e">
        <f t="shared" si="15"/>
        <v>#DIV/0!</v>
      </c>
      <c r="D75" s="13" t="e">
        <f t="shared" si="15"/>
        <v>#DIV/0!</v>
      </c>
      <c r="E75" s="13" t="e">
        <f t="shared" si="15"/>
        <v>#DIV/0!</v>
      </c>
      <c r="F75" s="14" t="e">
        <f t="shared" si="9"/>
        <v>#VALUE!</v>
      </c>
      <c r="G75" s="14" t="e">
        <f t="shared" si="10"/>
        <v>#VALUE!</v>
      </c>
      <c r="H75" s="14" t="e">
        <f t="shared" si="11"/>
        <v>#VALUE!</v>
      </c>
      <c r="I75" s="15" t="e">
        <f t="shared" si="12"/>
        <v>#VALUE!</v>
      </c>
      <c r="J75" s="16" t="e">
        <f t="shared" si="13"/>
        <v>#VALUE!</v>
      </c>
    </row>
    <row r="76" spans="1:10" ht="15" x14ac:dyDescent="0.25">
      <c r="A76" s="36"/>
      <c r="B76" s="36"/>
      <c r="C76" s="12" t="e">
        <f t="shared" si="15"/>
        <v>#DIV/0!</v>
      </c>
      <c r="D76" s="13" t="e">
        <f t="shared" si="15"/>
        <v>#DIV/0!</v>
      </c>
      <c r="E76" s="13" t="e">
        <f t="shared" si="15"/>
        <v>#DIV/0!</v>
      </c>
      <c r="F76" s="14" t="e">
        <f t="shared" si="9"/>
        <v>#VALUE!</v>
      </c>
      <c r="G76" s="14" t="e">
        <f t="shared" si="10"/>
        <v>#VALUE!</v>
      </c>
      <c r="H76" s="14" t="e">
        <f t="shared" si="11"/>
        <v>#VALUE!</v>
      </c>
      <c r="I76" s="15" t="e">
        <f t="shared" si="12"/>
        <v>#VALUE!</v>
      </c>
      <c r="J76" s="16" t="e">
        <f t="shared" si="13"/>
        <v>#VALUE!</v>
      </c>
    </row>
    <row r="77" spans="1:10" ht="15" x14ac:dyDescent="0.25">
      <c r="A77" s="36"/>
      <c r="B77" s="36"/>
      <c r="C77" s="12" t="e">
        <f t="shared" si="15"/>
        <v>#DIV/0!</v>
      </c>
      <c r="D77" s="13" t="e">
        <f t="shared" si="15"/>
        <v>#DIV/0!</v>
      </c>
      <c r="E77" s="13" t="e">
        <f t="shared" si="15"/>
        <v>#DIV/0!</v>
      </c>
      <c r="F77" s="14" t="e">
        <f t="shared" si="9"/>
        <v>#VALUE!</v>
      </c>
      <c r="G77" s="14" t="e">
        <f t="shared" si="10"/>
        <v>#VALUE!</v>
      </c>
      <c r="H77" s="14" t="e">
        <f t="shared" si="11"/>
        <v>#VALUE!</v>
      </c>
      <c r="I77" s="15" t="e">
        <f t="shared" si="12"/>
        <v>#VALUE!</v>
      </c>
      <c r="J77" s="16" t="e">
        <f t="shared" si="13"/>
        <v>#VALUE!</v>
      </c>
    </row>
    <row r="78" spans="1:10" ht="15" x14ac:dyDescent="0.25">
      <c r="A78" s="36"/>
      <c r="B78" s="36"/>
      <c r="C78" s="12" t="e">
        <f t="shared" si="15"/>
        <v>#DIV/0!</v>
      </c>
      <c r="D78" s="13" t="e">
        <f t="shared" si="15"/>
        <v>#DIV/0!</v>
      </c>
      <c r="E78" s="13" t="e">
        <f t="shared" si="15"/>
        <v>#DIV/0!</v>
      </c>
      <c r="F78" s="14" t="e">
        <f t="shared" si="9"/>
        <v>#VALUE!</v>
      </c>
      <c r="G78" s="14" t="e">
        <f t="shared" si="10"/>
        <v>#VALUE!</v>
      </c>
      <c r="H78" s="14" t="e">
        <f t="shared" si="11"/>
        <v>#VALUE!</v>
      </c>
      <c r="I78" s="15" t="e">
        <f t="shared" si="12"/>
        <v>#VALUE!</v>
      </c>
      <c r="J78" s="16" t="e">
        <f t="shared" si="13"/>
        <v>#VALUE!</v>
      </c>
    </row>
    <row r="79" spans="1:10" ht="15" x14ac:dyDescent="0.25">
      <c r="A79" s="36"/>
      <c r="B79" s="36"/>
      <c r="C79" s="12" t="e">
        <f t="shared" si="15"/>
        <v>#DIV/0!</v>
      </c>
      <c r="D79" s="13" t="e">
        <f t="shared" si="15"/>
        <v>#DIV/0!</v>
      </c>
      <c r="E79" s="13" t="e">
        <f t="shared" si="15"/>
        <v>#DIV/0!</v>
      </c>
      <c r="F79" s="14" t="e">
        <f t="shared" si="9"/>
        <v>#VALUE!</v>
      </c>
      <c r="G79" s="14" t="e">
        <f t="shared" si="10"/>
        <v>#VALUE!</v>
      </c>
      <c r="H79" s="14" t="e">
        <f t="shared" si="11"/>
        <v>#VALUE!</v>
      </c>
      <c r="I79" s="15" t="e">
        <f t="shared" si="12"/>
        <v>#VALUE!</v>
      </c>
      <c r="J79" s="16" t="e">
        <f t="shared" si="13"/>
        <v>#VALUE!</v>
      </c>
    </row>
    <row r="80" spans="1:10" ht="15" x14ac:dyDescent="0.25">
      <c r="A80" s="36"/>
      <c r="B80" s="36"/>
      <c r="C80" s="12" t="e">
        <f t="shared" si="15"/>
        <v>#DIV/0!</v>
      </c>
      <c r="D80" s="13" t="e">
        <f t="shared" si="15"/>
        <v>#DIV/0!</v>
      </c>
      <c r="E80" s="13" t="e">
        <f t="shared" si="15"/>
        <v>#DIV/0!</v>
      </c>
      <c r="F80" s="14" t="e">
        <f t="shared" si="9"/>
        <v>#VALUE!</v>
      </c>
      <c r="G80" s="14" t="e">
        <f t="shared" si="10"/>
        <v>#VALUE!</v>
      </c>
      <c r="H80" s="14" t="e">
        <f t="shared" si="11"/>
        <v>#VALUE!</v>
      </c>
      <c r="I80" s="15" t="e">
        <f t="shared" si="12"/>
        <v>#VALUE!</v>
      </c>
      <c r="J80" s="16" t="e">
        <f t="shared" si="13"/>
        <v>#VALUE!</v>
      </c>
    </row>
    <row r="81" spans="1:10" ht="15" x14ac:dyDescent="0.25">
      <c r="A81" s="36"/>
      <c r="B81" s="36"/>
      <c r="C81" s="12" t="e">
        <f t="shared" si="15"/>
        <v>#DIV/0!</v>
      </c>
      <c r="D81" s="13" t="e">
        <f t="shared" si="15"/>
        <v>#DIV/0!</v>
      </c>
      <c r="E81" s="13" t="e">
        <f t="shared" si="15"/>
        <v>#DIV/0!</v>
      </c>
      <c r="F81" s="14" t="e">
        <f t="shared" si="9"/>
        <v>#VALUE!</v>
      </c>
      <c r="G81" s="14" t="e">
        <f t="shared" si="10"/>
        <v>#VALUE!</v>
      </c>
      <c r="H81" s="14" t="e">
        <f t="shared" si="11"/>
        <v>#VALUE!</v>
      </c>
      <c r="I81" s="15" t="e">
        <f t="shared" si="12"/>
        <v>#VALUE!</v>
      </c>
      <c r="J81" s="16" t="e">
        <f t="shared" si="13"/>
        <v>#VALUE!</v>
      </c>
    </row>
    <row r="82" spans="1:10" ht="15" x14ac:dyDescent="0.25">
      <c r="A82" s="36"/>
      <c r="B82" s="36"/>
      <c r="C82" s="12" t="e">
        <f t="shared" ref="C82:E86" si="16">EXP(-1*(($A82-C$8)/(0.6006*C$9))^2)</f>
        <v>#DIV/0!</v>
      </c>
      <c r="D82" s="13" t="e">
        <f t="shared" si="16"/>
        <v>#DIV/0!</v>
      </c>
      <c r="E82" s="13" t="e">
        <f t="shared" si="16"/>
        <v>#DIV/0!</v>
      </c>
      <c r="F82" s="14" t="e">
        <f t="shared" si="9"/>
        <v>#VALUE!</v>
      </c>
      <c r="G82" s="14" t="e">
        <f t="shared" si="10"/>
        <v>#VALUE!</v>
      </c>
      <c r="H82" s="14" t="e">
        <f t="shared" si="11"/>
        <v>#VALUE!</v>
      </c>
      <c r="I82" s="15" t="e">
        <f t="shared" si="12"/>
        <v>#VALUE!</v>
      </c>
      <c r="J82" s="16" t="e">
        <f t="shared" si="13"/>
        <v>#VALUE!</v>
      </c>
    </row>
    <row r="83" spans="1:10" ht="15" x14ac:dyDescent="0.25">
      <c r="A83" s="36"/>
      <c r="B83" s="36"/>
      <c r="C83" s="12" t="e">
        <f t="shared" si="16"/>
        <v>#DIV/0!</v>
      </c>
      <c r="D83" s="13" t="e">
        <f t="shared" si="16"/>
        <v>#DIV/0!</v>
      </c>
      <c r="E83" s="13" t="e">
        <f t="shared" si="16"/>
        <v>#DIV/0!</v>
      </c>
      <c r="F83" s="14" t="e">
        <f t="shared" si="9"/>
        <v>#VALUE!</v>
      </c>
      <c r="G83" s="14" t="e">
        <f t="shared" si="10"/>
        <v>#VALUE!</v>
      </c>
      <c r="H83" s="14" t="e">
        <f t="shared" si="11"/>
        <v>#VALUE!</v>
      </c>
      <c r="I83" s="15" t="e">
        <f t="shared" si="12"/>
        <v>#VALUE!</v>
      </c>
      <c r="J83" s="16" t="e">
        <f t="shared" si="13"/>
        <v>#VALUE!</v>
      </c>
    </row>
    <row r="84" spans="1:10" ht="15" x14ac:dyDescent="0.25">
      <c r="A84" s="36"/>
      <c r="B84" s="36"/>
      <c r="C84" s="12" t="e">
        <f t="shared" si="16"/>
        <v>#DIV/0!</v>
      </c>
      <c r="D84" s="13" t="e">
        <f t="shared" si="16"/>
        <v>#DIV/0!</v>
      </c>
      <c r="E84" s="13" t="e">
        <f t="shared" si="16"/>
        <v>#DIV/0!</v>
      </c>
      <c r="F84" s="14" t="e">
        <f t="shared" si="9"/>
        <v>#VALUE!</v>
      </c>
      <c r="G84" s="14" t="e">
        <f t="shared" si="10"/>
        <v>#VALUE!</v>
      </c>
      <c r="H84" s="14" t="e">
        <f t="shared" si="11"/>
        <v>#VALUE!</v>
      </c>
      <c r="I84" s="15" t="e">
        <f t="shared" si="12"/>
        <v>#VALUE!</v>
      </c>
      <c r="J84" s="16" t="e">
        <f t="shared" si="13"/>
        <v>#VALUE!</v>
      </c>
    </row>
    <row r="85" spans="1:10" ht="15" x14ac:dyDescent="0.25">
      <c r="A85" s="36"/>
      <c r="B85" s="36"/>
      <c r="C85" s="12" t="e">
        <f t="shared" si="16"/>
        <v>#DIV/0!</v>
      </c>
      <c r="D85" s="13" t="e">
        <f t="shared" si="16"/>
        <v>#DIV/0!</v>
      </c>
      <c r="E85" s="13" t="e">
        <f t="shared" si="16"/>
        <v>#DIV/0!</v>
      </c>
      <c r="F85" s="14" t="e">
        <f t="shared" si="9"/>
        <v>#VALUE!</v>
      </c>
      <c r="G85" s="14" t="e">
        <f t="shared" si="10"/>
        <v>#VALUE!</v>
      </c>
      <c r="H85" s="14" t="e">
        <f t="shared" si="11"/>
        <v>#VALUE!</v>
      </c>
      <c r="I85" s="15" t="e">
        <f t="shared" si="12"/>
        <v>#VALUE!</v>
      </c>
      <c r="J85" s="16" t="e">
        <f t="shared" si="13"/>
        <v>#VALUE!</v>
      </c>
    </row>
    <row r="86" spans="1:10" ht="15" x14ac:dyDescent="0.25">
      <c r="A86" s="36"/>
      <c r="B86" s="36"/>
      <c r="C86" s="12" t="e">
        <f t="shared" si="16"/>
        <v>#DIV/0!</v>
      </c>
      <c r="D86" s="13" t="e">
        <f t="shared" si="16"/>
        <v>#DIV/0!</v>
      </c>
      <c r="E86" s="13" t="e">
        <f t="shared" si="16"/>
        <v>#DIV/0!</v>
      </c>
      <c r="F86" s="14" t="e">
        <f t="shared" si="9"/>
        <v>#VALUE!</v>
      </c>
      <c r="G86" s="14" t="e">
        <f t="shared" si="10"/>
        <v>#VALUE!</v>
      </c>
      <c r="H86" s="14" t="e">
        <f t="shared" si="11"/>
        <v>#VALUE!</v>
      </c>
      <c r="I86" s="15" t="e">
        <f t="shared" ref="I86" si="17">SUM(F86:H86)</f>
        <v>#VALUE!</v>
      </c>
      <c r="J86" s="16" t="e">
        <f t="shared" ref="J86" si="18">B86-I86</f>
        <v>#VALUE!</v>
      </c>
    </row>
  </sheetData>
  <scenarios current="0">
    <scenario name="CurveFitterxlxs" count="6" user="Tom O'Haver" comment="Created by Tom O'Haver on 1/22/2015">
      <inputCells r="C8" val="104.562391040939"/>
      <inputCells r="D8" val="197.092562131029"/>
      <inputCells r="E8" val="313.023856126692"/>
      <inputCells r="C9" val="98.9001151585063"/>
      <inputCells r="D9" val="177.257472159024"/>
      <inputCells r="E9" val="278.044861619646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2015-01-28T21:12:01Z</dcterms:modified>
</cp:coreProperties>
</file>