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tomoh\Dropbox\SPECTRUM\"/>
    </mc:Choice>
  </mc:AlternateContent>
  <xr:revisionPtr revIDLastSave="0" documentId="8_{2EBDB34A-7926-488B-92BF-EF97FF2D10C1}" xr6:coauthVersionLast="47" xr6:coauthVersionMax="47" xr10:uidLastSave="{00000000-0000-0000-0000-000000000000}"/>
  <bookViews>
    <workbookView xWindow="30765" yWindow="0" windowWidth="23370" windowHeight="15600" tabRatio="19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  <sheet name="Sheet17" sheetId="17" r:id="rId17"/>
    <sheet name="Sheet18" sheetId="18" r:id="rId18"/>
    <sheet name="Sheet19" sheetId="19" r:id="rId19"/>
    <sheet name="Sheet20" sheetId="20" r:id="rId20"/>
    <sheet name="Sheet21" sheetId="21" r:id="rId21"/>
    <sheet name="Sheet22" sheetId="22" r:id="rId22"/>
    <sheet name="Sheet23" sheetId="23" r:id="rId23"/>
    <sheet name="Sheet24" sheetId="24" r:id="rId24"/>
    <sheet name="Sheet25" sheetId="25" r:id="rId25"/>
    <sheet name="Sheet26" sheetId="26" r:id="rId26"/>
    <sheet name="Sheet27" sheetId="27" r:id="rId27"/>
    <sheet name="Sheet28" sheetId="28" r:id="rId28"/>
    <sheet name="Sheet29" sheetId="29" r:id="rId29"/>
    <sheet name="Sheet30" sheetId="30" r:id="rId30"/>
    <sheet name="Sheet31" sheetId="31" r:id="rId31"/>
    <sheet name="Sheet32" sheetId="32" r:id="rId32"/>
    <sheet name="Sheet33" sheetId="33" r:id="rId33"/>
    <sheet name="Sheet34" sheetId="34" r:id="rId34"/>
    <sheet name="Sheet35" sheetId="35" r:id="rId35"/>
    <sheet name="Sheet36" sheetId="36" r:id="rId36"/>
    <sheet name="Sheet37" sheetId="37" r:id="rId37"/>
    <sheet name="Sheet38" sheetId="38" r:id="rId38"/>
    <sheet name="Sheet39" sheetId="39" r:id="rId39"/>
    <sheet name="Sheet40" sheetId="40" r:id="rId40"/>
    <sheet name="Sheet41" sheetId="41" r:id="rId41"/>
    <sheet name="Sheet42" sheetId="42" r:id="rId42"/>
    <sheet name="Sheet43" sheetId="43" r:id="rId43"/>
    <sheet name="Sheet44" sheetId="44" r:id="rId44"/>
    <sheet name="Sheet45" sheetId="45" r:id="rId45"/>
    <sheet name="Sheet46" sheetId="46" r:id="rId46"/>
    <sheet name="Sheet47" sheetId="47" r:id="rId47"/>
    <sheet name="Sheet48" sheetId="48" r:id="rId48"/>
    <sheet name="Sheet49" sheetId="49" r:id="rId49"/>
    <sheet name="Sheet50" sheetId="50" r:id="rId50"/>
    <sheet name="Sheet51" sheetId="51" r:id="rId51"/>
    <sheet name="Sheet52" sheetId="52" r:id="rId52"/>
    <sheet name="Sheet53" sheetId="53" r:id="rId53"/>
    <sheet name="Sheet54" sheetId="54" r:id="rId54"/>
    <sheet name="Sheet55" sheetId="55" r:id="rId55"/>
    <sheet name="Sheet56" sheetId="56" r:id="rId56"/>
    <sheet name="Sheet57" sheetId="57" r:id="rId57"/>
    <sheet name="Sheet58" sheetId="58" r:id="rId58"/>
    <sheet name="Sheet59" sheetId="59" r:id="rId59"/>
    <sheet name="Sheet60" sheetId="60" r:id="rId60"/>
    <sheet name="Sheet61" sheetId="61" r:id="rId61"/>
    <sheet name="Sheet62" sheetId="62" r:id="rId62"/>
    <sheet name="Sheet63" sheetId="63" r:id="rId63"/>
    <sheet name="Sheet64" sheetId="64" r:id="rId64"/>
    <sheet name="Sheet65" sheetId="65" r:id="rId65"/>
    <sheet name="Sheet66" sheetId="66" r:id="rId66"/>
    <sheet name="Sheet67" sheetId="67" r:id="rId67"/>
    <sheet name="Sheet68" sheetId="68" r:id="rId68"/>
    <sheet name="Sheet69" sheetId="69" r:id="rId69"/>
    <sheet name="Sheet70" sheetId="70" r:id="rId70"/>
  </sheets>
  <definedNames>
    <definedName name="__c">Sheet1!$Z$31</definedName>
    <definedName name="a">Sheet1!$Z$29</definedName>
    <definedName name="b">Sheet1!$Z$30</definedName>
    <definedName name="D">Sheet1!$Z$28</definedName>
    <definedName name="meanx">Sheet1!$Z$27</definedName>
    <definedName name="meanxy">Sheet1!$AB$27</definedName>
    <definedName name="meany">Sheet1!$AA$27</definedName>
    <definedName name="n">Sheet1!$Z$26</definedName>
    <definedName name="Rsquared">Sheet1!$AG$37</definedName>
    <definedName name="ssr">Sheet1!$AE$25</definedName>
    <definedName name="ssy">Sheet1!$AD$25</definedName>
    <definedName name="sumx">Sheet1!$Z$25</definedName>
    <definedName name="sumx2">Sheet1!$AC$25</definedName>
    <definedName name="sumx2y">Sheet1!$AF$25</definedName>
    <definedName name="sumx3">Sheet1!$AD$25</definedName>
    <definedName name="sumx4">Sheet1!$AE$25</definedName>
    <definedName name="sumxy">Sheet1!$AB$25</definedName>
    <definedName name="sumy">Sheet1!$AA$25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8" i="1" l="1"/>
  <c r="L49" i="1"/>
  <c r="L50" i="1"/>
  <c r="K50" i="70" l="1"/>
  <c r="J50" i="70"/>
  <c r="A50" i="70"/>
  <c r="K49" i="70"/>
  <c r="J49" i="70"/>
  <c r="A49" i="70"/>
  <c r="K48" i="70"/>
  <c r="J48" i="70"/>
  <c r="A48" i="70"/>
  <c r="J47" i="70"/>
  <c r="A47" i="70"/>
  <c r="J46" i="70"/>
  <c r="A46" i="70"/>
  <c r="J45" i="70"/>
  <c r="A45" i="70"/>
  <c r="J44" i="70"/>
  <c r="A44" i="70"/>
  <c r="J43" i="70"/>
  <c r="A43" i="70"/>
  <c r="J42" i="70"/>
  <c r="A42" i="70"/>
  <c r="J41" i="70"/>
  <c r="A41" i="70"/>
  <c r="J40" i="70"/>
  <c r="A40" i="70"/>
  <c r="J39" i="70"/>
  <c r="A39" i="70"/>
  <c r="J38" i="70"/>
  <c r="A38" i="70"/>
  <c r="J37" i="70"/>
  <c r="A37" i="70"/>
  <c r="J36" i="70"/>
  <c r="A36" i="70"/>
  <c r="J35" i="70"/>
  <c r="A35" i="70"/>
  <c r="J34" i="70"/>
  <c r="A34" i="70"/>
  <c r="J33" i="70"/>
  <c r="A33" i="70"/>
  <c r="J32" i="70"/>
  <c r="A32" i="70"/>
  <c r="C32" i="70" s="1"/>
  <c r="J31" i="70"/>
  <c r="A31" i="70"/>
  <c r="J30" i="70"/>
  <c r="A30" i="70"/>
  <c r="C30" i="70" s="1"/>
  <c r="J29" i="70"/>
  <c r="A29" i="70"/>
  <c r="B29" i="70" s="1"/>
  <c r="J28" i="70"/>
  <c r="A28" i="70"/>
  <c r="J27" i="70"/>
  <c r="A27" i="70"/>
  <c r="J26" i="70"/>
  <c r="A26" i="70"/>
  <c r="C26" i="70" s="1"/>
  <c r="J25" i="70"/>
  <c r="A25" i="70"/>
  <c r="J24" i="70"/>
  <c r="A24" i="70"/>
  <c r="B24" i="70" s="1"/>
  <c r="J23" i="70"/>
  <c r="A23" i="70"/>
  <c r="C23" i="70" s="1"/>
  <c r="J22" i="70"/>
  <c r="A22" i="70"/>
  <c r="C22" i="70" s="1"/>
  <c r="J21" i="70"/>
  <c r="A21" i="70"/>
  <c r="C21" i="70" s="1"/>
  <c r="J20" i="70"/>
  <c r="A20" i="70"/>
  <c r="C20" i="70" s="1"/>
  <c r="J19" i="70"/>
  <c r="A19" i="70"/>
  <c r="C19" i="70" s="1"/>
  <c r="J18" i="70"/>
  <c r="A18" i="70"/>
  <c r="C18" i="70" s="1"/>
  <c r="J17" i="70"/>
  <c r="A17" i="70"/>
  <c r="C17" i="70" s="1"/>
  <c r="J16" i="70"/>
  <c r="A16" i="70"/>
  <c r="C16" i="70" s="1"/>
  <c r="J15" i="70"/>
  <c r="A15" i="70"/>
  <c r="C15" i="70" s="1"/>
  <c r="J14" i="70"/>
  <c r="A14" i="70"/>
  <c r="C14" i="70" s="1"/>
  <c r="J13" i="70"/>
  <c r="A13" i="70"/>
  <c r="C13" i="70" s="1"/>
  <c r="J12" i="70"/>
  <c r="A12" i="70"/>
  <c r="C12" i="70" s="1"/>
  <c r="J11" i="70"/>
  <c r="A11" i="70"/>
  <c r="C11" i="70" s="1"/>
  <c r="J10" i="70"/>
  <c r="A10" i="70"/>
  <c r="C10" i="70" s="1"/>
  <c r="J9" i="70"/>
  <c r="A9" i="70"/>
  <c r="C9" i="70" s="1"/>
  <c r="J8" i="70"/>
  <c r="A8" i="70"/>
  <c r="C8" i="70" s="1"/>
  <c r="J7" i="70"/>
  <c r="A7" i="70"/>
  <c r="C7" i="70" s="1"/>
  <c r="J6" i="70"/>
  <c r="A6" i="70"/>
  <c r="C6" i="70" s="1"/>
  <c r="K50" i="69"/>
  <c r="J50" i="69"/>
  <c r="A50" i="69"/>
  <c r="B50" i="69" s="1"/>
  <c r="K49" i="69"/>
  <c r="J49" i="69"/>
  <c r="A49" i="69"/>
  <c r="B49" i="69" s="1"/>
  <c r="K48" i="69"/>
  <c r="J48" i="69"/>
  <c r="A48" i="69"/>
  <c r="B48" i="69" s="1"/>
  <c r="J47" i="69"/>
  <c r="A47" i="69"/>
  <c r="J46" i="69"/>
  <c r="A46" i="69"/>
  <c r="B46" i="69" s="1"/>
  <c r="J45" i="69"/>
  <c r="A45" i="69"/>
  <c r="B45" i="69" s="1"/>
  <c r="J44" i="69"/>
  <c r="A44" i="69"/>
  <c r="B44" i="69" s="1"/>
  <c r="J43" i="69"/>
  <c r="A43" i="69"/>
  <c r="J42" i="69"/>
  <c r="A42" i="69"/>
  <c r="J41" i="69"/>
  <c r="A41" i="69"/>
  <c r="J40" i="69"/>
  <c r="A40" i="69"/>
  <c r="J39" i="69"/>
  <c r="A39" i="69"/>
  <c r="J38" i="69"/>
  <c r="A38" i="69"/>
  <c r="B38" i="69" s="1"/>
  <c r="J37" i="69"/>
  <c r="A37" i="69"/>
  <c r="B37" i="69" s="1"/>
  <c r="J36" i="69"/>
  <c r="A36" i="69"/>
  <c r="B36" i="69" s="1"/>
  <c r="J35" i="69"/>
  <c r="A35" i="69"/>
  <c r="J34" i="69"/>
  <c r="A34" i="69"/>
  <c r="J33" i="69"/>
  <c r="A33" i="69"/>
  <c r="J32" i="69"/>
  <c r="A32" i="69"/>
  <c r="C32" i="69" s="1"/>
  <c r="J31" i="69"/>
  <c r="A31" i="69"/>
  <c r="B31" i="69" s="1"/>
  <c r="J30" i="69"/>
  <c r="A30" i="69"/>
  <c r="J29" i="69"/>
  <c r="A29" i="69"/>
  <c r="C29" i="69" s="1"/>
  <c r="J28" i="69"/>
  <c r="A28" i="69"/>
  <c r="B28" i="69" s="1"/>
  <c r="J27" i="69"/>
  <c r="A27" i="69"/>
  <c r="J26" i="69"/>
  <c r="A26" i="69"/>
  <c r="J25" i="69"/>
  <c r="A25" i="69"/>
  <c r="J24" i="69"/>
  <c r="A24" i="69"/>
  <c r="B24" i="69" s="1"/>
  <c r="J23" i="69"/>
  <c r="A23" i="69"/>
  <c r="B23" i="69" s="1"/>
  <c r="J22" i="69"/>
  <c r="A22" i="69"/>
  <c r="B22" i="69" s="1"/>
  <c r="J21" i="69"/>
  <c r="A21" i="69"/>
  <c r="B21" i="69" s="1"/>
  <c r="J20" i="69"/>
  <c r="A20" i="69"/>
  <c r="B20" i="69" s="1"/>
  <c r="J19" i="69"/>
  <c r="A19" i="69"/>
  <c r="B19" i="69" s="1"/>
  <c r="J18" i="69"/>
  <c r="A18" i="69"/>
  <c r="B18" i="69" s="1"/>
  <c r="J17" i="69"/>
  <c r="A17" i="69"/>
  <c r="B17" i="69" s="1"/>
  <c r="J16" i="69"/>
  <c r="A16" i="69"/>
  <c r="B16" i="69" s="1"/>
  <c r="J15" i="69"/>
  <c r="A15" i="69"/>
  <c r="B15" i="69" s="1"/>
  <c r="J14" i="69"/>
  <c r="A14" i="69"/>
  <c r="B14" i="69" s="1"/>
  <c r="J13" i="69"/>
  <c r="A13" i="69"/>
  <c r="B13" i="69" s="1"/>
  <c r="J12" i="69"/>
  <c r="A12" i="69"/>
  <c r="B12" i="69" s="1"/>
  <c r="J11" i="69"/>
  <c r="A11" i="69"/>
  <c r="B11" i="69" s="1"/>
  <c r="J10" i="69"/>
  <c r="A10" i="69"/>
  <c r="B10" i="69" s="1"/>
  <c r="J9" i="69"/>
  <c r="A9" i="69"/>
  <c r="B9" i="69" s="1"/>
  <c r="J8" i="69"/>
  <c r="A8" i="69"/>
  <c r="B8" i="69" s="1"/>
  <c r="J7" i="69"/>
  <c r="A7" i="69"/>
  <c r="B7" i="69" s="1"/>
  <c r="J6" i="69"/>
  <c r="A6" i="69"/>
  <c r="B6" i="69" s="1"/>
  <c r="K50" i="68"/>
  <c r="J50" i="68"/>
  <c r="A50" i="68"/>
  <c r="B50" i="68" s="1"/>
  <c r="K49" i="68"/>
  <c r="J49" i="68"/>
  <c r="A49" i="68"/>
  <c r="K48" i="68"/>
  <c r="J48" i="68"/>
  <c r="A48" i="68"/>
  <c r="B48" i="68" s="1"/>
  <c r="J47" i="68"/>
  <c r="A47" i="68"/>
  <c r="J46" i="68"/>
  <c r="A46" i="68"/>
  <c r="B46" i="68" s="1"/>
  <c r="J45" i="68"/>
  <c r="A45" i="68"/>
  <c r="J44" i="68"/>
  <c r="A44" i="68"/>
  <c r="B44" i="68" s="1"/>
  <c r="J43" i="68"/>
  <c r="A43" i="68"/>
  <c r="J42" i="68"/>
  <c r="A42" i="68"/>
  <c r="B42" i="68" s="1"/>
  <c r="J41" i="68"/>
  <c r="A41" i="68"/>
  <c r="J40" i="68"/>
  <c r="A40" i="68"/>
  <c r="B40" i="68" s="1"/>
  <c r="J39" i="68"/>
  <c r="A39" i="68"/>
  <c r="J38" i="68"/>
  <c r="A38" i="68"/>
  <c r="B38" i="68" s="1"/>
  <c r="J37" i="68"/>
  <c r="A37" i="68"/>
  <c r="J36" i="68"/>
  <c r="A36" i="68"/>
  <c r="B36" i="68" s="1"/>
  <c r="J35" i="68"/>
  <c r="A35" i="68"/>
  <c r="B35" i="68" s="1"/>
  <c r="J34" i="68"/>
  <c r="A34" i="68"/>
  <c r="B34" i="68" s="1"/>
  <c r="J33" i="68"/>
  <c r="A33" i="68"/>
  <c r="J32" i="68"/>
  <c r="A32" i="68"/>
  <c r="C32" i="68" s="1"/>
  <c r="J31" i="68"/>
  <c r="A31" i="68"/>
  <c r="J30" i="68"/>
  <c r="A30" i="68"/>
  <c r="C30" i="68" s="1"/>
  <c r="J29" i="68"/>
  <c r="A29" i="68"/>
  <c r="C29" i="68" s="1"/>
  <c r="J28" i="68"/>
  <c r="A28" i="68"/>
  <c r="B28" i="68" s="1"/>
  <c r="J27" i="68"/>
  <c r="A27" i="68"/>
  <c r="J26" i="68"/>
  <c r="A26" i="68"/>
  <c r="J25" i="68"/>
  <c r="A25" i="68"/>
  <c r="B25" i="68" s="1"/>
  <c r="J24" i="68"/>
  <c r="A24" i="68"/>
  <c r="J23" i="68"/>
  <c r="A23" i="68"/>
  <c r="B23" i="68" s="1"/>
  <c r="J22" i="68"/>
  <c r="A22" i="68"/>
  <c r="B22" i="68" s="1"/>
  <c r="J21" i="68"/>
  <c r="A21" i="68"/>
  <c r="J20" i="68"/>
  <c r="A20" i="68"/>
  <c r="C20" i="68" s="1"/>
  <c r="J19" i="68"/>
  <c r="A19" i="68"/>
  <c r="C19" i="68" s="1"/>
  <c r="J18" i="68"/>
  <c r="A18" i="68"/>
  <c r="C18" i="68" s="1"/>
  <c r="J17" i="68"/>
  <c r="A17" i="68"/>
  <c r="J16" i="68"/>
  <c r="A16" i="68"/>
  <c r="C16" i="68" s="1"/>
  <c r="J15" i="68"/>
  <c r="A15" i="68"/>
  <c r="C15" i="68" s="1"/>
  <c r="J14" i="68"/>
  <c r="A14" i="68"/>
  <c r="C14" i="68" s="1"/>
  <c r="J13" i="68"/>
  <c r="A13" i="68"/>
  <c r="J12" i="68"/>
  <c r="A12" i="68"/>
  <c r="C12" i="68" s="1"/>
  <c r="J11" i="68"/>
  <c r="A11" i="68"/>
  <c r="C11" i="68" s="1"/>
  <c r="J10" i="68"/>
  <c r="A10" i="68"/>
  <c r="C10" i="68" s="1"/>
  <c r="J9" i="68"/>
  <c r="A9" i="68"/>
  <c r="J8" i="68"/>
  <c r="A8" i="68"/>
  <c r="C8" i="68" s="1"/>
  <c r="J7" i="68"/>
  <c r="A7" i="68"/>
  <c r="C7" i="68" s="1"/>
  <c r="J6" i="68"/>
  <c r="A6" i="68"/>
  <c r="C6" i="68" s="1"/>
  <c r="K50" i="67"/>
  <c r="J50" i="67"/>
  <c r="A50" i="67"/>
  <c r="K49" i="67"/>
  <c r="J49" i="67"/>
  <c r="A49" i="67"/>
  <c r="K48" i="67"/>
  <c r="J48" i="67"/>
  <c r="A48" i="67"/>
  <c r="J47" i="67"/>
  <c r="A47" i="67"/>
  <c r="J46" i="67"/>
  <c r="A46" i="67"/>
  <c r="J45" i="67"/>
  <c r="A45" i="67"/>
  <c r="J44" i="67"/>
  <c r="A44" i="67"/>
  <c r="J43" i="67"/>
  <c r="A43" i="67"/>
  <c r="J42" i="67"/>
  <c r="A42" i="67"/>
  <c r="J41" i="67"/>
  <c r="A41" i="67"/>
  <c r="J40" i="67"/>
  <c r="A40" i="67"/>
  <c r="J39" i="67"/>
  <c r="A39" i="67"/>
  <c r="J38" i="67"/>
  <c r="A38" i="67"/>
  <c r="J37" i="67"/>
  <c r="A37" i="67"/>
  <c r="J36" i="67"/>
  <c r="A36" i="67"/>
  <c r="J35" i="67"/>
  <c r="A35" i="67"/>
  <c r="J34" i="67"/>
  <c r="A34" i="67"/>
  <c r="J33" i="67"/>
  <c r="A33" i="67"/>
  <c r="J32" i="67"/>
  <c r="A32" i="67"/>
  <c r="B32" i="67" s="1"/>
  <c r="J31" i="67"/>
  <c r="A31" i="67"/>
  <c r="J30" i="67"/>
  <c r="A30" i="67"/>
  <c r="C30" i="67" s="1"/>
  <c r="J29" i="67"/>
  <c r="A29" i="67"/>
  <c r="C29" i="67" s="1"/>
  <c r="J28" i="67"/>
  <c r="A28" i="67"/>
  <c r="B28" i="67" s="1"/>
  <c r="J27" i="67"/>
  <c r="A27" i="67"/>
  <c r="J26" i="67"/>
  <c r="A26" i="67"/>
  <c r="C26" i="67" s="1"/>
  <c r="J25" i="67"/>
  <c r="A25" i="67"/>
  <c r="B25" i="67" s="1"/>
  <c r="J24" i="67"/>
  <c r="A24" i="67"/>
  <c r="B24" i="67" s="1"/>
  <c r="J23" i="67"/>
  <c r="A23" i="67"/>
  <c r="J22" i="67"/>
  <c r="A22" i="67"/>
  <c r="J21" i="67"/>
  <c r="A21" i="67"/>
  <c r="J20" i="67"/>
  <c r="A20" i="67"/>
  <c r="J19" i="67"/>
  <c r="A19" i="67"/>
  <c r="J18" i="67"/>
  <c r="A18" i="67"/>
  <c r="J17" i="67"/>
  <c r="A17" i="67"/>
  <c r="C17" i="67" s="1"/>
  <c r="J16" i="67"/>
  <c r="A16" i="67"/>
  <c r="J15" i="67"/>
  <c r="A15" i="67"/>
  <c r="C15" i="67" s="1"/>
  <c r="J14" i="67"/>
  <c r="A14" i="67"/>
  <c r="C14" i="67" s="1"/>
  <c r="J13" i="67"/>
  <c r="A13" i="67"/>
  <c r="C13" i="67" s="1"/>
  <c r="J12" i="67"/>
  <c r="A12" i="67"/>
  <c r="J11" i="67"/>
  <c r="A11" i="67"/>
  <c r="J10" i="67"/>
  <c r="A10" i="67"/>
  <c r="C10" i="67" s="1"/>
  <c r="J9" i="67"/>
  <c r="A9" i="67"/>
  <c r="C9" i="67" s="1"/>
  <c r="J8" i="67"/>
  <c r="A8" i="67"/>
  <c r="C8" i="67" s="1"/>
  <c r="J7" i="67"/>
  <c r="A7" i="67"/>
  <c r="C7" i="67" s="1"/>
  <c r="J6" i="67"/>
  <c r="A6" i="67"/>
  <c r="C6" i="67" s="1"/>
  <c r="K50" i="66"/>
  <c r="J50" i="66"/>
  <c r="A50" i="66"/>
  <c r="C50" i="66" s="1"/>
  <c r="K49" i="66"/>
  <c r="J49" i="66"/>
  <c r="A49" i="66"/>
  <c r="K48" i="66"/>
  <c r="J48" i="66"/>
  <c r="A48" i="66"/>
  <c r="C48" i="66" s="1"/>
  <c r="J47" i="66"/>
  <c r="A47" i="66"/>
  <c r="J46" i="66"/>
  <c r="A46" i="66"/>
  <c r="J45" i="66"/>
  <c r="A45" i="66"/>
  <c r="J44" i="66"/>
  <c r="A44" i="66"/>
  <c r="J43" i="66"/>
  <c r="A43" i="66"/>
  <c r="J42" i="66"/>
  <c r="A42" i="66"/>
  <c r="J41" i="66"/>
  <c r="A41" i="66"/>
  <c r="C41" i="66" s="1"/>
  <c r="J40" i="66"/>
  <c r="A40" i="66"/>
  <c r="J39" i="66"/>
  <c r="A39" i="66"/>
  <c r="B39" i="66" s="1"/>
  <c r="J38" i="66"/>
  <c r="A38" i="66"/>
  <c r="B38" i="66" s="1"/>
  <c r="J37" i="66"/>
  <c r="A37" i="66"/>
  <c r="B37" i="66" s="1"/>
  <c r="J36" i="66"/>
  <c r="A36" i="66"/>
  <c r="B36" i="66" s="1"/>
  <c r="J35" i="66"/>
  <c r="A35" i="66"/>
  <c r="B35" i="66" s="1"/>
  <c r="J34" i="66"/>
  <c r="A34" i="66"/>
  <c r="B34" i="66" s="1"/>
  <c r="J33" i="66"/>
  <c r="A33" i="66"/>
  <c r="B33" i="66" s="1"/>
  <c r="J32" i="66"/>
  <c r="A32" i="66"/>
  <c r="J31" i="66"/>
  <c r="A31" i="66"/>
  <c r="C31" i="66" s="1"/>
  <c r="J30" i="66"/>
  <c r="A30" i="66"/>
  <c r="J29" i="66"/>
  <c r="A29" i="66"/>
  <c r="J28" i="66"/>
  <c r="A28" i="66"/>
  <c r="J27" i="66"/>
  <c r="A27" i="66"/>
  <c r="B27" i="66" s="1"/>
  <c r="J26" i="66"/>
  <c r="A26" i="66"/>
  <c r="J25" i="66"/>
  <c r="A25" i="66"/>
  <c r="C25" i="66" s="1"/>
  <c r="J24" i="66"/>
  <c r="A24" i="66"/>
  <c r="C24" i="66" s="1"/>
  <c r="J23" i="66"/>
  <c r="A23" i="66"/>
  <c r="B23" i="66" s="1"/>
  <c r="J22" i="66"/>
  <c r="A22" i="66"/>
  <c r="B22" i="66" s="1"/>
  <c r="J21" i="66"/>
  <c r="A21" i="66"/>
  <c r="C21" i="66" s="1"/>
  <c r="J20" i="66"/>
  <c r="A20" i="66"/>
  <c r="B20" i="66" s="1"/>
  <c r="J19" i="66"/>
  <c r="A19" i="66"/>
  <c r="B19" i="66" s="1"/>
  <c r="J18" i="66"/>
  <c r="A18" i="66"/>
  <c r="C18" i="66" s="1"/>
  <c r="J17" i="66"/>
  <c r="A17" i="66"/>
  <c r="C17" i="66" s="1"/>
  <c r="J16" i="66"/>
  <c r="A16" i="66"/>
  <c r="C16" i="66" s="1"/>
  <c r="J15" i="66"/>
  <c r="A15" i="66"/>
  <c r="C15" i="66" s="1"/>
  <c r="J14" i="66"/>
  <c r="A14" i="66"/>
  <c r="C14" i="66" s="1"/>
  <c r="J13" i="66"/>
  <c r="A13" i="66"/>
  <c r="C13" i="66" s="1"/>
  <c r="J12" i="66"/>
  <c r="A12" i="66"/>
  <c r="C12" i="66" s="1"/>
  <c r="J11" i="66"/>
  <c r="A11" i="66"/>
  <c r="C11" i="66" s="1"/>
  <c r="J10" i="66"/>
  <c r="A10" i="66"/>
  <c r="C10" i="66" s="1"/>
  <c r="J9" i="66"/>
  <c r="A9" i="66"/>
  <c r="C9" i="66" s="1"/>
  <c r="J8" i="66"/>
  <c r="A8" i="66"/>
  <c r="C8" i="66" s="1"/>
  <c r="J7" i="66"/>
  <c r="A7" i="66"/>
  <c r="C7" i="66" s="1"/>
  <c r="J6" i="66"/>
  <c r="A6" i="66"/>
  <c r="C6" i="66" s="1"/>
  <c r="K50" i="65"/>
  <c r="J50" i="65"/>
  <c r="A50" i="65"/>
  <c r="K49" i="65"/>
  <c r="J49" i="65"/>
  <c r="A49" i="65"/>
  <c r="B49" i="65" s="1"/>
  <c r="K48" i="65"/>
  <c r="J48" i="65"/>
  <c r="A48" i="65"/>
  <c r="B48" i="65" s="1"/>
  <c r="J47" i="65"/>
  <c r="A47" i="65"/>
  <c r="B47" i="65" s="1"/>
  <c r="J46" i="65"/>
  <c r="A46" i="65"/>
  <c r="J45" i="65"/>
  <c r="A45" i="65"/>
  <c r="B45" i="65" s="1"/>
  <c r="J44" i="65"/>
  <c r="A44" i="65"/>
  <c r="B44" i="65" s="1"/>
  <c r="J43" i="65"/>
  <c r="A43" i="65"/>
  <c r="J42" i="65"/>
  <c r="A42" i="65"/>
  <c r="J41" i="65"/>
  <c r="A41" i="65"/>
  <c r="B41" i="65" s="1"/>
  <c r="J40" i="65"/>
  <c r="A40" i="65"/>
  <c r="B40" i="65" s="1"/>
  <c r="J39" i="65"/>
  <c r="A39" i="65"/>
  <c r="J38" i="65"/>
  <c r="A38" i="65"/>
  <c r="J37" i="65"/>
  <c r="A37" i="65"/>
  <c r="B37" i="65" s="1"/>
  <c r="J36" i="65"/>
  <c r="A36" i="65"/>
  <c r="B36" i="65" s="1"/>
  <c r="J35" i="65"/>
  <c r="A35" i="65"/>
  <c r="B35" i="65" s="1"/>
  <c r="J34" i="65"/>
  <c r="A34" i="65"/>
  <c r="J33" i="65"/>
  <c r="A33" i="65"/>
  <c r="B33" i="65" s="1"/>
  <c r="J32" i="65"/>
  <c r="A32" i="65"/>
  <c r="C32" i="65" s="1"/>
  <c r="J31" i="65"/>
  <c r="A31" i="65"/>
  <c r="J30" i="65"/>
  <c r="A30" i="65"/>
  <c r="C30" i="65" s="1"/>
  <c r="J29" i="65"/>
  <c r="A29" i="65"/>
  <c r="C29" i="65" s="1"/>
  <c r="J28" i="65"/>
  <c r="A28" i="65"/>
  <c r="J27" i="65"/>
  <c r="A27" i="65"/>
  <c r="B27" i="65" s="1"/>
  <c r="J26" i="65"/>
  <c r="A26" i="65"/>
  <c r="C26" i="65" s="1"/>
  <c r="J25" i="65"/>
  <c r="A25" i="65"/>
  <c r="B25" i="65" s="1"/>
  <c r="J24" i="65"/>
  <c r="A24" i="65"/>
  <c r="B24" i="65" s="1"/>
  <c r="J23" i="65"/>
  <c r="A23" i="65"/>
  <c r="B23" i="65" s="1"/>
  <c r="J22" i="65"/>
  <c r="A22" i="65"/>
  <c r="B22" i="65" s="1"/>
  <c r="J21" i="65"/>
  <c r="A21" i="65"/>
  <c r="B21" i="65" s="1"/>
  <c r="J20" i="65"/>
  <c r="A20" i="65"/>
  <c r="J19" i="65"/>
  <c r="A19" i="65"/>
  <c r="B19" i="65" s="1"/>
  <c r="J18" i="65"/>
  <c r="A18" i="65"/>
  <c r="B18" i="65" s="1"/>
  <c r="J17" i="65"/>
  <c r="A17" i="65"/>
  <c r="B17" i="65" s="1"/>
  <c r="J16" i="65"/>
  <c r="A16" i="65"/>
  <c r="J15" i="65"/>
  <c r="A15" i="65"/>
  <c r="B15" i="65" s="1"/>
  <c r="J14" i="65"/>
  <c r="A14" i="65"/>
  <c r="B14" i="65" s="1"/>
  <c r="J13" i="65"/>
  <c r="A13" i="65"/>
  <c r="B13" i="65" s="1"/>
  <c r="J12" i="65"/>
  <c r="A12" i="65"/>
  <c r="J11" i="65"/>
  <c r="A11" i="65"/>
  <c r="B11" i="65" s="1"/>
  <c r="J10" i="65"/>
  <c r="A10" i="65"/>
  <c r="B10" i="65" s="1"/>
  <c r="J9" i="65"/>
  <c r="A9" i="65"/>
  <c r="J8" i="65"/>
  <c r="A8" i="65"/>
  <c r="B8" i="65" s="1"/>
  <c r="J7" i="65"/>
  <c r="A7" i="65"/>
  <c r="B7" i="65" s="1"/>
  <c r="J6" i="65"/>
  <c r="A6" i="65"/>
  <c r="B6" i="65" s="1"/>
  <c r="K50" i="64"/>
  <c r="J50" i="64"/>
  <c r="A50" i="64"/>
  <c r="K49" i="64"/>
  <c r="J49" i="64"/>
  <c r="A49" i="64"/>
  <c r="B49" i="64" s="1"/>
  <c r="K48" i="64"/>
  <c r="J48" i="64"/>
  <c r="A48" i="64"/>
  <c r="J47" i="64"/>
  <c r="A47" i="64"/>
  <c r="B47" i="64" s="1"/>
  <c r="J46" i="64"/>
  <c r="A46" i="64"/>
  <c r="B46" i="64" s="1"/>
  <c r="J45" i="64"/>
  <c r="A45" i="64"/>
  <c r="J44" i="64"/>
  <c r="A44" i="64"/>
  <c r="C44" i="64" s="1"/>
  <c r="J43" i="64"/>
  <c r="A43" i="64"/>
  <c r="C43" i="64" s="1"/>
  <c r="J42" i="64"/>
  <c r="A42" i="64"/>
  <c r="B42" i="64" s="1"/>
  <c r="J41" i="64"/>
  <c r="A41" i="64"/>
  <c r="J40" i="64"/>
  <c r="A40" i="64"/>
  <c r="C40" i="64" s="1"/>
  <c r="J39" i="64"/>
  <c r="A39" i="64"/>
  <c r="C39" i="64" s="1"/>
  <c r="J38" i="64"/>
  <c r="A38" i="64"/>
  <c r="B38" i="64" s="1"/>
  <c r="J37" i="64"/>
  <c r="A37" i="64"/>
  <c r="J36" i="64"/>
  <c r="A36" i="64"/>
  <c r="C36" i="64" s="1"/>
  <c r="J35" i="64"/>
  <c r="A35" i="64"/>
  <c r="C35" i="64" s="1"/>
  <c r="J34" i="64"/>
  <c r="A34" i="64"/>
  <c r="B34" i="64" s="1"/>
  <c r="J33" i="64"/>
  <c r="A33" i="64"/>
  <c r="J32" i="64"/>
  <c r="A32" i="64"/>
  <c r="J31" i="64"/>
  <c r="A31" i="64"/>
  <c r="C31" i="64" s="1"/>
  <c r="J30" i="64"/>
  <c r="A30" i="64"/>
  <c r="J29" i="64"/>
  <c r="A29" i="64"/>
  <c r="J28" i="64"/>
  <c r="A28" i="64"/>
  <c r="J27" i="64"/>
  <c r="A27" i="64"/>
  <c r="J26" i="64"/>
  <c r="A26" i="64"/>
  <c r="B26" i="64" s="1"/>
  <c r="J25" i="64"/>
  <c r="A25" i="64"/>
  <c r="C25" i="64" s="1"/>
  <c r="J24" i="64"/>
  <c r="A24" i="64"/>
  <c r="C24" i="64" s="1"/>
  <c r="J23" i="64"/>
  <c r="A23" i="64"/>
  <c r="C23" i="64" s="1"/>
  <c r="J22" i="64"/>
  <c r="A22" i="64"/>
  <c r="B22" i="64" s="1"/>
  <c r="J21" i="64"/>
  <c r="A21" i="64"/>
  <c r="B21" i="64" s="1"/>
  <c r="J20" i="64"/>
  <c r="A20" i="64"/>
  <c r="B20" i="64" s="1"/>
  <c r="J19" i="64"/>
  <c r="A19" i="64"/>
  <c r="B19" i="64" s="1"/>
  <c r="J18" i="64"/>
  <c r="A18" i="64"/>
  <c r="B18" i="64" s="1"/>
  <c r="J17" i="64"/>
  <c r="A17" i="64"/>
  <c r="B17" i="64" s="1"/>
  <c r="J16" i="64"/>
  <c r="A16" i="64"/>
  <c r="B16" i="64" s="1"/>
  <c r="J15" i="64"/>
  <c r="A15" i="64"/>
  <c r="B15" i="64" s="1"/>
  <c r="J14" i="64"/>
  <c r="A14" i="64"/>
  <c r="J13" i="64"/>
  <c r="A13" i="64"/>
  <c r="J12" i="64"/>
  <c r="A12" i="64"/>
  <c r="J11" i="64"/>
  <c r="A11" i="64"/>
  <c r="J10" i="64"/>
  <c r="A10" i="64"/>
  <c r="C10" i="64" s="1"/>
  <c r="J9" i="64"/>
  <c r="A9" i="64"/>
  <c r="J8" i="64"/>
  <c r="A8" i="64"/>
  <c r="J7" i="64"/>
  <c r="A7" i="64"/>
  <c r="J6" i="64"/>
  <c r="A6" i="64"/>
  <c r="B6" i="64" s="1"/>
  <c r="K50" i="63"/>
  <c r="J50" i="63"/>
  <c r="A50" i="63"/>
  <c r="K49" i="63"/>
  <c r="J49" i="63"/>
  <c r="A49" i="63"/>
  <c r="K48" i="63"/>
  <c r="J48" i="63"/>
  <c r="A48" i="63"/>
  <c r="J47" i="63"/>
  <c r="A47" i="63"/>
  <c r="J46" i="63"/>
  <c r="A46" i="63"/>
  <c r="J45" i="63"/>
  <c r="A45" i="63"/>
  <c r="J44" i="63"/>
  <c r="A44" i="63"/>
  <c r="J43" i="63"/>
  <c r="A43" i="63"/>
  <c r="J42" i="63"/>
  <c r="A42" i="63"/>
  <c r="J41" i="63"/>
  <c r="A41" i="63"/>
  <c r="J40" i="63"/>
  <c r="A40" i="63"/>
  <c r="J39" i="63"/>
  <c r="A39" i="63"/>
  <c r="J38" i="63"/>
  <c r="A38" i="63"/>
  <c r="J37" i="63"/>
  <c r="A37" i="63"/>
  <c r="J36" i="63"/>
  <c r="A36" i="63"/>
  <c r="J35" i="63"/>
  <c r="A35" i="63"/>
  <c r="J34" i="63"/>
  <c r="A34" i="63"/>
  <c r="J33" i="63"/>
  <c r="A33" i="63"/>
  <c r="J32" i="63"/>
  <c r="A32" i="63"/>
  <c r="C32" i="63" s="1"/>
  <c r="J31" i="63"/>
  <c r="A31" i="63"/>
  <c r="J30" i="63"/>
  <c r="A30" i="63"/>
  <c r="C30" i="63" s="1"/>
  <c r="J29" i="63"/>
  <c r="A29" i="63"/>
  <c r="J28" i="63"/>
  <c r="A28" i="63"/>
  <c r="J27" i="63"/>
  <c r="A27" i="63"/>
  <c r="C27" i="63" s="1"/>
  <c r="J26" i="63"/>
  <c r="A26" i="63"/>
  <c r="B26" i="63" s="1"/>
  <c r="J25" i="63"/>
  <c r="A25" i="63"/>
  <c r="C25" i="63" s="1"/>
  <c r="J24" i="63"/>
  <c r="A24" i="63"/>
  <c r="C24" i="63" s="1"/>
  <c r="J23" i="63"/>
  <c r="A23" i="63"/>
  <c r="C23" i="63" s="1"/>
  <c r="J22" i="63"/>
  <c r="A22" i="63"/>
  <c r="B22" i="63" s="1"/>
  <c r="J21" i="63"/>
  <c r="A21" i="63"/>
  <c r="B21" i="63" s="1"/>
  <c r="J20" i="63"/>
  <c r="A20" i="63"/>
  <c r="B20" i="63" s="1"/>
  <c r="J19" i="63"/>
  <c r="A19" i="63"/>
  <c r="C19" i="63" s="1"/>
  <c r="J18" i="63"/>
  <c r="A18" i="63"/>
  <c r="C18" i="63" s="1"/>
  <c r="J17" i="63"/>
  <c r="A17" i="63"/>
  <c r="B17" i="63" s="1"/>
  <c r="J16" i="63"/>
  <c r="A16" i="63"/>
  <c r="B16" i="63" s="1"/>
  <c r="J15" i="63"/>
  <c r="A15" i="63"/>
  <c r="C15" i="63" s="1"/>
  <c r="J14" i="63"/>
  <c r="A14" i="63"/>
  <c r="C14" i="63" s="1"/>
  <c r="J13" i="63"/>
  <c r="A13" i="63"/>
  <c r="B13" i="63" s="1"/>
  <c r="J12" i="63"/>
  <c r="A12" i="63"/>
  <c r="B12" i="63" s="1"/>
  <c r="J11" i="63"/>
  <c r="A11" i="63"/>
  <c r="C11" i="63" s="1"/>
  <c r="J10" i="63"/>
  <c r="A10" i="63"/>
  <c r="C10" i="63" s="1"/>
  <c r="J9" i="63"/>
  <c r="A9" i="63"/>
  <c r="B9" i="63" s="1"/>
  <c r="J8" i="63"/>
  <c r="A8" i="63"/>
  <c r="B8" i="63" s="1"/>
  <c r="J7" i="63"/>
  <c r="A7" i="63"/>
  <c r="B7" i="63" s="1"/>
  <c r="J6" i="63"/>
  <c r="A6" i="63"/>
  <c r="B6" i="63" s="1"/>
  <c r="K50" i="62"/>
  <c r="J50" i="62"/>
  <c r="A50" i="62"/>
  <c r="K49" i="62"/>
  <c r="J49" i="62"/>
  <c r="A49" i="62"/>
  <c r="K48" i="62"/>
  <c r="J48" i="62"/>
  <c r="A48" i="62"/>
  <c r="C48" i="62" s="1"/>
  <c r="J47" i="62"/>
  <c r="A47" i="62"/>
  <c r="J46" i="62"/>
  <c r="A46" i="62"/>
  <c r="J45" i="62"/>
  <c r="A45" i="62"/>
  <c r="J44" i="62"/>
  <c r="A44" i="62"/>
  <c r="C44" i="62" s="1"/>
  <c r="J43" i="62"/>
  <c r="A43" i="62"/>
  <c r="C43" i="62" s="1"/>
  <c r="J42" i="62"/>
  <c r="A42" i="62"/>
  <c r="J41" i="62"/>
  <c r="A41" i="62"/>
  <c r="C41" i="62" s="1"/>
  <c r="J40" i="62"/>
  <c r="A40" i="62"/>
  <c r="C40" i="62" s="1"/>
  <c r="J39" i="62"/>
  <c r="A39" i="62"/>
  <c r="C39" i="62" s="1"/>
  <c r="J38" i="62"/>
  <c r="A38" i="62"/>
  <c r="J37" i="62"/>
  <c r="A37" i="62"/>
  <c r="J36" i="62"/>
  <c r="A36" i="62"/>
  <c r="C36" i="62" s="1"/>
  <c r="J35" i="62"/>
  <c r="A35" i="62"/>
  <c r="C35" i="62" s="1"/>
  <c r="J34" i="62"/>
  <c r="A34" i="62"/>
  <c r="J33" i="62"/>
  <c r="A33" i="62"/>
  <c r="J32" i="62"/>
  <c r="A32" i="62"/>
  <c r="J31" i="62"/>
  <c r="A31" i="62"/>
  <c r="J30" i="62"/>
  <c r="A30" i="62"/>
  <c r="J29" i="62"/>
  <c r="A29" i="62"/>
  <c r="C29" i="62" s="1"/>
  <c r="J28" i="62"/>
  <c r="A28" i="62"/>
  <c r="J27" i="62"/>
  <c r="A27" i="62"/>
  <c r="J26" i="62"/>
  <c r="A26" i="62"/>
  <c r="C26" i="62" s="1"/>
  <c r="J25" i="62"/>
  <c r="A25" i="62"/>
  <c r="C25" i="62" s="1"/>
  <c r="J24" i="62"/>
  <c r="A24" i="62"/>
  <c r="J23" i="62"/>
  <c r="A23" i="62"/>
  <c r="B23" i="62" s="1"/>
  <c r="J22" i="62"/>
  <c r="A22" i="62"/>
  <c r="C22" i="62" s="1"/>
  <c r="J21" i="62"/>
  <c r="A21" i="62"/>
  <c r="C21" i="62" s="1"/>
  <c r="J20" i="62"/>
  <c r="A20" i="62"/>
  <c r="J19" i="62"/>
  <c r="A19" i="62"/>
  <c r="B19" i="62" s="1"/>
  <c r="J18" i="62"/>
  <c r="A18" i="62"/>
  <c r="C18" i="62" s="1"/>
  <c r="J17" i="62"/>
  <c r="A17" i="62"/>
  <c r="B17" i="62" s="1"/>
  <c r="J16" i="62"/>
  <c r="A16" i="62"/>
  <c r="J15" i="62"/>
  <c r="A15" i="62"/>
  <c r="B15" i="62" s="1"/>
  <c r="J14" i="62"/>
  <c r="A14" i="62"/>
  <c r="C14" i="62" s="1"/>
  <c r="J13" i="62"/>
  <c r="A13" i="62"/>
  <c r="C13" i="62" s="1"/>
  <c r="J12" i="62"/>
  <c r="A12" i="62"/>
  <c r="J11" i="62"/>
  <c r="A11" i="62"/>
  <c r="B11" i="62" s="1"/>
  <c r="J10" i="62"/>
  <c r="A10" i="62"/>
  <c r="B10" i="62" s="1"/>
  <c r="J9" i="62"/>
  <c r="A9" i="62"/>
  <c r="B9" i="62" s="1"/>
  <c r="J8" i="62"/>
  <c r="A8" i="62"/>
  <c r="B8" i="62" s="1"/>
  <c r="J7" i="62"/>
  <c r="A7" i="62"/>
  <c r="B7" i="62" s="1"/>
  <c r="J6" i="62"/>
  <c r="A6" i="62"/>
  <c r="B6" i="62" s="1"/>
  <c r="K50" i="61"/>
  <c r="J50" i="61"/>
  <c r="A50" i="61"/>
  <c r="K49" i="61"/>
  <c r="J49" i="61"/>
  <c r="A49" i="61"/>
  <c r="K48" i="61"/>
  <c r="J48" i="61"/>
  <c r="A48" i="61"/>
  <c r="J47" i="61"/>
  <c r="A47" i="61"/>
  <c r="J46" i="61"/>
  <c r="A46" i="61"/>
  <c r="J45" i="61"/>
  <c r="A45" i="61"/>
  <c r="J44" i="61"/>
  <c r="A44" i="61"/>
  <c r="J43" i="61"/>
  <c r="A43" i="61"/>
  <c r="J42" i="61"/>
  <c r="A42" i="61"/>
  <c r="J41" i="61"/>
  <c r="A41" i="61"/>
  <c r="J40" i="61"/>
  <c r="A40" i="61"/>
  <c r="J39" i="61"/>
  <c r="A39" i="61"/>
  <c r="J38" i="61"/>
  <c r="A38" i="61"/>
  <c r="J37" i="61"/>
  <c r="A37" i="61"/>
  <c r="J36" i="61"/>
  <c r="A36" i="61"/>
  <c r="J35" i="61"/>
  <c r="A35" i="61"/>
  <c r="J34" i="61"/>
  <c r="A34" i="61"/>
  <c r="J33" i="61"/>
  <c r="A33" i="61"/>
  <c r="J32" i="61"/>
  <c r="A32" i="61"/>
  <c r="B32" i="61" s="1"/>
  <c r="J31" i="61"/>
  <c r="A31" i="61"/>
  <c r="J30" i="61"/>
  <c r="A30" i="61"/>
  <c r="C30" i="61" s="1"/>
  <c r="J29" i="61"/>
  <c r="A29" i="61"/>
  <c r="B29" i="61" s="1"/>
  <c r="J28" i="61"/>
  <c r="A28" i="61"/>
  <c r="J27" i="61"/>
  <c r="A27" i="61"/>
  <c r="J26" i="61"/>
  <c r="A26" i="61"/>
  <c r="J25" i="61"/>
  <c r="A25" i="61"/>
  <c r="B25" i="61" s="1"/>
  <c r="J24" i="61"/>
  <c r="A24" i="61"/>
  <c r="J23" i="61"/>
  <c r="A23" i="61"/>
  <c r="B23" i="61" s="1"/>
  <c r="J22" i="61"/>
  <c r="A22" i="61"/>
  <c r="B22" i="61" s="1"/>
  <c r="J21" i="61"/>
  <c r="A21" i="61"/>
  <c r="B21" i="61" s="1"/>
  <c r="J20" i="61"/>
  <c r="A20" i="61"/>
  <c r="B20" i="61" s="1"/>
  <c r="J19" i="61"/>
  <c r="A19" i="61"/>
  <c r="B19" i="61" s="1"/>
  <c r="J18" i="61"/>
  <c r="A18" i="61"/>
  <c r="J17" i="61"/>
  <c r="A17" i="61"/>
  <c r="B17" i="61" s="1"/>
  <c r="J16" i="61"/>
  <c r="A16" i="61"/>
  <c r="J15" i="61"/>
  <c r="A15" i="61"/>
  <c r="B15" i="61" s="1"/>
  <c r="J14" i="61"/>
  <c r="A14" i="61"/>
  <c r="B14" i="61" s="1"/>
  <c r="J13" i="61"/>
  <c r="A13" i="61"/>
  <c r="B13" i="61" s="1"/>
  <c r="J12" i="61"/>
  <c r="A12" i="61"/>
  <c r="B12" i="61" s="1"/>
  <c r="J11" i="61"/>
  <c r="A11" i="61"/>
  <c r="B11" i="61" s="1"/>
  <c r="J10" i="61"/>
  <c r="A10" i="61"/>
  <c r="B10" i="61" s="1"/>
  <c r="J9" i="61"/>
  <c r="A9" i="61"/>
  <c r="B9" i="61" s="1"/>
  <c r="J8" i="61"/>
  <c r="A8" i="61"/>
  <c r="J7" i="61"/>
  <c r="A7" i="61"/>
  <c r="B7" i="61" s="1"/>
  <c r="J6" i="61"/>
  <c r="A6" i="61"/>
  <c r="K50" i="60"/>
  <c r="J50" i="60"/>
  <c r="A50" i="60"/>
  <c r="K49" i="60"/>
  <c r="J49" i="60"/>
  <c r="A49" i="60"/>
  <c r="K48" i="60"/>
  <c r="J48" i="60"/>
  <c r="A48" i="60"/>
  <c r="J47" i="60"/>
  <c r="A47" i="60"/>
  <c r="J46" i="60"/>
  <c r="A46" i="60"/>
  <c r="J45" i="60"/>
  <c r="A45" i="60"/>
  <c r="J44" i="60"/>
  <c r="A44" i="60"/>
  <c r="J43" i="60"/>
  <c r="A43" i="60"/>
  <c r="J42" i="60"/>
  <c r="A42" i="60"/>
  <c r="J41" i="60"/>
  <c r="A41" i="60"/>
  <c r="J40" i="60"/>
  <c r="A40" i="60"/>
  <c r="J39" i="60"/>
  <c r="A39" i="60"/>
  <c r="J38" i="60"/>
  <c r="A38" i="60"/>
  <c r="C38" i="60" s="1"/>
  <c r="J37" i="60"/>
  <c r="A37" i="60"/>
  <c r="C37" i="60" s="1"/>
  <c r="J36" i="60"/>
  <c r="A36" i="60"/>
  <c r="C36" i="60" s="1"/>
  <c r="J35" i="60"/>
  <c r="A35" i="60"/>
  <c r="J34" i="60"/>
  <c r="A34" i="60"/>
  <c r="J33" i="60"/>
  <c r="A33" i="60"/>
  <c r="J32" i="60"/>
  <c r="A32" i="60"/>
  <c r="B32" i="60" s="1"/>
  <c r="J31" i="60"/>
  <c r="A31" i="60"/>
  <c r="J30" i="60"/>
  <c r="A30" i="60"/>
  <c r="J29" i="60"/>
  <c r="A29" i="60"/>
  <c r="B29" i="60" s="1"/>
  <c r="J28" i="60"/>
  <c r="A28" i="60"/>
  <c r="J27" i="60"/>
  <c r="A27" i="60"/>
  <c r="J26" i="60"/>
  <c r="A26" i="60"/>
  <c r="J25" i="60"/>
  <c r="A25" i="60"/>
  <c r="C25" i="60" s="1"/>
  <c r="J24" i="60"/>
  <c r="A24" i="60"/>
  <c r="C24" i="60" s="1"/>
  <c r="J23" i="60"/>
  <c r="A23" i="60"/>
  <c r="B23" i="60" s="1"/>
  <c r="J22" i="60"/>
  <c r="A22" i="60"/>
  <c r="B22" i="60" s="1"/>
  <c r="J21" i="60"/>
  <c r="A21" i="60"/>
  <c r="B21" i="60" s="1"/>
  <c r="J20" i="60"/>
  <c r="A20" i="60"/>
  <c r="J19" i="60"/>
  <c r="A19" i="60"/>
  <c r="C19" i="60" s="1"/>
  <c r="J18" i="60"/>
  <c r="A18" i="60"/>
  <c r="B18" i="60" s="1"/>
  <c r="J17" i="60"/>
  <c r="A17" i="60"/>
  <c r="B17" i="60" s="1"/>
  <c r="J16" i="60"/>
  <c r="A16" i="60"/>
  <c r="C16" i="60" s="1"/>
  <c r="J15" i="60"/>
  <c r="A15" i="60"/>
  <c r="C15" i="60" s="1"/>
  <c r="J14" i="60"/>
  <c r="A14" i="60"/>
  <c r="B14" i="60" s="1"/>
  <c r="J13" i="60"/>
  <c r="A13" i="60"/>
  <c r="B13" i="60" s="1"/>
  <c r="J12" i="60"/>
  <c r="A12" i="60"/>
  <c r="C12" i="60" s="1"/>
  <c r="J11" i="60"/>
  <c r="A11" i="60"/>
  <c r="J10" i="60"/>
  <c r="A10" i="60"/>
  <c r="B10" i="60" s="1"/>
  <c r="J9" i="60"/>
  <c r="A9" i="60"/>
  <c r="B9" i="60" s="1"/>
  <c r="J8" i="60"/>
  <c r="A8" i="60"/>
  <c r="C8" i="60" s="1"/>
  <c r="J7" i="60"/>
  <c r="A7" i="60"/>
  <c r="C7" i="60" s="1"/>
  <c r="J6" i="60"/>
  <c r="A6" i="60"/>
  <c r="B6" i="60" s="1"/>
  <c r="K50" i="59"/>
  <c r="J50" i="59"/>
  <c r="A50" i="59"/>
  <c r="C50" i="59" s="1"/>
  <c r="K49" i="59"/>
  <c r="J49" i="59"/>
  <c r="A49" i="59"/>
  <c r="C49" i="59" s="1"/>
  <c r="K48" i="59"/>
  <c r="J48" i="59"/>
  <c r="A48" i="59"/>
  <c r="C48" i="59" s="1"/>
  <c r="J47" i="59"/>
  <c r="A47" i="59"/>
  <c r="J46" i="59"/>
  <c r="A46" i="59"/>
  <c r="C46" i="59" s="1"/>
  <c r="J45" i="59"/>
  <c r="A45" i="59"/>
  <c r="J44" i="59"/>
  <c r="A44" i="59"/>
  <c r="C44" i="59" s="1"/>
  <c r="J43" i="59"/>
  <c r="A43" i="59"/>
  <c r="J42" i="59"/>
  <c r="A42" i="59"/>
  <c r="C42" i="59" s="1"/>
  <c r="J41" i="59"/>
  <c r="A41" i="59"/>
  <c r="C41" i="59" s="1"/>
  <c r="J40" i="59"/>
  <c r="A40" i="59"/>
  <c r="C40" i="59" s="1"/>
  <c r="J39" i="59"/>
  <c r="A39" i="59"/>
  <c r="J38" i="59"/>
  <c r="A38" i="59"/>
  <c r="C38" i="59" s="1"/>
  <c r="J37" i="59"/>
  <c r="A37" i="59"/>
  <c r="J36" i="59"/>
  <c r="A36" i="59"/>
  <c r="C36" i="59" s="1"/>
  <c r="J35" i="59"/>
  <c r="A35" i="59"/>
  <c r="J34" i="59"/>
  <c r="A34" i="59"/>
  <c r="C34" i="59" s="1"/>
  <c r="J33" i="59"/>
  <c r="A33" i="59"/>
  <c r="C33" i="59" s="1"/>
  <c r="J32" i="59"/>
  <c r="A32" i="59"/>
  <c r="B32" i="59" s="1"/>
  <c r="J31" i="59"/>
  <c r="A31" i="59"/>
  <c r="J30" i="59"/>
  <c r="A30" i="59"/>
  <c r="J29" i="59"/>
  <c r="A29" i="59"/>
  <c r="J28" i="59"/>
  <c r="A28" i="59"/>
  <c r="J27" i="59"/>
  <c r="A27" i="59"/>
  <c r="J26" i="59"/>
  <c r="A26" i="59"/>
  <c r="J25" i="59"/>
  <c r="A25" i="59"/>
  <c r="J24" i="59"/>
  <c r="A24" i="59"/>
  <c r="C24" i="59" s="1"/>
  <c r="J23" i="59"/>
  <c r="A23" i="59"/>
  <c r="C23" i="59" s="1"/>
  <c r="J22" i="59"/>
  <c r="A22" i="59"/>
  <c r="B22" i="59" s="1"/>
  <c r="J21" i="59"/>
  <c r="A21" i="59"/>
  <c r="B21" i="59" s="1"/>
  <c r="J20" i="59"/>
  <c r="A20" i="59"/>
  <c r="J19" i="59"/>
  <c r="A19" i="59"/>
  <c r="C19" i="59" s="1"/>
  <c r="J18" i="59"/>
  <c r="A18" i="59"/>
  <c r="C18" i="59" s="1"/>
  <c r="J17" i="59"/>
  <c r="A17" i="59"/>
  <c r="J16" i="59"/>
  <c r="A16" i="59"/>
  <c r="J15" i="59"/>
  <c r="A15" i="59"/>
  <c r="J14" i="59"/>
  <c r="A14" i="59"/>
  <c r="C14" i="59" s="1"/>
  <c r="J13" i="59"/>
  <c r="A13" i="59"/>
  <c r="C13" i="59" s="1"/>
  <c r="J12" i="59"/>
  <c r="A12" i="59"/>
  <c r="J11" i="59"/>
  <c r="A11" i="59"/>
  <c r="J10" i="59"/>
  <c r="A10" i="59"/>
  <c r="C10" i="59" s="1"/>
  <c r="J9" i="59"/>
  <c r="A9" i="59"/>
  <c r="C9" i="59" s="1"/>
  <c r="J8" i="59"/>
  <c r="A8" i="59"/>
  <c r="B8" i="59" s="1"/>
  <c r="J7" i="59"/>
  <c r="A7" i="59"/>
  <c r="B7" i="59" s="1"/>
  <c r="J6" i="59"/>
  <c r="A6" i="59"/>
  <c r="C6" i="59" s="1"/>
  <c r="K50" i="58"/>
  <c r="J50" i="58"/>
  <c r="A50" i="58"/>
  <c r="B50" i="58" s="1"/>
  <c r="K49" i="58"/>
  <c r="J49" i="58"/>
  <c r="A49" i="58"/>
  <c r="C49" i="58" s="1"/>
  <c r="K48" i="58"/>
  <c r="J48" i="58"/>
  <c r="A48" i="58"/>
  <c r="C48" i="58" s="1"/>
  <c r="J47" i="58"/>
  <c r="A47" i="58"/>
  <c r="C47" i="58" s="1"/>
  <c r="J46" i="58"/>
  <c r="A46" i="58"/>
  <c r="C46" i="58" s="1"/>
  <c r="J45" i="58"/>
  <c r="A45" i="58"/>
  <c r="C45" i="58" s="1"/>
  <c r="J44" i="58"/>
  <c r="A44" i="58"/>
  <c r="C44" i="58" s="1"/>
  <c r="J43" i="58"/>
  <c r="A43" i="58"/>
  <c r="C43" i="58" s="1"/>
  <c r="J42" i="58"/>
  <c r="A42" i="58"/>
  <c r="C42" i="58" s="1"/>
  <c r="J41" i="58"/>
  <c r="A41" i="58"/>
  <c r="C41" i="58" s="1"/>
  <c r="J40" i="58"/>
  <c r="A40" i="58"/>
  <c r="C40" i="58" s="1"/>
  <c r="J39" i="58"/>
  <c r="A39" i="58"/>
  <c r="C39" i="58" s="1"/>
  <c r="J38" i="58"/>
  <c r="A38" i="58"/>
  <c r="C38" i="58" s="1"/>
  <c r="J37" i="58"/>
  <c r="A37" i="58"/>
  <c r="C37" i="58" s="1"/>
  <c r="J36" i="58"/>
  <c r="A36" i="58"/>
  <c r="C36" i="58" s="1"/>
  <c r="J35" i="58"/>
  <c r="A35" i="58"/>
  <c r="C35" i="58" s="1"/>
  <c r="J34" i="58"/>
  <c r="A34" i="58"/>
  <c r="C34" i="58" s="1"/>
  <c r="J33" i="58"/>
  <c r="A33" i="58"/>
  <c r="C33" i="58" s="1"/>
  <c r="J32" i="58"/>
  <c r="A32" i="58"/>
  <c r="C32" i="58" s="1"/>
  <c r="J31" i="58"/>
  <c r="A31" i="58"/>
  <c r="C31" i="58" s="1"/>
  <c r="J30" i="58"/>
  <c r="A30" i="58"/>
  <c r="J29" i="58"/>
  <c r="A29" i="58"/>
  <c r="C29" i="58" s="1"/>
  <c r="J28" i="58"/>
  <c r="A28" i="58"/>
  <c r="J27" i="58"/>
  <c r="A27" i="58"/>
  <c r="B27" i="58" s="1"/>
  <c r="J26" i="58"/>
  <c r="A26" i="58"/>
  <c r="B26" i="58" s="1"/>
  <c r="J25" i="58"/>
  <c r="A25" i="58"/>
  <c r="B25" i="58" s="1"/>
  <c r="J24" i="58"/>
  <c r="A24" i="58"/>
  <c r="J23" i="58"/>
  <c r="A23" i="58"/>
  <c r="B23" i="58" s="1"/>
  <c r="J22" i="58"/>
  <c r="A22" i="58"/>
  <c r="B22" i="58" s="1"/>
  <c r="J21" i="58"/>
  <c r="A21" i="58"/>
  <c r="B21" i="58" s="1"/>
  <c r="J20" i="58"/>
  <c r="A20" i="58"/>
  <c r="J19" i="58"/>
  <c r="A19" i="58"/>
  <c r="B19" i="58" s="1"/>
  <c r="J18" i="58"/>
  <c r="A18" i="58"/>
  <c r="B18" i="58" s="1"/>
  <c r="J17" i="58"/>
  <c r="A17" i="58"/>
  <c r="C17" i="58" s="1"/>
  <c r="J16" i="58"/>
  <c r="A16" i="58"/>
  <c r="C16" i="58" s="1"/>
  <c r="J15" i="58"/>
  <c r="A15" i="58"/>
  <c r="B15" i="58" s="1"/>
  <c r="J14" i="58"/>
  <c r="A14" i="58"/>
  <c r="C14" i="58" s="1"/>
  <c r="J13" i="58"/>
  <c r="A13" i="58"/>
  <c r="C13" i="58" s="1"/>
  <c r="J12" i="58"/>
  <c r="A12" i="58"/>
  <c r="C12" i="58" s="1"/>
  <c r="J11" i="58"/>
  <c r="A11" i="58"/>
  <c r="C11" i="58" s="1"/>
  <c r="J10" i="58"/>
  <c r="A10" i="58"/>
  <c r="C10" i="58" s="1"/>
  <c r="J9" i="58"/>
  <c r="A9" i="58"/>
  <c r="C9" i="58" s="1"/>
  <c r="J8" i="58"/>
  <c r="A8" i="58"/>
  <c r="C8" i="58" s="1"/>
  <c r="J7" i="58"/>
  <c r="A7" i="58"/>
  <c r="C7" i="58" s="1"/>
  <c r="J6" i="58"/>
  <c r="A6" i="58"/>
  <c r="C6" i="58" s="1"/>
  <c r="K50" i="57"/>
  <c r="J50" i="57"/>
  <c r="A50" i="57"/>
  <c r="C50" i="57" s="1"/>
  <c r="K49" i="57"/>
  <c r="J49" i="57"/>
  <c r="A49" i="57"/>
  <c r="C49" i="57" s="1"/>
  <c r="K48" i="57"/>
  <c r="J48" i="57"/>
  <c r="A48" i="57"/>
  <c r="C48" i="57" s="1"/>
  <c r="J47" i="57"/>
  <c r="A47" i="57"/>
  <c r="J46" i="57"/>
  <c r="A46" i="57"/>
  <c r="C46" i="57" s="1"/>
  <c r="J45" i="57"/>
  <c r="A45" i="57"/>
  <c r="C45" i="57" s="1"/>
  <c r="J44" i="57"/>
  <c r="A44" i="57"/>
  <c r="C44" i="57" s="1"/>
  <c r="J43" i="57"/>
  <c r="A43" i="57"/>
  <c r="J42" i="57"/>
  <c r="A42" i="57"/>
  <c r="C42" i="57" s="1"/>
  <c r="J41" i="57"/>
  <c r="A41" i="57"/>
  <c r="C41" i="57" s="1"/>
  <c r="J40" i="57"/>
  <c r="A40" i="57"/>
  <c r="J39" i="57"/>
  <c r="A39" i="57"/>
  <c r="C39" i="57" s="1"/>
  <c r="J38" i="57"/>
  <c r="A38" i="57"/>
  <c r="C38" i="57" s="1"/>
  <c r="J37" i="57"/>
  <c r="A37" i="57"/>
  <c r="C37" i="57" s="1"/>
  <c r="J36" i="57"/>
  <c r="A36" i="57"/>
  <c r="J35" i="57"/>
  <c r="A35" i="57"/>
  <c r="C35" i="57" s="1"/>
  <c r="J34" i="57"/>
  <c r="A34" i="57"/>
  <c r="C34" i="57" s="1"/>
  <c r="J33" i="57"/>
  <c r="A33" i="57"/>
  <c r="C33" i="57" s="1"/>
  <c r="J32" i="57"/>
  <c r="A32" i="57"/>
  <c r="B32" i="57" s="1"/>
  <c r="J31" i="57"/>
  <c r="A31" i="57"/>
  <c r="J30" i="57"/>
  <c r="A30" i="57"/>
  <c r="C30" i="57" s="1"/>
  <c r="J29" i="57"/>
  <c r="A29" i="57"/>
  <c r="B29" i="57" s="1"/>
  <c r="J28" i="57"/>
  <c r="A28" i="57"/>
  <c r="C28" i="57" s="1"/>
  <c r="J27" i="57"/>
  <c r="A27" i="57"/>
  <c r="J26" i="57"/>
  <c r="A26" i="57"/>
  <c r="C26" i="57" s="1"/>
  <c r="J25" i="57"/>
  <c r="A25" i="57"/>
  <c r="C25" i="57" s="1"/>
  <c r="J24" i="57"/>
  <c r="A24" i="57"/>
  <c r="C24" i="57" s="1"/>
  <c r="J23" i="57"/>
  <c r="A23" i="57"/>
  <c r="J22" i="57"/>
  <c r="A22" i="57"/>
  <c r="J21" i="57"/>
  <c r="A21" i="57"/>
  <c r="J20" i="57"/>
  <c r="A20" i="57"/>
  <c r="J19" i="57"/>
  <c r="A19" i="57"/>
  <c r="J18" i="57"/>
  <c r="A18" i="57"/>
  <c r="J17" i="57"/>
  <c r="A17" i="57"/>
  <c r="J16" i="57"/>
  <c r="A16" i="57"/>
  <c r="J15" i="57"/>
  <c r="A15" i="57"/>
  <c r="J14" i="57"/>
  <c r="A14" i="57"/>
  <c r="J13" i="57"/>
  <c r="A13" i="57"/>
  <c r="J12" i="57"/>
  <c r="A12" i="57"/>
  <c r="J11" i="57"/>
  <c r="A11" i="57"/>
  <c r="J10" i="57"/>
  <c r="A10" i="57"/>
  <c r="J9" i="57"/>
  <c r="A9" i="57"/>
  <c r="J8" i="57"/>
  <c r="A8" i="57"/>
  <c r="C8" i="57" s="1"/>
  <c r="J7" i="57"/>
  <c r="A7" i="57"/>
  <c r="C7" i="57" s="1"/>
  <c r="J6" i="57"/>
  <c r="A6" i="57"/>
  <c r="C6" i="57" s="1"/>
  <c r="K50" i="56"/>
  <c r="J50" i="56"/>
  <c r="A50" i="56"/>
  <c r="K49" i="56"/>
  <c r="J49" i="56"/>
  <c r="A49" i="56"/>
  <c r="B49" i="56" s="1"/>
  <c r="K48" i="56"/>
  <c r="J48" i="56"/>
  <c r="A48" i="56"/>
  <c r="B48" i="56" s="1"/>
  <c r="J47" i="56"/>
  <c r="A47" i="56"/>
  <c r="B47" i="56" s="1"/>
  <c r="J46" i="56"/>
  <c r="A46" i="56"/>
  <c r="J45" i="56"/>
  <c r="A45" i="56"/>
  <c r="J44" i="56"/>
  <c r="A44" i="56"/>
  <c r="B44" i="56" s="1"/>
  <c r="J43" i="56"/>
  <c r="A43" i="56"/>
  <c r="B43" i="56" s="1"/>
  <c r="J42" i="56"/>
  <c r="A42" i="56"/>
  <c r="J41" i="56"/>
  <c r="A41" i="56"/>
  <c r="B41" i="56" s="1"/>
  <c r="J40" i="56"/>
  <c r="A40" i="56"/>
  <c r="B40" i="56" s="1"/>
  <c r="J39" i="56"/>
  <c r="A39" i="56"/>
  <c r="B39" i="56" s="1"/>
  <c r="J38" i="56"/>
  <c r="A38" i="56"/>
  <c r="J37" i="56"/>
  <c r="A37" i="56"/>
  <c r="J36" i="56"/>
  <c r="A36" i="56"/>
  <c r="J35" i="56"/>
  <c r="A35" i="56"/>
  <c r="B35" i="56" s="1"/>
  <c r="J34" i="56"/>
  <c r="A34" i="56"/>
  <c r="J33" i="56"/>
  <c r="A33" i="56"/>
  <c r="J32" i="56"/>
  <c r="A32" i="56"/>
  <c r="C32" i="56" s="1"/>
  <c r="J31" i="56"/>
  <c r="A31" i="56"/>
  <c r="J30" i="56"/>
  <c r="A30" i="56"/>
  <c r="J29" i="56"/>
  <c r="A29" i="56"/>
  <c r="C29" i="56" s="1"/>
  <c r="J28" i="56"/>
  <c r="A28" i="56"/>
  <c r="J27" i="56"/>
  <c r="A27" i="56"/>
  <c r="J26" i="56"/>
  <c r="A26" i="56"/>
  <c r="C26" i="56" s="1"/>
  <c r="J25" i="56"/>
  <c r="A25" i="56"/>
  <c r="J24" i="56"/>
  <c r="A24" i="56"/>
  <c r="J23" i="56"/>
  <c r="A23" i="56"/>
  <c r="C23" i="56" s="1"/>
  <c r="J22" i="56"/>
  <c r="A22" i="56"/>
  <c r="C22" i="56" s="1"/>
  <c r="J21" i="56"/>
  <c r="A21" i="56"/>
  <c r="C21" i="56" s="1"/>
  <c r="J20" i="56"/>
  <c r="A20" i="56"/>
  <c r="C20" i="56" s="1"/>
  <c r="J19" i="56"/>
  <c r="A19" i="56"/>
  <c r="C19" i="56" s="1"/>
  <c r="J18" i="56"/>
  <c r="A18" i="56"/>
  <c r="C18" i="56" s="1"/>
  <c r="J17" i="56"/>
  <c r="A17" i="56"/>
  <c r="C17" i="56" s="1"/>
  <c r="J16" i="56"/>
  <c r="A16" i="56"/>
  <c r="C16" i="56" s="1"/>
  <c r="J15" i="56"/>
  <c r="A15" i="56"/>
  <c r="C15" i="56" s="1"/>
  <c r="J14" i="56"/>
  <c r="A14" i="56"/>
  <c r="C14" i="56" s="1"/>
  <c r="J13" i="56"/>
  <c r="A13" i="56"/>
  <c r="C13" i="56" s="1"/>
  <c r="J12" i="56"/>
  <c r="A12" i="56"/>
  <c r="C12" i="56" s="1"/>
  <c r="J11" i="56"/>
  <c r="A11" i="56"/>
  <c r="C11" i="56" s="1"/>
  <c r="J10" i="56"/>
  <c r="A10" i="56"/>
  <c r="C10" i="56" s="1"/>
  <c r="J9" i="56"/>
  <c r="A9" i="56"/>
  <c r="C9" i="56" s="1"/>
  <c r="J8" i="56"/>
  <c r="A8" i="56"/>
  <c r="C8" i="56" s="1"/>
  <c r="J7" i="56"/>
  <c r="A7" i="56"/>
  <c r="C7" i="56" s="1"/>
  <c r="J6" i="56"/>
  <c r="A6" i="56"/>
  <c r="C6" i="56" s="1"/>
  <c r="K50" i="55"/>
  <c r="J50" i="55"/>
  <c r="A50" i="55"/>
  <c r="K49" i="55"/>
  <c r="J49" i="55"/>
  <c r="A49" i="55"/>
  <c r="K48" i="55"/>
  <c r="J48" i="55"/>
  <c r="A48" i="55"/>
  <c r="J47" i="55"/>
  <c r="A47" i="55"/>
  <c r="C47" i="55" s="1"/>
  <c r="J46" i="55"/>
  <c r="A46" i="55"/>
  <c r="C46" i="55" s="1"/>
  <c r="J45" i="55"/>
  <c r="A45" i="55"/>
  <c r="J44" i="55"/>
  <c r="A44" i="55"/>
  <c r="C44" i="55" s="1"/>
  <c r="J43" i="55"/>
  <c r="A43" i="55"/>
  <c r="C43" i="55" s="1"/>
  <c r="J42" i="55"/>
  <c r="A42" i="55"/>
  <c r="C42" i="55" s="1"/>
  <c r="J41" i="55"/>
  <c r="A41" i="55"/>
  <c r="J40" i="55"/>
  <c r="A40" i="55"/>
  <c r="C40" i="55" s="1"/>
  <c r="J39" i="55"/>
  <c r="A39" i="55"/>
  <c r="C39" i="55" s="1"/>
  <c r="J38" i="55"/>
  <c r="A38" i="55"/>
  <c r="J37" i="55"/>
  <c r="A37" i="55"/>
  <c r="J36" i="55"/>
  <c r="A36" i="55"/>
  <c r="C36" i="55" s="1"/>
  <c r="J35" i="55"/>
  <c r="A35" i="55"/>
  <c r="C35" i="55" s="1"/>
  <c r="J34" i="55"/>
  <c r="A34" i="55"/>
  <c r="C34" i="55" s="1"/>
  <c r="J33" i="55"/>
  <c r="A33" i="55"/>
  <c r="J32" i="55"/>
  <c r="A32" i="55"/>
  <c r="J31" i="55"/>
  <c r="A31" i="55"/>
  <c r="C31" i="55" s="1"/>
  <c r="J30" i="55"/>
  <c r="A30" i="55"/>
  <c r="B30" i="55" s="1"/>
  <c r="J29" i="55"/>
  <c r="A29" i="55"/>
  <c r="J28" i="55"/>
  <c r="A28" i="55"/>
  <c r="C28" i="55" s="1"/>
  <c r="J27" i="55"/>
  <c r="A27" i="55"/>
  <c r="J26" i="55"/>
  <c r="A26" i="55"/>
  <c r="J25" i="55"/>
  <c r="A25" i="55"/>
  <c r="J24" i="55"/>
  <c r="A24" i="55"/>
  <c r="C24" i="55" s="1"/>
  <c r="J23" i="55"/>
  <c r="A23" i="55"/>
  <c r="C23" i="55" s="1"/>
  <c r="J22" i="55"/>
  <c r="A22" i="55"/>
  <c r="J21" i="55"/>
  <c r="A21" i="55"/>
  <c r="J20" i="55"/>
  <c r="A20" i="55"/>
  <c r="C20" i="55" s="1"/>
  <c r="J19" i="55"/>
  <c r="A19" i="55"/>
  <c r="C19" i="55" s="1"/>
  <c r="J18" i="55"/>
  <c r="A18" i="55"/>
  <c r="J17" i="55"/>
  <c r="A17" i="55"/>
  <c r="J16" i="55"/>
  <c r="A16" i="55"/>
  <c r="J15" i="55"/>
  <c r="A15" i="55"/>
  <c r="C15" i="55" s="1"/>
  <c r="J14" i="55"/>
  <c r="A14" i="55"/>
  <c r="C14" i="55" s="1"/>
  <c r="J13" i="55"/>
  <c r="A13" i="55"/>
  <c r="C13" i="55" s="1"/>
  <c r="J12" i="55"/>
  <c r="A12" i="55"/>
  <c r="J11" i="55"/>
  <c r="A11" i="55"/>
  <c r="C11" i="55" s="1"/>
  <c r="J10" i="55"/>
  <c r="A10" i="55"/>
  <c r="C10" i="55" s="1"/>
  <c r="J9" i="55"/>
  <c r="A9" i="55"/>
  <c r="C9" i="55" s="1"/>
  <c r="J8" i="55"/>
  <c r="A8" i="55"/>
  <c r="C8" i="55" s="1"/>
  <c r="J7" i="55"/>
  <c r="A7" i="55"/>
  <c r="C7" i="55" s="1"/>
  <c r="J6" i="55"/>
  <c r="A6" i="55"/>
  <c r="C6" i="55" s="1"/>
  <c r="K50" i="54"/>
  <c r="J50" i="54"/>
  <c r="A50" i="54"/>
  <c r="B50" i="54" s="1"/>
  <c r="K49" i="54"/>
  <c r="J49" i="54"/>
  <c r="A49" i="54"/>
  <c r="K48" i="54"/>
  <c r="J48" i="54"/>
  <c r="A48" i="54"/>
  <c r="B48" i="54" s="1"/>
  <c r="J47" i="54"/>
  <c r="A47" i="54"/>
  <c r="B47" i="54" s="1"/>
  <c r="J46" i="54"/>
  <c r="A46" i="54"/>
  <c r="B46" i="54" s="1"/>
  <c r="J45" i="54"/>
  <c r="A45" i="54"/>
  <c r="B45" i="54" s="1"/>
  <c r="J44" i="54"/>
  <c r="A44" i="54"/>
  <c r="J43" i="54"/>
  <c r="A43" i="54"/>
  <c r="C43" i="54" s="1"/>
  <c r="J42" i="54"/>
  <c r="A42" i="54"/>
  <c r="C42" i="54" s="1"/>
  <c r="J41" i="54"/>
  <c r="A41" i="54"/>
  <c r="C41" i="54" s="1"/>
  <c r="J40" i="54"/>
  <c r="A40" i="54"/>
  <c r="J39" i="54"/>
  <c r="A39" i="54"/>
  <c r="B39" i="54" s="1"/>
  <c r="J38" i="54"/>
  <c r="A38" i="54"/>
  <c r="B38" i="54" s="1"/>
  <c r="J37" i="54"/>
  <c r="A37" i="54"/>
  <c r="B37" i="54" s="1"/>
  <c r="J36" i="54"/>
  <c r="A36" i="54"/>
  <c r="J35" i="54"/>
  <c r="A35" i="54"/>
  <c r="C35" i="54" s="1"/>
  <c r="J34" i="54"/>
  <c r="A34" i="54"/>
  <c r="C34" i="54" s="1"/>
  <c r="J33" i="54"/>
  <c r="A33" i="54"/>
  <c r="C33" i="54" s="1"/>
  <c r="J32" i="54"/>
  <c r="A32" i="54"/>
  <c r="C32" i="54" s="1"/>
  <c r="J31" i="54"/>
  <c r="A31" i="54"/>
  <c r="B31" i="54" s="1"/>
  <c r="J30" i="54"/>
  <c r="A30" i="54"/>
  <c r="B30" i="54" s="1"/>
  <c r="J29" i="54"/>
  <c r="A29" i="54"/>
  <c r="C29" i="54" s="1"/>
  <c r="J28" i="54"/>
  <c r="A28" i="54"/>
  <c r="C28" i="54" s="1"/>
  <c r="J27" i="54"/>
  <c r="A27" i="54"/>
  <c r="J26" i="54"/>
  <c r="A26" i="54"/>
  <c r="B26" i="54" s="1"/>
  <c r="J25" i="54"/>
  <c r="A25" i="54"/>
  <c r="B25" i="54" s="1"/>
  <c r="J24" i="54"/>
  <c r="A24" i="54"/>
  <c r="B24" i="54" s="1"/>
  <c r="J23" i="54"/>
  <c r="A23" i="54"/>
  <c r="B23" i="54" s="1"/>
  <c r="J22" i="54"/>
  <c r="A22" i="54"/>
  <c r="C22" i="54" s="1"/>
  <c r="J21" i="54"/>
  <c r="A21" i="54"/>
  <c r="C21" i="54" s="1"/>
  <c r="J20" i="54"/>
  <c r="A20" i="54"/>
  <c r="C20" i="54" s="1"/>
  <c r="J19" i="54"/>
  <c r="A19" i="54"/>
  <c r="C19" i="54" s="1"/>
  <c r="J18" i="54"/>
  <c r="A18" i="54"/>
  <c r="C18" i="54" s="1"/>
  <c r="J17" i="54"/>
  <c r="A17" i="54"/>
  <c r="B17" i="54" s="1"/>
  <c r="J16" i="54"/>
  <c r="A16" i="54"/>
  <c r="B16" i="54" s="1"/>
  <c r="J15" i="54"/>
  <c r="A15" i="54"/>
  <c r="C15" i="54" s="1"/>
  <c r="J14" i="54"/>
  <c r="A14" i="54"/>
  <c r="C14" i="54" s="1"/>
  <c r="J13" i="54"/>
  <c r="A13" i="54"/>
  <c r="B13" i="54" s="1"/>
  <c r="J12" i="54"/>
  <c r="A12" i="54"/>
  <c r="B12" i="54" s="1"/>
  <c r="J11" i="54"/>
  <c r="A11" i="54"/>
  <c r="J10" i="54"/>
  <c r="A10" i="54"/>
  <c r="J9" i="54"/>
  <c r="A9" i="54"/>
  <c r="J8" i="54"/>
  <c r="A8" i="54"/>
  <c r="J7" i="54"/>
  <c r="A7" i="54"/>
  <c r="J6" i="54"/>
  <c r="A6" i="54"/>
  <c r="K50" i="53"/>
  <c r="J50" i="53"/>
  <c r="A50" i="53"/>
  <c r="B50" i="53" s="1"/>
  <c r="K49" i="53"/>
  <c r="J49" i="53"/>
  <c r="A49" i="53"/>
  <c r="K48" i="53"/>
  <c r="J48" i="53"/>
  <c r="A48" i="53"/>
  <c r="C48" i="53" s="1"/>
  <c r="J47" i="53"/>
  <c r="A47" i="53"/>
  <c r="J46" i="53"/>
  <c r="A46" i="53"/>
  <c r="J45" i="53"/>
  <c r="A45" i="53"/>
  <c r="J44" i="53"/>
  <c r="A44" i="53"/>
  <c r="J43" i="53"/>
  <c r="A43" i="53"/>
  <c r="J42" i="53"/>
  <c r="A42" i="53"/>
  <c r="J41" i="53"/>
  <c r="A41" i="53"/>
  <c r="J40" i="53"/>
  <c r="A40" i="53"/>
  <c r="J39" i="53"/>
  <c r="A39" i="53"/>
  <c r="J38" i="53"/>
  <c r="A38" i="53"/>
  <c r="J37" i="53"/>
  <c r="A37" i="53"/>
  <c r="J36" i="53"/>
  <c r="A36" i="53"/>
  <c r="J35" i="53"/>
  <c r="A35" i="53"/>
  <c r="B35" i="53" s="1"/>
  <c r="J34" i="53"/>
  <c r="A34" i="53"/>
  <c r="B34" i="53" s="1"/>
  <c r="J33" i="53"/>
  <c r="A33" i="53"/>
  <c r="B33" i="53" s="1"/>
  <c r="J32" i="53"/>
  <c r="A32" i="53"/>
  <c r="J31" i="53"/>
  <c r="A31" i="53"/>
  <c r="B31" i="53" s="1"/>
  <c r="J30" i="53"/>
  <c r="A30" i="53"/>
  <c r="B30" i="53" s="1"/>
  <c r="J29" i="53"/>
  <c r="A29" i="53"/>
  <c r="C29" i="53" s="1"/>
  <c r="J28" i="53"/>
  <c r="A28" i="53"/>
  <c r="C28" i="53" s="1"/>
  <c r="J27" i="53"/>
  <c r="A27" i="53"/>
  <c r="C27" i="53" s="1"/>
  <c r="J26" i="53"/>
  <c r="A26" i="53"/>
  <c r="B26" i="53" s="1"/>
  <c r="J25" i="53"/>
  <c r="A25" i="53"/>
  <c r="C25" i="53" s="1"/>
  <c r="J24" i="53"/>
  <c r="A24" i="53"/>
  <c r="C24" i="53" s="1"/>
  <c r="J23" i="53"/>
  <c r="A23" i="53"/>
  <c r="C23" i="53" s="1"/>
  <c r="J22" i="53"/>
  <c r="A22" i="53"/>
  <c r="C22" i="53" s="1"/>
  <c r="J21" i="53"/>
  <c r="A21" i="53"/>
  <c r="C21" i="53" s="1"/>
  <c r="J20" i="53"/>
  <c r="A20" i="53"/>
  <c r="C20" i="53" s="1"/>
  <c r="J19" i="53"/>
  <c r="A19" i="53"/>
  <c r="C19" i="53" s="1"/>
  <c r="J18" i="53"/>
  <c r="A18" i="53"/>
  <c r="C18" i="53" s="1"/>
  <c r="J17" i="53"/>
  <c r="A17" i="53"/>
  <c r="C17" i="53" s="1"/>
  <c r="J16" i="53"/>
  <c r="A16" i="53"/>
  <c r="C16" i="53" s="1"/>
  <c r="J15" i="53"/>
  <c r="A15" i="53"/>
  <c r="C15" i="53" s="1"/>
  <c r="J14" i="53"/>
  <c r="A14" i="53"/>
  <c r="C14" i="53" s="1"/>
  <c r="J13" i="53"/>
  <c r="A13" i="53"/>
  <c r="C13" i="53" s="1"/>
  <c r="J12" i="53"/>
  <c r="A12" i="53"/>
  <c r="C12" i="53" s="1"/>
  <c r="J11" i="53"/>
  <c r="A11" i="53"/>
  <c r="C11" i="53" s="1"/>
  <c r="J10" i="53"/>
  <c r="A10" i="53"/>
  <c r="C10" i="53" s="1"/>
  <c r="J9" i="53"/>
  <c r="A9" i="53"/>
  <c r="C9" i="53" s="1"/>
  <c r="J8" i="53"/>
  <c r="A8" i="53"/>
  <c r="C8" i="53" s="1"/>
  <c r="J7" i="53"/>
  <c r="A7" i="53"/>
  <c r="C7" i="53" s="1"/>
  <c r="J6" i="53"/>
  <c r="A6" i="53"/>
  <c r="C6" i="53" s="1"/>
  <c r="K50" i="52"/>
  <c r="J50" i="52"/>
  <c r="A50" i="52"/>
  <c r="B50" i="52" s="1"/>
  <c r="K49" i="52"/>
  <c r="J49" i="52"/>
  <c r="A49" i="52"/>
  <c r="C49" i="52" s="1"/>
  <c r="K48" i="52"/>
  <c r="J48" i="52"/>
  <c r="A48" i="52"/>
  <c r="C48" i="52" s="1"/>
  <c r="J47" i="52"/>
  <c r="A47" i="52"/>
  <c r="B47" i="52" s="1"/>
  <c r="J46" i="52"/>
  <c r="A46" i="52"/>
  <c r="B46" i="52" s="1"/>
  <c r="J45" i="52"/>
  <c r="A45" i="52"/>
  <c r="B45" i="52" s="1"/>
  <c r="J44" i="52"/>
  <c r="A44" i="52"/>
  <c r="B44" i="52" s="1"/>
  <c r="J43" i="52"/>
  <c r="A43" i="52"/>
  <c r="B43" i="52" s="1"/>
  <c r="J42" i="52"/>
  <c r="A42" i="52"/>
  <c r="C42" i="52" s="1"/>
  <c r="J41" i="52"/>
  <c r="A41" i="52"/>
  <c r="C41" i="52" s="1"/>
  <c r="J40" i="52"/>
  <c r="A40" i="52"/>
  <c r="C40" i="52" s="1"/>
  <c r="J39" i="52"/>
  <c r="A39" i="52"/>
  <c r="C39" i="52" s="1"/>
  <c r="J38" i="52"/>
  <c r="A38" i="52"/>
  <c r="C38" i="52" s="1"/>
  <c r="J37" i="52"/>
  <c r="A37" i="52"/>
  <c r="C37" i="52" s="1"/>
  <c r="J36" i="52"/>
  <c r="A36" i="52"/>
  <c r="C36" i="52" s="1"/>
  <c r="J35" i="52"/>
  <c r="A35" i="52"/>
  <c r="C35" i="52" s="1"/>
  <c r="J34" i="52"/>
  <c r="A34" i="52"/>
  <c r="C34" i="52" s="1"/>
  <c r="J33" i="52"/>
  <c r="A33" i="52"/>
  <c r="C33" i="52" s="1"/>
  <c r="J32" i="52"/>
  <c r="A32" i="52"/>
  <c r="C32" i="52" s="1"/>
  <c r="J31" i="52"/>
  <c r="A31" i="52"/>
  <c r="C31" i="52" s="1"/>
  <c r="J30" i="52"/>
  <c r="A30" i="52"/>
  <c r="C30" i="52" s="1"/>
  <c r="J29" i="52"/>
  <c r="A29" i="52"/>
  <c r="C29" i="52" s="1"/>
  <c r="J28" i="52"/>
  <c r="A28" i="52"/>
  <c r="J27" i="52"/>
  <c r="A27" i="52"/>
  <c r="J26" i="52"/>
  <c r="A26" i="52"/>
  <c r="C26" i="52" s="1"/>
  <c r="J25" i="52"/>
  <c r="A25" i="52"/>
  <c r="J24" i="52"/>
  <c r="A24" i="52"/>
  <c r="J23" i="52"/>
  <c r="A23" i="52"/>
  <c r="J22" i="52"/>
  <c r="A22" i="52"/>
  <c r="J21" i="52"/>
  <c r="A21" i="52"/>
  <c r="J20" i="52"/>
  <c r="A20" i="52"/>
  <c r="J19" i="52"/>
  <c r="A19" i="52"/>
  <c r="J18" i="52"/>
  <c r="A18" i="52"/>
  <c r="J17" i="52"/>
  <c r="A17" i="52"/>
  <c r="J16" i="52"/>
  <c r="A16" i="52"/>
  <c r="C16" i="52" s="1"/>
  <c r="J15" i="52"/>
  <c r="A15" i="52"/>
  <c r="C15" i="52" s="1"/>
  <c r="J14" i="52"/>
  <c r="A14" i="52"/>
  <c r="C14" i="52" s="1"/>
  <c r="J13" i="52"/>
  <c r="A13" i="52"/>
  <c r="C13" i="52" s="1"/>
  <c r="J12" i="52"/>
  <c r="A12" i="52"/>
  <c r="C12" i="52" s="1"/>
  <c r="J11" i="52"/>
  <c r="A11" i="52"/>
  <c r="C11" i="52" s="1"/>
  <c r="J10" i="52"/>
  <c r="A10" i="52"/>
  <c r="C10" i="52" s="1"/>
  <c r="J9" i="52"/>
  <c r="A9" i="52"/>
  <c r="C9" i="52" s="1"/>
  <c r="J8" i="52"/>
  <c r="A8" i="52"/>
  <c r="C8" i="52" s="1"/>
  <c r="J7" i="52"/>
  <c r="A7" i="52"/>
  <c r="C7" i="52" s="1"/>
  <c r="J6" i="52"/>
  <c r="A6" i="52"/>
  <c r="C6" i="52" s="1"/>
  <c r="K50" i="51"/>
  <c r="J50" i="51"/>
  <c r="A50" i="51"/>
  <c r="C50" i="51" s="1"/>
  <c r="K49" i="51"/>
  <c r="J49" i="51"/>
  <c r="A49" i="51"/>
  <c r="C49" i="51" s="1"/>
  <c r="K48" i="51"/>
  <c r="J48" i="51"/>
  <c r="A48" i="51"/>
  <c r="C48" i="51" s="1"/>
  <c r="J47" i="51"/>
  <c r="A47" i="51"/>
  <c r="J46" i="51"/>
  <c r="A46" i="51"/>
  <c r="J45" i="51"/>
  <c r="A45" i="51"/>
  <c r="C45" i="51" s="1"/>
  <c r="J44" i="51"/>
  <c r="A44" i="51"/>
  <c r="C44" i="51" s="1"/>
  <c r="J43" i="51"/>
  <c r="A43" i="51"/>
  <c r="C43" i="51" s="1"/>
  <c r="J42" i="51"/>
  <c r="A42" i="51"/>
  <c r="C42" i="51" s="1"/>
  <c r="J41" i="51"/>
  <c r="A41" i="51"/>
  <c r="J40" i="51"/>
  <c r="A40" i="51"/>
  <c r="C40" i="51" s="1"/>
  <c r="J39" i="51"/>
  <c r="A39" i="51"/>
  <c r="C39" i="51" s="1"/>
  <c r="J38" i="51"/>
  <c r="A38" i="51"/>
  <c r="C38" i="51" s="1"/>
  <c r="J37" i="51"/>
  <c r="A37" i="51"/>
  <c r="C37" i="51" s="1"/>
  <c r="J36" i="51"/>
  <c r="A36" i="51"/>
  <c r="J35" i="51"/>
  <c r="A35" i="51"/>
  <c r="C35" i="51" s="1"/>
  <c r="J34" i="51"/>
  <c r="A34" i="51"/>
  <c r="C34" i="51" s="1"/>
  <c r="J33" i="51"/>
  <c r="A33" i="51"/>
  <c r="C33" i="51" s="1"/>
  <c r="J32" i="51"/>
  <c r="A32" i="51"/>
  <c r="J31" i="51"/>
  <c r="A31" i="51"/>
  <c r="C31" i="51" s="1"/>
  <c r="J30" i="51"/>
  <c r="A30" i="51"/>
  <c r="J29" i="51"/>
  <c r="A29" i="51"/>
  <c r="J28" i="51"/>
  <c r="A28" i="51"/>
  <c r="C28" i="51" s="1"/>
  <c r="J27" i="51"/>
  <c r="A27" i="51"/>
  <c r="J26" i="51"/>
  <c r="A26" i="51"/>
  <c r="J25" i="51"/>
  <c r="A25" i="51"/>
  <c r="C25" i="51" s="1"/>
  <c r="J24" i="51"/>
  <c r="A24" i="51"/>
  <c r="C24" i="51" s="1"/>
  <c r="J23" i="51"/>
  <c r="A23" i="51"/>
  <c r="J22" i="51"/>
  <c r="A22" i="51"/>
  <c r="J21" i="51"/>
  <c r="A21" i="51"/>
  <c r="J20" i="51"/>
  <c r="A20" i="51"/>
  <c r="C20" i="51" s="1"/>
  <c r="J19" i="51"/>
  <c r="A19" i="51"/>
  <c r="B19" i="51" s="1"/>
  <c r="J18" i="51"/>
  <c r="A18" i="51"/>
  <c r="J17" i="51"/>
  <c r="A17" i="51"/>
  <c r="C17" i="51" s="1"/>
  <c r="J16" i="51"/>
  <c r="A16" i="51"/>
  <c r="B16" i="51" s="1"/>
  <c r="J15" i="51"/>
  <c r="A15" i="51"/>
  <c r="J14" i="51"/>
  <c r="A14" i="51"/>
  <c r="B14" i="51" s="1"/>
  <c r="J13" i="51"/>
  <c r="A13" i="51"/>
  <c r="B13" i="51" s="1"/>
  <c r="J12" i="51"/>
  <c r="A12" i="51"/>
  <c r="B12" i="51" s="1"/>
  <c r="J11" i="51"/>
  <c r="A11" i="51"/>
  <c r="B11" i="51" s="1"/>
  <c r="J10" i="51"/>
  <c r="A10" i="51"/>
  <c r="J9" i="51"/>
  <c r="A9" i="51"/>
  <c r="C9" i="51" s="1"/>
  <c r="J8" i="51"/>
  <c r="A8" i="51"/>
  <c r="B8" i="51" s="1"/>
  <c r="J7" i="51"/>
  <c r="A7" i="51"/>
  <c r="J6" i="51"/>
  <c r="A6" i="51"/>
  <c r="B6" i="51" s="1"/>
  <c r="K51" i="50"/>
  <c r="K50" i="50"/>
  <c r="J50" i="50"/>
  <c r="A50" i="50"/>
  <c r="B50" i="50" s="1"/>
  <c r="K49" i="50"/>
  <c r="J49" i="50"/>
  <c r="A49" i="50"/>
  <c r="B49" i="50" s="1"/>
  <c r="K48" i="50"/>
  <c r="J48" i="50"/>
  <c r="A48" i="50"/>
  <c r="B48" i="50" s="1"/>
  <c r="J47" i="50"/>
  <c r="A47" i="50"/>
  <c r="B47" i="50" s="1"/>
  <c r="J46" i="50"/>
  <c r="A46" i="50"/>
  <c r="B46" i="50" s="1"/>
  <c r="J45" i="50"/>
  <c r="A45" i="50"/>
  <c r="B45" i="50" s="1"/>
  <c r="J44" i="50"/>
  <c r="A44" i="50"/>
  <c r="B44" i="50" s="1"/>
  <c r="J43" i="50"/>
  <c r="A43" i="50"/>
  <c r="B43" i="50" s="1"/>
  <c r="J42" i="50"/>
  <c r="A42" i="50"/>
  <c r="B42" i="50" s="1"/>
  <c r="J41" i="50"/>
  <c r="A41" i="50"/>
  <c r="B41" i="50" s="1"/>
  <c r="J40" i="50"/>
  <c r="A40" i="50"/>
  <c r="B40" i="50" s="1"/>
  <c r="J39" i="50"/>
  <c r="A39" i="50"/>
  <c r="B39" i="50" s="1"/>
  <c r="J38" i="50"/>
  <c r="A38" i="50"/>
  <c r="B38" i="50" s="1"/>
  <c r="J37" i="50"/>
  <c r="A37" i="50"/>
  <c r="J36" i="50"/>
  <c r="A36" i="50"/>
  <c r="B36" i="50" s="1"/>
  <c r="J35" i="50"/>
  <c r="A35" i="50"/>
  <c r="B35" i="50" s="1"/>
  <c r="J34" i="50"/>
  <c r="A34" i="50"/>
  <c r="B34" i="50" s="1"/>
  <c r="J33" i="50"/>
  <c r="A33" i="50"/>
  <c r="C33" i="50" s="1"/>
  <c r="J32" i="50"/>
  <c r="A32" i="50"/>
  <c r="B32" i="50" s="1"/>
  <c r="J31" i="50"/>
  <c r="A31" i="50"/>
  <c r="C31" i="50" s="1"/>
  <c r="J30" i="50"/>
  <c r="A30" i="50"/>
  <c r="C30" i="50" s="1"/>
  <c r="J29" i="50"/>
  <c r="A29" i="50"/>
  <c r="J28" i="50"/>
  <c r="A28" i="50"/>
  <c r="C28" i="50" s="1"/>
  <c r="J27" i="50"/>
  <c r="A27" i="50"/>
  <c r="C27" i="50" s="1"/>
  <c r="J26" i="50"/>
  <c r="A26" i="50"/>
  <c r="C26" i="50" s="1"/>
  <c r="J25" i="50"/>
  <c r="A25" i="50"/>
  <c r="J24" i="50"/>
  <c r="A24" i="50"/>
  <c r="J23" i="50"/>
  <c r="A23" i="50"/>
  <c r="J22" i="50"/>
  <c r="A22" i="50"/>
  <c r="J21" i="50"/>
  <c r="A21" i="50"/>
  <c r="J20" i="50"/>
  <c r="A20" i="50"/>
  <c r="J19" i="50"/>
  <c r="A19" i="50"/>
  <c r="J18" i="50"/>
  <c r="A18" i="50"/>
  <c r="J17" i="50"/>
  <c r="A17" i="50"/>
  <c r="J16" i="50"/>
  <c r="A16" i="50"/>
  <c r="J15" i="50"/>
  <c r="A15" i="50"/>
  <c r="J14" i="50"/>
  <c r="A14" i="50"/>
  <c r="J13" i="50"/>
  <c r="A13" i="50"/>
  <c r="J12" i="50"/>
  <c r="A12" i="50"/>
  <c r="J11" i="50"/>
  <c r="A11" i="50"/>
  <c r="J10" i="50"/>
  <c r="A10" i="50"/>
  <c r="J9" i="50"/>
  <c r="A9" i="50"/>
  <c r="J8" i="50"/>
  <c r="A8" i="50"/>
  <c r="C8" i="50" s="1"/>
  <c r="J7" i="50"/>
  <c r="A7" i="50"/>
  <c r="C7" i="50" s="1"/>
  <c r="J6" i="50"/>
  <c r="A6" i="50"/>
  <c r="C6" i="50" s="1"/>
  <c r="AD72" i="49"/>
  <c r="Z72" i="49"/>
  <c r="Y72" i="49"/>
  <c r="AD71" i="49"/>
  <c r="Z71" i="49"/>
  <c r="Y71" i="49"/>
  <c r="AD70" i="49"/>
  <c r="Z70" i="49"/>
  <c r="Y70" i="49"/>
  <c r="AD69" i="49"/>
  <c r="Z69" i="49"/>
  <c r="Y69" i="49"/>
  <c r="AD68" i="49"/>
  <c r="Z68" i="49"/>
  <c r="Y68" i="49"/>
  <c r="AD67" i="49"/>
  <c r="Z67" i="49"/>
  <c r="Y67" i="49"/>
  <c r="AD66" i="49"/>
  <c r="Z66" i="49"/>
  <c r="Y66" i="49"/>
  <c r="AD65" i="49"/>
  <c r="Z65" i="49"/>
  <c r="Y65" i="49"/>
  <c r="AD64" i="49"/>
  <c r="Z64" i="49"/>
  <c r="Y64" i="49"/>
  <c r="AD63" i="49"/>
  <c r="Z63" i="49"/>
  <c r="Y63" i="49"/>
  <c r="AD62" i="49"/>
  <c r="Z62" i="49"/>
  <c r="Y62" i="49"/>
  <c r="AD61" i="49"/>
  <c r="Z61" i="49"/>
  <c r="Y61" i="49"/>
  <c r="AD60" i="49"/>
  <c r="Z60" i="49"/>
  <c r="Y60" i="49"/>
  <c r="AD59" i="49"/>
  <c r="Z59" i="49"/>
  <c r="Y59" i="49"/>
  <c r="AD58" i="49"/>
  <c r="Z58" i="49"/>
  <c r="Y58" i="49"/>
  <c r="AD57" i="49"/>
  <c r="Z57" i="49"/>
  <c r="Y57" i="49"/>
  <c r="AD56" i="49"/>
  <c r="Z56" i="49"/>
  <c r="Y56" i="49"/>
  <c r="AD55" i="49"/>
  <c r="Z55" i="49"/>
  <c r="Y55" i="49"/>
  <c r="AD54" i="49"/>
  <c r="Z54" i="49"/>
  <c r="Y54" i="49"/>
  <c r="AD53" i="49"/>
  <c r="Z53" i="49"/>
  <c r="Y53" i="49"/>
  <c r="AD52" i="49"/>
  <c r="Z52" i="49"/>
  <c r="Y52" i="49"/>
  <c r="AD51" i="49"/>
  <c r="Z51" i="49"/>
  <c r="Y51" i="49"/>
  <c r="K51" i="49"/>
  <c r="AD50" i="49"/>
  <c r="Z50" i="49"/>
  <c r="Y50" i="49"/>
  <c r="K50" i="49"/>
  <c r="J50" i="49"/>
  <c r="A50" i="49"/>
  <c r="B50" i="49" s="1"/>
  <c r="AD49" i="49"/>
  <c r="Z49" i="49"/>
  <c r="Y49" i="49"/>
  <c r="K49" i="49"/>
  <c r="J49" i="49"/>
  <c r="A49" i="49"/>
  <c r="B49" i="49" s="1"/>
  <c r="AD48" i="49"/>
  <c r="Z48" i="49"/>
  <c r="Y48" i="49"/>
  <c r="K48" i="49"/>
  <c r="J48" i="49"/>
  <c r="A48" i="49"/>
  <c r="B48" i="49" s="1"/>
  <c r="AD47" i="49"/>
  <c r="Z47" i="49"/>
  <c r="Y47" i="49"/>
  <c r="J47" i="49"/>
  <c r="A47" i="49"/>
  <c r="AD46" i="49"/>
  <c r="Z46" i="49"/>
  <c r="Y46" i="49"/>
  <c r="J46" i="49"/>
  <c r="A46" i="49"/>
  <c r="B46" i="49" s="1"/>
  <c r="J45" i="49"/>
  <c r="A45" i="49"/>
  <c r="B45" i="49" s="1"/>
  <c r="J44" i="49"/>
  <c r="A44" i="49"/>
  <c r="J43" i="49"/>
  <c r="A43" i="49"/>
  <c r="B43" i="49" s="1"/>
  <c r="J42" i="49"/>
  <c r="A42" i="49"/>
  <c r="B42" i="49" s="1"/>
  <c r="J41" i="49"/>
  <c r="A41" i="49"/>
  <c r="B41" i="49" s="1"/>
  <c r="J40" i="49"/>
  <c r="A40" i="49"/>
  <c r="B40" i="49" s="1"/>
  <c r="J39" i="49"/>
  <c r="A39" i="49"/>
  <c r="J38" i="49"/>
  <c r="A38" i="49"/>
  <c r="B38" i="49" s="1"/>
  <c r="J37" i="49"/>
  <c r="A37" i="49"/>
  <c r="B37" i="49" s="1"/>
  <c r="J36" i="49"/>
  <c r="A36" i="49"/>
  <c r="B36" i="49" s="1"/>
  <c r="J35" i="49"/>
  <c r="A35" i="49"/>
  <c r="B35" i="49" s="1"/>
  <c r="J34" i="49"/>
  <c r="A34" i="49"/>
  <c r="J33" i="49"/>
  <c r="A33" i="49"/>
  <c r="C33" i="49" s="1"/>
  <c r="J32" i="49"/>
  <c r="A32" i="49"/>
  <c r="J31" i="49"/>
  <c r="A31" i="49"/>
  <c r="C31" i="49" s="1"/>
  <c r="J30" i="49"/>
  <c r="A30" i="49"/>
  <c r="C30" i="49" s="1"/>
  <c r="J29" i="49"/>
  <c r="A29" i="49"/>
  <c r="J28" i="49"/>
  <c r="A28" i="49"/>
  <c r="C28" i="49" s="1"/>
  <c r="J27" i="49"/>
  <c r="A27" i="49"/>
  <c r="C27" i="49" s="1"/>
  <c r="J26" i="49"/>
  <c r="A26" i="49"/>
  <c r="B26" i="49" s="1"/>
  <c r="J25" i="49"/>
  <c r="A25" i="49"/>
  <c r="J24" i="49"/>
  <c r="A24" i="49"/>
  <c r="J23" i="49"/>
  <c r="A23" i="49"/>
  <c r="J22" i="49"/>
  <c r="A22" i="49"/>
  <c r="J21" i="49"/>
  <c r="A21" i="49"/>
  <c r="J20" i="49"/>
  <c r="A20" i="49"/>
  <c r="J19" i="49"/>
  <c r="A19" i="49"/>
  <c r="J18" i="49"/>
  <c r="A18" i="49"/>
  <c r="J17" i="49"/>
  <c r="A17" i="49"/>
  <c r="J16" i="49"/>
  <c r="A16" i="49"/>
  <c r="J15" i="49"/>
  <c r="A15" i="49"/>
  <c r="J14" i="49"/>
  <c r="A14" i="49"/>
  <c r="J13" i="49"/>
  <c r="A13" i="49"/>
  <c r="J12" i="49"/>
  <c r="A12" i="49"/>
  <c r="J11" i="49"/>
  <c r="A11" i="49"/>
  <c r="B11" i="49" s="1"/>
  <c r="J10" i="49"/>
  <c r="A10" i="49"/>
  <c r="B10" i="49" s="1"/>
  <c r="J9" i="49"/>
  <c r="A9" i="49"/>
  <c r="B9" i="49" s="1"/>
  <c r="J8" i="49"/>
  <c r="A8" i="49"/>
  <c r="J7" i="49"/>
  <c r="A7" i="49"/>
  <c r="B7" i="49" s="1"/>
  <c r="J6" i="49"/>
  <c r="A6" i="49"/>
  <c r="B6" i="49" s="1"/>
  <c r="AD72" i="48"/>
  <c r="Z72" i="48"/>
  <c r="Y72" i="48"/>
  <c r="AD71" i="48"/>
  <c r="Z71" i="48"/>
  <c r="Y71" i="48"/>
  <c r="AD70" i="48"/>
  <c r="Z70" i="48"/>
  <c r="Y70" i="48"/>
  <c r="AD69" i="48"/>
  <c r="Z69" i="48"/>
  <c r="Y69" i="48"/>
  <c r="AD68" i="48"/>
  <c r="Z68" i="48"/>
  <c r="Y68" i="48"/>
  <c r="AD67" i="48"/>
  <c r="Z67" i="48"/>
  <c r="Y67" i="48"/>
  <c r="AD66" i="48"/>
  <c r="Z66" i="48"/>
  <c r="Y66" i="48"/>
  <c r="AD65" i="48"/>
  <c r="Z65" i="48"/>
  <c r="Y65" i="48"/>
  <c r="AD64" i="48"/>
  <c r="Z64" i="48"/>
  <c r="Y64" i="48"/>
  <c r="AD63" i="48"/>
  <c r="Z63" i="48"/>
  <c r="Y63" i="48"/>
  <c r="AD62" i="48"/>
  <c r="Z62" i="48"/>
  <c r="Y62" i="48"/>
  <c r="AD61" i="48"/>
  <c r="Z61" i="48"/>
  <c r="Y61" i="48"/>
  <c r="AD60" i="48"/>
  <c r="Z60" i="48"/>
  <c r="Y60" i="48"/>
  <c r="AD59" i="48"/>
  <c r="Z59" i="48"/>
  <c r="Y59" i="48"/>
  <c r="AD58" i="48"/>
  <c r="Z58" i="48"/>
  <c r="Y58" i="48"/>
  <c r="AD57" i="48"/>
  <c r="Z57" i="48"/>
  <c r="Y57" i="48"/>
  <c r="AD56" i="48"/>
  <c r="Z56" i="48"/>
  <c r="Y56" i="48"/>
  <c r="AD55" i="48"/>
  <c r="Z55" i="48"/>
  <c r="Y55" i="48"/>
  <c r="AD54" i="48"/>
  <c r="Z54" i="48"/>
  <c r="Y54" i="48"/>
  <c r="AD53" i="48"/>
  <c r="Z53" i="48"/>
  <c r="Y53" i="48"/>
  <c r="AD52" i="48"/>
  <c r="Z52" i="48"/>
  <c r="Y52" i="48"/>
  <c r="AD51" i="48"/>
  <c r="Z51" i="48"/>
  <c r="Y51" i="48"/>
  <c r="K51" i="48"/>
  <c r="AD50" i="48"/>
  <c r="Z50" i="48"/>
  <c r="Y50" i="48"/>
  <c r="K50" i="48"/>
  <c r="J50" i="48"/>
  <c r="A50" i="48"/>
  <c r="AD49" i="48"/>
  <c r="Z49" i="48"/>
  <c r="Y49" i="48"/>
  <c r="K49" i="48"/>
  <c r="J49" i="48"/>
  <c r="A49" i="48"/>
  <c r="B49" i="48" s="1"/>
  <c r="AD48" i="48"/>
  <c r="Z48" i="48"/>
  <c r="Y48" i="48"/>
  <c r="K48" i="48"/>
  <c r="J48" i="48"/>
  <c r="A48" i="48"/>
  <c r="AD47" i="48"/>
  <c r="Z47" i="48"/>
  <c r="Y47" i="48"/>
  <c r="J47" i="48"/>
  <c r="A47" i="48"/>
  <c r="B47" i="48" s="1"/>
  <c r="AD46" i="48"/>
  <c r="Z46" i="48"/>
  <c r="Y46" i="48"/>
  <c r="J46" i="48"/>
  <c r="A46" i="48"/>
  <c r="B46" i="48" s="1"/>
  <c r="J45" i="48"/>
  <c r="A45" i="48"/>
  <c r="J44" i="48"/>
  <c r="A44" i="48"/>
  <c r="J43" i="48"/>
  <c r="A43" i="48"/>
  <c r="B43" i="48" s="1"/>
  <c r="J42" i="48"/>
  <c r="A42" i="48"/>
  <c r="J41" i="48"/>
  <c r="A41" i="48"/>
  <c r="B41" i="48" s="1"/>
  <c r="J40" i="48"/>
  <c r="A40" i="48"/>
  <c r="B40" i="48" s="1"/>
  <c r="J39" i="48"/>
  <c r="A39" i="48"/>
  <c r="B39" i="48" s="1"/>
  <c r="J38" i="48"/>
  <c r="A38" i="48"/>
  <c r="B38" i="48" s="1"/>
  <c r="J37" i="48"/>
  <c r="A37" i="48"/>
  <c r="B37" i="48" s="1"/>
  <c r="J36" i="48"/>
  <c r="A36" i="48"/>
  <c r="B36" i="48" s="1"/>
  <c r="J35" i="48"/>
  <c r="A35" i="48"/>
  <c r="B35" i="48" s="1"/>
  <c r="J34" i="48"/>
  <c r="A34" i="48"/>
  <c r="B34" i="48" s="1"/>
  <c r="J33" i="48"/>
  <c r="A33" i="48"/>
  <c r="C33" i="48" s="1"/>
  <c r="J32" i="48"/>
  <c r="A32" i="48"/>
  <c r="J31" i="48"/>
  <c r="A31" i="48"/>
  <c r="C31" i="48" s="1"/>
  <c r="J30" i="48"/>
  <c r="A30" i="48"/>
  <c r="B30" i="48" s="1"/>
  <c r="J29" i="48"/>
  <c r="A29" i="48"/>
  <c r="B29" i="48" s="1"/>
  <c r="J28" i="48"/>
  <c r="A28" i="48"/>
  <c r="C28" i="48" s="1"/>
  <c r="J27" i="48"/>
  <c r="A27" i="48"/>
  <c r="C27" i="48" s="1"/>
  <c r="J26" i="48"/>
  <c r="A26" i="48"/>
  <c r="J25" i="48"/>
  <c r="A25" i="48"/>
  <c r="C25" i="48" s="1"/>
  <c r="J24" i="48"/>
  <c r="A24" i="48"/>
  <c r="C24" i="48" s="1"/>
  <c r="J23" i="48"/>
  <c r="A23" i="48"/>
  <c r="C23" i="48" s="1"/>
  <c r="J22" i="48"/>
  <c r="A22" i="48"/>
  <c r="J21" i="48"/>
  <c r="A21" i="48"/>
  <c r="C21" i="48" s="1"/>
  <c r="J20" i="48"/>
  <c r="A20" i="48"/>
  <c r="C20" i="48" s="1"/>
  <c r="J19" i="48"/>
  <c r="A19" i="48"/>
  <c r="C19" i="48" s="1"/>
  <c r="J18" i="48"/>
  <c r="A18" i="48"/>
  <c r="J17" i="48"/>
  <c r="A17" i="48"/>
  <c r="B17" i="48" s="1"/>
  <c r="J16" i="48"/>
  <c r="A16" i="48"/>
  <c r="B16" i="48" s="1"/>
  <c r="J15" i="48"/>
  <c r="A15" i="48"/>
  <c r="B15" i="48" s="1"/>
  <c r="J14" i="48"/>
  <c r="A14" i="48"/>
  <c r="B14" i="48" s="1"/>
  <c r="J13" i="48"/>
  <c r="A13" i="48"/>
  <c r="B13" i="48" s="1"/>
  <c r="J12" i="48"/>
  <c r="A12" i="48"/>
  <c r="B12" i="48" s="1"/>
  <c r="J11" i="48"/>
  <c r="A11" i="48"/>
  <c r="B11" i="48" s="1"/>
  <c r="J10" i="48"/>
  <c r="A10" i="48"/>
  <c r="J9" i="48"/>
  <c r="A9" i="48"/>
  <c r="C9" i="48" s="1"/>
  <c r="J8" i="48"/>
  <c r="A8" i="48"/>
  <c r="C8" i="48" s="1"/>
  <c r="J7" i="48"/>
  <c r="A7" i="48"/>
  <c r="C7" i="48" s="1"/>
  <c r="J6" i="48"/>
  <c r="A6" i="48"/>
  <c r="C6" i="48" s="1"/>
  <c r="AD72" i="47"/>
  <c r="Z72" i="47"/>
  <c r="Y72" i="47"/>
  <c r="AD71" i="47"/>
  <c r="Z71" i="47"/>
  <c r="Y71" i="47"/>
  <c r="AD70" i="47"/>
  <c r="Z70" i="47"/>
  <c r="Y70" i="47"/>
  <c r="AD69" i="47"/>
  <c r="Z69" i="47"/>
  <c r="Y69" i="47"/>
  <c r="AD68" i="47"/>
  <c r="Z68" i="47"/>
  <c r="Y68" i="47"/>
  <c r="AD67" i="47"/>
  <c r="Z67" i="47"/>
  <c r="Y67" i="47"/>
  <c r="AD66" i="47"/>
  <c r="Z66" i="47"/>
  <c r="Y66" i="47"/>
  <c r="AD65" i="47"/>
  <c r="Z65" i="47"/>
  <c r="Y65" i="47"/>
  <c r="AD64" i="47"/>
  <c r="Z64" i="47"/>
  <c r="Y64" i="47"/>
  <c r="AD63" i="47"/>
  <c r="Z63" i="47"/>
  <c r="Y63" i="47"/>
  <c r="AD62" i="47"/>
  <c r="Z62" i="47"/>
  <c r="Y62" i="47"/>
  <c r="AD61" i="47"/>
  <c r="Z61" i="47"/>
  <c r="Y61" i="47"/>
  <c r="AD60" i="47"/>
  <c r="Z60" i="47"/>
  <c r="Y60" i="47"/>
  <c r="AD59" i="47"/>
  <c r="Z59" i="47"/>
  <c r="Y59" i="47"/>
  <c r="AD58" i="47"/>
  <c r="Z58" i="47"/>
  <c r="Y58" i="47"/>
  <c r="AD57" i="47"/>
  <c r="Z57" i="47"/>
  <c r="Y57" i="47"/>
  <c r="AD56" i="47"/>
  <c r="Z56" i="47"/>
  <c r="Y56" i="47"/>
  <c r="AD55" i="47"/>
  <c r="Z55" i="47"/>
  <c r="Y55" i="47"/>
  <c r="AD54" i="47"/>
  <c r="Z54" i="47"/>
  <c r="Y54" i="47"/>
  <c r="AD53" i="47"/>
  <c r="Z53" i="47"/>
  <c r="Y53" i="47"/>
  <c r="AD52" i="47"/>
  <c r="Z52" i="47"/>
  <c r="Y52" i="47"/>
  <c r="AD51" i="47"/>
  <c r="Z51" i="47"/>
  <c r="Y51" i="47"/>
  <c r="K51" i="47"/>
  <c r="AD50" i="47"/>
  <c r="Z50" i="47"/>
  <c r="Y50" i="47"/>
  <c r="K50" i="47"/>
  <c r="J50" i="47"/>
  <c r="A50" i="47"/>
  <c r="C50" i="47" s="1"/>
  <c r="AD49" i="47"/>
  <c r="Z49" i="47"/>
  <c r="Y49" i="47"/>
  <c r="K49" i="47"/>
  <c r="J49" i="47"/>
  <c r="A49" i="47"/>
  <c r="AD48" i="47"/>
  <c r="Z48" i="47"/>
  <c r="Y48" i="47"/>
  <c r="K48" i="47"/>
  <c r="J48" i="47"/>
  <c r="A48" i="47"/>
  <c r="AD47" i="47"/>
  <c r="Z47" i="47"/>
  <c r="Y47" i="47"/>
  <c r="J47" i="47"/>
  <c r="A47" i="47"/>
  <c r="AD46" i="47"/>
  <c r="Z46" i="47"/>
  <c r="Y46" i="47"/>
  <c r="J46" i="47"/>
  <c r="A46" i="47"/>
  <c r="J45" i="47"/>
  <c r="A45" i="47"/>
  <c r="J44" i="47"/>
  <c r="A44" i="47"/>
  <c r="J43" i="47"/>
  <c r="A43" i="47"/>
  <c r="J42" i="47"/>
  <c r="A42" i="47"/>
  <c r="J41" i="47"/>
  <c r="A41" i="47"/>
  <c r="J40" i="47"/>
  <c r="A40" i="47"/>
  <c r="J39" i="47"/>
  <c r="A39" i="47"/>
  <c r="J38" i="47"/>
  <c r="A38" i="47"/>
  <c r="J37" i="47"/>
  <c r="A37" i="47"/>
  <c r="J36" i="47"/>
  <c r="A36" i="47"/>
  <c r="J35" i="47"/>
  <c r="A35" i="47"/>
  <c r="J34" i="47"/>
  <c r="A34" i="47"/>
  <c r="J33" i="47"/>
  <c r="A33" i="47"/>
  <c r="C33" i="47" s="1"/>
  <c r="J32" i="47"/>
  <c r="A32" i="47"/>
  <c r="J31" i="47"/>
  <c r="A31" i="47"/>
  <c r="J30" i="47"/>
  <c r="A30" i="47"/>
  <c r="J29" i="47"/>
  <c r="A29" i="47"/>
  <c r="J28" i="47"/>
  <c r="A28" i="47"/>
  <c r="C28" i="47" s="1"/>
  <c r="J27" i="47"/>
  <c r="A27" i="47"/>
  <c r="J26" i="47"/>
  <c r="A26" i="47"/>
  <c r="J25" i="47"/>
  <c r="A25" i="47"/>
  <c r="C25" i="47" s="1"/>
  <c r="J24" i="47"/>
  <c r="A24" i="47"/>
  <c r="J23" i="47"/>
  <c r="A23" i="47"/>
  <c r="C23" i="47" s="1"/>
  <c r="J22" i="47"/>
  <c r="A22" i="47"/>
  <c r="C22" i="47" s="1"/>
  <c r="J21" i="47"/>
  <c r="A21" i="47"/>
  <c r="C21" i="47" s="1"/>
  <c r="J20" i="47"/>
  <c r="A20" i="47"/>
  <c r="C20" i="47" s="1"/>
  <c r="J19" i="47"/>
  <c r="A19" i="47"/>
  <c r="C19" i="47" s="1"/>
  <c r="J18" i="47"/>
  <c r="A18" i="47"/>
  <c r="C18" i="47" s="1"/>
  <c r="J17" i="47"/>
  <c r="A17" i="47"/>
  <c r="C17" i="47" s="1"/>
  <c r="J16" i="47"/>
  <c r="A16" i="47"/>
  <c r="C16" i="47" s="1"/>
  <c r="J15" i="47"/>
  <c r="A15" i="47"/>
  <c r="C15" i="47" s="1"/>
  <c r="J14" i="47"/>
  <c r="A14" i="47"/>
  <c r="C14" i="47" s="1"/>
  <c r="J13" i="47"/>
  <c r="A13" i="47"/>
  <c r="C13" i="47" s="1"/>
  <c r="J12" i="47"/>
  <c r="A12" i="47"/>
  <c r="J11" i="47"/>
  <c r="A11" i="47"/>
  <c r="J10" i="47"/>
  <c r="A10" i="47"/>
  <c r="J9" i="47"/>
  <c r="A9" i="47"/>
  <c r="C9" i="47" s="1"/>
  <c r="J8" i="47"/>
  <c r="A8" i="47"/>
  <c r="B8" i="47" s="1"/>
  <c r="J7" i="47"/>
  <c r="A7" i="47"/>
  <c r="C7" i="47" s="1"/>
  <c r="J6" i="47"/>
  <c r="A6" i="47"/>
  <c r="AD72" i="46"/>
  <c r="Z72" i="46"/>
  <c r="Y72" i="46"/>
  <c r="AD71" i="46"/>
  <c r="Z71" i="46"/>
  <c r="Y71" i="46"/>
  <c r="AD70" i="46"/>
  <c r="Z70" i="46"/>
  <c r="Y70" i="46"/>
  <c r="AD69" i="46"/>
  <c r="Z69" i="46"/>
  <c r="Y69" i="46"/>
  <c r="AD68" i="46"/>
  <c r="Z68" i="46"/>
  <c r="Y68" i="46"/>
  <c r="AD67" i="46"/>
  <c r="Z67" i="46"/>
  <c r="Y67" i="46"/>
  <c r="AD66" i="46"/>
  <c r="Z66" i="46"/>
  <c r="Y66" i="46"/>
  <c r="AD65" i="46"/>
  <c r="Z65" i="46"/>
  <c r="Y65" i="46"/>
  <c r="AD64" i="46"/>
  <c r="Z64" i="46"/>
  <c r="Y64" i="46"/>
  <c r="AD63" i="46"/>
  <c r="Z63" i="46"/>
  <c r="Y63" i="46"/>
  <c r="AD62" i="46"/>
  <c r="Z62" i="46"/>
  <c r="Y62" i="46"/>
  <c r="AD61" i="46"/>
  <c r="Z61" i="46"/>
  <c r="Y61" i="46"/>
  <c r="AD60" i="46"/>
  <c r="Z60" i="46"/>
  <c r="Y60" i="46"/>
  <c r="AD59" i="46"/>
  <c r="Z59" i="46"/>
  <c r="Y59" i="46"/>
  <c r="AD58" i="46"/>
  <c r="Z58" i="46"/>
  <c r="Y58" i="46"/>
  <c r="AD57" i="46"/>
  <c r="Z57" i="46"/>
  <c r="Y57" i="46"/>
  <c r="AD56" i="46"/>
  <c r="Z56" i="46"/>
  <c r="Y56" i="46"/>
  <c r="AD55" i="46"/>
  <c r="Z55" i="46"/>
  <c r="Y55" i="46"/>
  <c r="AD54" i="46"/>
  <c r="Z54" i="46"/>
  <c r="Y54" i="46"/>
  <c r="AD53" i="46"/>
  <c r="Z53" i="46"/>
  <c r="Y53" i="46"/>
  <c r="AD52" i="46"/>
  <c r="Z52" i="46"/>
  <c r="Y52" i="46"/>
  <c r="AD51" i="46"/>
  <c r="Z51" i="46"/>
  <c r="Y51" i="46"/>
  <c r="K51" i="46"/>
  <c r="AD50" i="46"/>
  <c r="Z50" i="46"/>
  <c r="Y50" i="46"/>
  <c r="K50" i="46"/>
  <c r="J50" i="46"/>
  <c r="A50" i="46"/>
  <c r="AD49" i="46"/>
  <c r="Z49" i="46"/>
  <c r="Y49" i="46"/>
  <c r="K49" i="46"/>
  <c r="J49" i="46"/>
  <c r="A49" i="46"/>
  <c r="AD48" i="46"/>
  <c r="Z48" i="46"/>
  <c r="Y48" i="46"/>
  <c r="K48" i="46"/>
  <c r="J48" i="46"/>
  <c r="A48" i="46"/>
  <c r="B48" i="46" s="1"/>
  <c r="AD47" i="46"/>
  <c r="Z47" i="46"/>
  <c r="Y47" i="46"/>
  <c r="J47" i="46"/>
  <c r="A47" i="46"/>
  <c r="B47" i="46" s="1"/>
  <c r="AD46" i="46"/>
  <c r="Z46" i="46"/>
  <c r="Y46" i="46"/>
  <c r="J46" i="46"/>
  <c r="A46" i="46"/>
  <c r="J45" i="46"/>
  <c r="A45" i="46"/>
  <c r="J44" i="46"/>
  <c r="A44" i="46"/>
  <c r="J43" i="46"/>
  <c r="A43" i="46"/>
  <c r="J42" i="46"/>
  <c r="A42" i="46"/>
  <c r="B42" i="46" s="1"/>
  <c r="J41" i="46"/>
  <c r="A41" i="46"/>
  <c r="J40" i="46"/>
  <c r="A40" i="46"/>
  <c r="J39" i="46"/>
  <c r="A39" i="46"/>
  <c r="B39" i="46" s="1"/>
  <c r="J38" i="46"/>
  <c r="A38" i="46"/>
  <c r="J37" i="46"/>
  <c r="A37" i="46"/>
  <c r="J36" i="46"/>
  <c r="A36" i="46"/>
  <c r="B36" i="46" s="1"/>
  <c r="J35" i="46"/>
  <c r="A35" i="46"/>
  <c r="B35" i="46" s="1"/>
  <c r="J34" i="46"/>
  <c r="A34" i="46"/>
  <c r="J33" i="46"/>
  <c r="A33" i="46"/>
  <c r="C33" i="46" s="1"/>
  <c r="J32" i="46"/>
  <c r="A32" i="46"/>
  <c r="J31" i="46"/>
  <c r="A31" i="46"/>
  <c r="C31" i="46" s="1"/>
  <c r="J30" i="46"/>
  <c r="A30" i="46"/>
  <c r="C30" i="46" s="1"/>
  <c r="J29" i="46"/>
  <c r="A29" i="46"/>
  <c r="B29" i="46" s="1"/>
  <c r="J28" i="46"/>
  <c r="A28" i="46"/>
  <c r="C28" i="46" s="1"/>
  <c r="J27" i="46"/>
  <c r="A27" i="46"/>
  <c r="C27" i="46" s="1"/>
  <c r="J26" i="46"/>
  <c r="A26" i="46"/>
  <c r="J25" i="46"/>
  <c r="A25" i="46"/>
  <c r="B25" i="46" s="1"/>
  <c r="J24" i="46"/>
  <c r="A24" i="46"/>
  <c r="J23" i="46"/>
  <c r="A23" i="46"/>
  <c r="B23" i="46" s="1"/>
  <c r="J22" i="46"/>
  <c r="A22" i="46"/>
  <c r="B22" i="46" s="1"/>
  <c r="J21" i="46"/>
  <c r="A21" i="46"/>
  <c r="B21" i="46" s="1"/>
  <c r="J20" i="46"/>
  <c r="A20" i="46"/>
  <c r="J19" i="46"/>
  <c r="A19" i="46"/>
  <c r="B19" i="46" s="1"/>
  <c r="J18" i="46"/>
  <c r="A18" i="46"/>
  <c r="B18" i="46" s="1"/>
  <c r="J17" i="46"/>
  <c r="A17" i="46"/>
  <c r="B17" i="46" s="1"/>
  <c r="J16" i="46"/>
  <c r="A16" i="46"/>
  <c r="B16" i="46" s="1"/>
  <c r="J15" i="46"/>
  <c r="A15" i="46"/>
  <c r="J14" i="46"/>
  <c r="A14" i="46"/>
  <c r="C14" i="46" s="1"/>
  <c r="J13" i="46"/>
  <c r="A13" i="46"/>
  <c r="C13" i="46" s="1"/>
  <c r="J12" i="46"/>
  <c r="A12" i="46"/>
  <c r="J11" i="46"/>
  <c r="A11" i="46"/>
  <c r="J10" i="46"/>
  <c r="A10" i="46"/>
  <c r="B10" i="46" s="1"/>
  <c r="J9" i="46"/>
  <c r="A9" i="46"/>
  <c r="B9" i="46" s="1"/>
  <c r="J8" i="46"/>
  <c r="A8" i="46"/>
  <c r="B8" i="46" s="1"/>
  <c r="J7" i="46"/>
  <c r="A7" i="46"/>
  <c r="B7" i="46" s="1"/>
  <c r="J6" i="46"/>
  <c r="A6" i="46"/>
  <c r="B6" i="46" s="1"/>
  <c r="AD72" i="45"/>
  <c r="Z72" i="45"/>
  <c r="Y72" i="45"/>
  <c r="AD71" i="45"/>
  <c r="Z71" i="45"/>
  <c r="Y71" i="45"/>
  <c r="AD70" i="45"/>
  <c r="Z70" i="45"/>
  <c r="Y70" i="45"/>
  <c r="AD69" i="45"/>
  <c r="Z69" i="45"/>
  <c r="Y69" i="45"/>
  <c r="AD68" i="45"/>
  <c r="Z68" i="45"/>
  <c r="Y68" i="45"/>
  <c r="AD67" i="45"/>
  <c r="Z67" i="45"/>
  <c r="Y67" i="45"/>
  <c r="AD66" i="45"/>
  <c r="Z66" i="45"/>
  <c r="Y66" i="45"/>
  <c r="AD65" i="45"/>
  <c r="Z65" i="45"/>
  <c r="Y65" i="45"/>
  <c r="AD64" i="45"/>
  <c r="Z64" i="45"/>
  <c r="Y64" i="45"/>
  <c r="AD63" i="45"/>
  <c r="Z63" i="45"/>
  <c r="Y63" i="45"/>
  <c r="AD62" i="45"/>
  <c r="Z62" i="45"/>
  <c r="Y62" i="45"/>
  <c r="AD61" i="45"/>
  <c r="Z61" i="45"/>
  <c r="Y61" i="45"/>
  <c r="AD60" i="45"/>
  <c r="Z60" i="45"/>
  <c r="Y60" i="45"/>
  <c r="AD59" i="45"/>
  <c r="Z59" i="45"/>
  <c r="Y59" i="45"/>
  <c r="AD58" i="45"/>
  <c r="Z58" i="45"/>
  <c r="Y58" i="45"/>
  <c r="AD57" i="45"/>
  <c r="Z57" i="45"/>
  <c r="Y57" i="45"/>
  <c r="AD56" i="45"/>
  <c r="Z56" i="45"/>
  <c r="Y56" i="45"/>
  <c r="AD55" i="45"/>
  <c r="Z55" i="45"/>
  <c r="Y55" i="45"/>
  <c r="AD54" i="45"/>
  <c r="Z54" i="45"/>
  <c r="Y54" i="45"/>
  <c r="AD53" i="45"/>
  <c r="Z53" i="45"/>
  <c r="Y53" i="45"/>
  <c r="AD52" i="45"/>
  <c r="Z52" i="45"/>
  <c r="Y52" i="45"/>
  <c r="AD51" i="45"/>
  <c r="Z51" i="45"/>
  <c r="Y51" i="45"/>
  <c r="K51" i="45"/>
  <c r="AD50" i="45"/>
  <c r="Z50" i="45"/>
  <c r="Y50" i="45"/>
  <c r="K50" i="45"/>
  <c r="J50" i="45"/>
  <c r="A50" i="45"/>
  <c r="B50" i="45" s="1"/>
  <c r="AD49" i="45"/>
  <c r="Z49" i="45"/>
  <c r="Y49" i="45"/>
  <c r="K49" i="45"/>
  <c r="J49" i="45"/>
  <c r="A49" i="45"/>
  <c r="B49" i="45" s="1"/>
  <c r="AD48" i="45"/>
  <c r="Z48" i="45"/>
  <c r="Y48" i="45"/>
  <c r="K48" i="45"/>
  <c r="J48" i="45"/>
  <c r="A48" i="45"/>
  <c r="B48" i="45" s="1"/>
  <c r="AD47" i="45"/>
  <c r="Z47" i="45"/>
  <c r="Y47" i="45"/>
  <c r="J47" i="45"/>
  <c r="A47" i="45"/>
  <c r="B47" i="45" s="1"/>
  <c r="AD46" i="45"/>
  <c r="Z46" i="45"/>
  <c r="Y46" i="45"/>
  <c r="J46" i="45"/>
  <c r="A46" i="45"/>
  <c r="B46" i="45" s="1"/>
  <c r="J45" i="45"/>
  <c r="A45" i="45"/>
  <c r="B45" i="45" s="1"/>
  <c r="J44" i="45"/>
  <c r="A44" i="45"/>
  <c r="B44" i="45" s="1"/>
  <c r="J43" i="45"/>
  <c r="A43" i="45"/>
  <c r="J42" i="45"/>
  <c r="A42" i="45"/>
  <c r="B42" i="45" s="1"/>
  <c r="J41" i="45"/>
  <c r="A41" i="45"/>
  <c r="B41" i="45" s="1"/>
  <c r="J40" i="45"/>
  <c r="A40" i="45"/>
  <c r="B40" i="45" s="1"/>
  <c r="J39" i="45"/>
  <c r="A39" i="45"/>
  <c r="B39" i="45" s="1"/>
  <c r="J38" i="45"/>
  <c r="A38" i="45"/>
  <c r="B38" i="45" s="1"/>
  <c r="J37" i="45"/>
  <c r="A37" i="45"/>
  <c r="B37" i="45" s="1"/>
  <c r="J36" i="45"/>
  <c r="A36" i="45"/>
  <c r="B36" i="45" s="1"/>
  <c r="J35" i="45"/>
  <c r="A35" i="45"/>
  <c r="J34" i="45"/>
  <c r="A34" i="45"/>
  <c r="B34" i="45" s="1"/>
  <c r="J33" i="45"/>
  <c r="A33" i="45"/>
  <c r="C33" i="45" s="1"/>
  <c r="J32" i="45"/>
  <c r="A32" i="45"/>
  <c r="B32" i="45" s="1"/>
  <c r="J31" i="45"/>
  <c r="A31" i="45"/>
  <c r="J30" i="45"/>
  <c r="A30" i="45"/>
  <c r="B30" i="45" s="1"/>
  <c r="J29" i="45"/>
  <c r="A29" i="45"/>
  <c r="B29" i="45" s="1"/>
  <c r="J28" i="45"/>
  <c r="A28" i="45"/>
  <c r="C28" i="45" s="1"/>
  <c r="J27" i="45"/>
  <c r="A27" i="45"/>
  <c r="J26" i="45"/>
  <c r="A26" i="45"/>
  <c r="J25" i="45"/>
  <c r="A25" i="45"/>
  <c r="C25" i="45" s="1"/>
  <c r="J24" i="45"/>
  <c r="A24" i="45"/>
  <c r="C24" i="45" s="1"/>
  <c r="J23" i="45"/>
  <c r="A23" i="45"/>
  <c r="J22" i="45"/>
  <c r="A22" i="45"/>
  <c r="C22" i="45" s="1"/>
  <c r="J21" i="45"/>
  <c r="A21" i="45"/>
  <c r="C21" i="45" s="1"/>
  <c r="J20" i="45"/>
  <c r="A20" i="45"/>
  <c r="C20" i="45" s="1"/>
  <c r="J19" i="45"/>
  <c r="A19" i="45"/>
  <c r="C19" i="45" s="1"/>
  <c r="J18" i="45"/>
  <c r="A18" i="45"/>
  <c r="C18" i="45" s="1"/>
  <c r="J17" i="45"/>
  <c r="A17" i="45"/>
  <c r="C17" i="45" s="1"/>
  <c r="J16" i="45"/>
  <c r="A16" i="45"/>
  <c r="C16" i="45" s="1"/>
  <c r="J15" i="45"/>
  <c r="A15" i="45"/>
  <c r="C15" i="45" s="1"/>
  <c r="J14" i="45"/>
  <c r="A14" i="45"/>
  <c r="C14" i="45" s="1"/>
  <c r="J13" i="45"/>
  <c r="A13" i="45"/>
  <c r="B13" i="45" s="1"/>
  <c r="J12" i="45"/>
  <c r="A12" i="45"/>
  <c r="B12" i="45" s="1"/>
  <c r="J11" i="45"/>
  <c r="A11" i="45"/>
  <c r="C11" i="45" s="1"/>
  <c r="J10" i="45"/>
  <c r="A10" i="45"/>
  <c r="B10" i="45" s="1"/>
  <c r="J9" i="45"/>
  <c r="A9" i="45"/>
  <c r="B9" i="45" s="1"/>
  <c r="J8" i="45"/>
  <c r="A8" i="45"/>
  <c r="B8" i="45" s="1"/>
  <c r="J7" i="45"/>
  <c r="A7" i="45"/>
  <c r="C7" i="45" s="1"/>
  <c r="J6" i="45"/>
  <c r="A6" i="45"/>
  <c r="B6" i="45" s="1"/>
  <c r="AD72" i="44"/>
  <c r="Z72" i="44"/>
  <c r="Y72" i="44"/>
  <c r="AD71" i="44"/>
  <c r="Z71" i="44"/>
  <c r="Y71" i="44"/>
  <c r="AD70" i="44"/>
  <c r="Z70" i="44"/>
  <c r="Y70" i="44"/>
  <c r="AD69" i="44"/>
  <c r="Z69" i="44"/>
  <c r="Y69" i="44"/>
  <c r="AD68" i="44"/>
  <c r="Z68" i="44"/>
  <c r="Y68" i="44"/>
  <c r="AD67" i="44"/>
  <c r="Z67" i="44"/>
  <c r="Y67" i="44"/>
  <c r="AD66" i="44"/>
  <c r="Z66" i="44"/>
  <c r="Y66" i="44"/>
  <c r="AD65" i="44"/>
  <c r="Z65" i="44"/>
  <c r="Y65" i="44"/>
  <c r="AD64" i="44"/>
  <c r="Z64" i="44"/>
  <c r="Y64" i="44"/>
  <c r="AD63" i="44"/>
  <c r="Z63" i="44"/>
  <c r="Y63" i="44"/>
  <c r="AD62" i="44"/>
  <c r="Z62" i="44"/>
  <c r="Y62" i="44"/>
  <c r="AD61" i="44"/>
  <c r="Z61" i="44"/>
  <c r="Y61" i="44"/>
  <c r="AD60" i="44"/>
  <c r="Z60" i="44"/>
  <c r="Y60" i="44"/>
  <c r="AD59" i="44"/>
  <c r="Z59" i="44"/>
  <c r="Y59" i="44"/>
  <c r="AD58" i="44"/>
  <c r="Z58" i="44"/>
  <c r="Y58" i="44"/>
  <c r="AD57" i="44"/>
  <c r="Z57" i="44"/>
  <c r="Y57" i="44"/>
  <c r="AD56" i="44"/>
  <c r="Z56" i="44"/>
  <c r="Y56" i="44"/>
  <c r="AD55" i="44"/>
  <c r="Z55" i="44"/>
  <c r="Y55" i="44"/>
  <c r="AD54" i="44"/>
  <c r="Z54" i="44"/>
  <c r="Y54" i="44"/>
  <c r="AD53" i="44"/>
  <c r="Z53" i="44"/>
  <c r="Y53" i="44"/>
  <c r="AD52" i="44"/>
  <c r="Z52" i="44"/>
  <c r="Y52" i="44"/>
  <c r="AD51" i="44"/>
  <c r="Z51" i="44"/>
  <c r="Y51" i="44"/>
  <c r="K51" i="44"/>
  <c r="AD50" i="44"/>
  <c r="Z50" i="44"/>
  <c r="Y50" i="44"/>
  <c r="K50" i="44"/>
  <c r="J50" i="44"/>
  <c r="A50" i="44"/>
  <c r="B50" i="44" s="1"/>
  <c r="AD49" i="44"/>
  <c r="Z49" i="44"/>
  <c r="Y49" i="44"/>
  <c r="K49" i="44"/>
  <c r="J49" i="44"/>
  <c r="A49" i="44"/>
  <c r="C49" i="44" s="1"/>
  <c r="AD48" i="44"/>
  <c r="Z48" i="44"/>
  <c r="Y48" i="44"/>
  <c r="K48" i="44"/>
  <c r="J48" i="44"/>
  <c r="A48" i="44"/>
  <c r="B48" i="44" s="1"/>
  <c r="AD47" i="44"/>
  <c r="Z47" i="44"/>
  <c r="Y47" i="44"/>
  <c r="J47" i="44"/>
  <c r="A47" i="44"/>
  <c r="B47" i="44" s="1"/>
  <c r="AD46" i="44"/>
  <c r="Z46" i="44"/>
  <c r="Y46" i="44"/>
  <c r="J46" i="44"/>
  <c r="A46" i="44"/>
  <c r="B46" i="44" s="1"/>
  <c r="J45" i="44"/>
  <c r="A45" i="44"/>
  <c r="B45" i="44" s="1"/>
  <c r="J44" i="44"/>
  <c r="A44" i="44"/>
  <c r="B44" i="44" s="1"/>
  <c r="J43" i="44"/>
  <c r="A43" i="44"/>
  <c r="B43" i="44" s="1"/>
  <c r="J42" i="44"/>
  <c r="A42" i="44"/>
  <c r="B42" i="44" s="1"/>
  <c r="J41" i="44"/>
  <c r="A41" i="44"/>
  <c r="J40" i="44"/>
  <c r="A40" i="44"/>
  <c r="J39" i="44"/>
  <c r="A39" i="44"/>
  <c r="C39" i="44" s="1"/>
  <c r="J38" i="44"/>
  <c r="A38" i="44"/>
  <c r="C38" i="44" s="1"/>
  <c r="J37" i="44"/>
  <c r="A37" i="44"/>
  <c r="C37" i="44" s="1"/>
  <c r="J36" i="44"/>
  <c r="A36" i="44"/>
  <c r="B36" i="44" s="1"/>
  <c r="J35" i="44"/>
  <c r="A35" i="44"/>
  <c r="C35" i="44" s="1"/>
  <c r="J34" i="44"/>
  <c r="A34" i="44"/>
  <c r="B34" i="44" s="1"/>
  <c r="J33" i="44"/>
  <c r="A33" i="44"/>
  <c r="J32" i="44"/>
  <c r="A32" i="44"/>
  <c r="C32" i="44" s="1"/>
  <c r="J31" i="44"/>
  <c r="A31" i="44"/>
  <c r="J30" i="44"/>
  <c r="A30" i="44"/>
  <c r="C30" i="44" s="1"/>
  <c r="J29" i="44"/>
  <c r="A29" i="44"/>
  <c r="B29" i="44" s="1"/>
  <c r="J28" i="44"/>
  <c r="A28" i="44"/>
  <c r="B28" i="44" s="1"/>
  <c r="J27" i="44"/>
  <c r="A27" i="44"/>
  <c r="J26" i="44"/>
  <c r="A26" i="44"/>
  <c r="J25" i="44"/>
  <c r="A25" i="44"/>
  <c r="J24" i="44"/>
  <c r="A24" i="44"/>
  <c r="B24" i="44" s="1"/>
  <c r="J23" i="44"/>
  <c r="A23" i="44"/>
  <c r="J22" i="44"/>
  <c r="A22" i="44"/>
  <c r="B22" i="44" s="1"/>
  <c r="J21" i="44"/>
  <c r="A21" i="44"/>
  <c r="J20" i="44"/>
  <c r="A20" i="44"/>
  <c r="B20" i="44" s="1"/>
  <c r="J19" i="44"/>
  <c r="A19" i="44"/>
  <c r="B19" i="44" s="1"/>
  <c r="J18" i="44"/>
  <c r="A18" i="44"/>
  <c r="B18" i="44" s="1"/>
  <c r="J17" i="44"/>
  <c r="A17" i="44"/>
  <c r="J16" i="44"/>
  <c r="A16" i="44"/>
  <c r="J15" i="44"/>
  <c r="A15" i="44"/>
  <c r="B15" i="44" s="1"/>
  <c r="J14" i="44"/>
  <c r="A14" i="44"/>
  <c r="B14" i="44" s="1"/>
  <c r="J13" i="44"/>
  <c r="A13" i="44"/>
  <c r="B13" i="44" s="1"/>
  <c r="J12" i="44"/>
  <c r="A12" i="44"/>
  <c r="B12" i="44" s="1"/>
  <c r="J11" i="44"/>
  <c r="A11" i="44"/>
  <c r="B11" i="44" s="1"/>
  <c r="J10" i="44"/>
  <c r="A10" i="44"/>
  <c r="B10" i="44" s="1"/>
  <c r="J9" i="44"/>
  <c r="A9" i="44"/>
  <c r="B9" i="44" s="1"/>
  <c r="J8" i="44"/>
  <c r="A8" i="44"/>
  <c r="B8" i="44" s="1"/>
  <c r="J7" i="44"/>
  <c r="A7" i="44"/>
  <c r="B7" i="44" s="1"/>
  <c r="J6" i="44"/>
  <c r="A6" i="44"/>
  <c r="B6" i="44" s="1"/>
  <c r="AD72" i="43"/>
  <c r="Z72" i="43"/>
  <c r="Y72" i="43"/>
  <c r="AD71" i="43"/>
  <c r="Z71" i="43"/>
  <c r="Y71" i="43"/>
  <c r="AD70" i="43"/>
  <c r="Z70" i="43"/>
  <c r="Y70" i="43"/>
  <c r="AD69" i="43"/>
  <c r="Z69" i="43"/>
  <c r="Y69" i="43"/>
  <c r="AD68" i="43"/>
  <c r="Z68" i="43"/>
  <c r="Y68" i="43"/>
  <c r="AD67" i="43"/>
  <c r="Z67" i="43"/>
  <c r="Y67" i="43"/>
  <c r="AD66" i="43"/>
  <c r="Z66" i="43"/>
  <c r="Y66" i="43"/>
  <c r="AD65" i="43"/>
  <c r="Z65" i="43"/>
  <c r="Y65" i="43"/>
  <c r="AD64" i="43"/>
  <c r="Z64" i="43"/>
  <c r="Y64" i="43"/>
  <c r="AD63" i="43"/>
  <c r="Z63" i="43"/>
  <c r="Y63" i="43"/>
  <c r="AD62" i="43"/>
  <c r="Z62" i="43"/>
  <c r="Y62" i="43"/>
  <c r="AD61" i="43"/>
  <c r="Z61" i="43"/>
  <c r="Y61" i="43"/>
  <c r="AD60" i="43"/>
  <c r="Z60" i="43"/>
  <c r="Y60" i="43"/>
  <c r="AD59" i="43"/>
  <c r="Z59" i="43"/>
  <c r="Y59" i="43"/>
  <c r="AD58" i="43"/>
  <c r="Z58" i="43"/>
  <c r="Y58" i="43"/>
  <c r="AD57" i="43"/>
  <c r="Z57" i="43"/>
  <c r="Y57" i="43"/>
  <c r="AD56" i="43"/>
  <c r="Z56" i="43"/>
  <c r="Y56" i="43"/>
  <c r="AD55" i="43"/>
  <c r="Z55" i="43"/>
  <c r="Y55" i="43"/>
  <c r="AD54" i="43"/>
  <c r="Z54" i="43"/>
  <c r="Y54" i="43"/>
  <c r="AD53" i="43"/>
  <c r="Z53" i="43"/>
  <c r="Y53" i="43"/>
  <c r="AD52" i="43"/>
  <c r="Z52" i="43"/>
  <c r="Y52" i="43"/>
  <c r="AD51" i="43"/>
  <c r="Z51" i="43"/>
  <c r="Y51" i="43"/>
  <c r="K51" i="43"/>
  <c r="AD50" i="43"/>
  <c r="Z50" i="43"/>
  <c r="Y50" i="43"/>
  <c r="K50" i="43"/>
  <c r="J50" i="43"/>
  <c r="A50" i="43"/>
  <c r="AD49" i="43"/>
  <c r="Z49" i="43"/>
  <c r="Y49" i="43"/>
  <c r="K49" i="43"/>
  <c r="J49" i="43"/>
  <c r="A49" i="43"/>
  <c r="AD48" i="43"/>
  <c r="Z48" i="43"/>
  <c r="Y48" i="43"/>
  <c r="K48" i="43"/>
  <c r="J48" i="43"/>
  <c r="A48" i="43"/>
  <c r="AD47" i="43"/>
  <c r="Z47" i="43"/>
  <c r="Y47" i="43"/>
  <c r="J47" i="43"/>
  <c r="A47" i="43"/>
  <c r="AD46" i="43"/>
  <c r="Z46" i="43"/>
  <c r="Y46" i="43"/>
  <c r="J46" i="43"/>
  <c r="A46" i="43"/>
  <c r="J45" i="43"/>
  <c r="A45" i="43"/>
  <c r="J44" i="43"/>
  <c r="A44" i="43"/>
  <c r="J43" i="43"/>
  <c r="A43" i="43"/>
  <c r="J42" i="43"/>
  <c r="A42" i="43"/>
  <c r="J41" i="43"/>
  <c r="A41" i="43"/>
  <c r="J40" i="43"/>
  <c r="A40" i="43"/>
  <c r="J39" i="43"/>
  <c r="A39" i="43"/>
  <c r="J38" i="43"/>
  <c r="A38" i="43"/>
  <c r="J37" i="43"/>
  <c r="A37" i="43"/>
  <c r="J36" i="43"/>
  <c r="A36" i="43"/>
  <c r="J35" i="43"/>
  <c r="A35" i="43"/>
  <c r="J34" i="43"/>
  <c r="A34" i="43"/>
  <c r="J33" i="43"/>
  <c r="A33" i="43"/>
  <c r="C33" i="43" s="1"/>
  <c r="J32" i="43"/>
  <c r="A32" i="43"/>
  <c r="J31" i="43"/>
  <c r="A31" i="43"/>
  <c r="C31" i="43" s="1"/>
  <c r="J30" i="43"/>
  <c r="A30" i="43"/>
  <c r="B30" i="43" s="1"/>
  <c r="J29" i="43"/>
  <c r="A29" i="43"/>
  <c r="J28" i="43"/>
  <c r="A28" i="43"/>
  <c r="J27" i="43"/>
  <c r="A27" i="43"/>
  <c r="C27" i="43" s="1"/>
  <c r="J26" i="43"/>
  <c r="A26" i="43"/>
  <c r="C26" i="43" s="1"/>
  <c r="J25" i="43"/>
  <c r="A25" i="43"/>
  <c r="J24" i="43"/>
  <c r="A24" i="43"/>
  <c r="J23" i="43"/>
  <c r="A23" i="43"/>
  <c r="J22" i="43"/>
  <c r="A22" i="43"/>
  <c r="J21" i="43"/>
  <c r="A21" i="43"/>
  <c r="J20" i="43"/>
  <c r="A20" i="43"/>
  <c r="J19" i="43"/>
  <c r="A19" i="43"/>
  <c r="J18" i="43"/>
  <c r="A18" i="43"/>
  <c r="J17" i="43"/>
  <c r="A17" i="43"/>
  <c r="J16" i="43"/>
  <c r="A16" i="43"/>
  <c r="J15" i="43"/>
  <c r="A15" i="43"/>
  <c r="J14" i="43"/>
  <c r="A14" i="43"/>
  <c r="J13" i="43"/>
  <c r="A13" i="43"/>
  <c r="J12" i="43"/>
  <c r="A12" i="43"/>
  <c r="J11" i="43"/>
  <c r="A11" i="43"/>
  <c r="J10" i="43"/>
  <c r="A10" i="43"/>
  <c r="J9" i="43"/>
  <c r="A9" i="43"/>
  <c r="B9" i="43" s="1"/>
  <c r="J8" i="43"/>
  <c r="A8" i="43"/>
  <c r="B8" i="43" s="1"/>
  <c r="J7" i="43"/>
  <c r="A7" i="43"/>
  <c r="B7" i="43" s="1"/>
  <c r="J6" i="43"/>
  <c r="A6" i="43"/>
  <c r="B6" i="43" s="1"/>
  <c r="AD72" i="42"/>
  <c r="Z72" i="42"/>
  <c r="Y72" i="42"/>
  <c r="AD71" i="42"/>
  <c r="Z71" i="42"/>
  <c r="Y71" i="42"/>
  <c r="AD70" i="42"/>
  <c r="Z70" i="42"/>
  <c r="Y70" i="42"/>
  <c r="AD69" i="42"/>
  <c r="Z69" i="42"/>
  <c r="Y69" i="42"/>
  <c r="AD68" i="42"/>
  <c r="Z68" i="42"/>
  <c r="Y68" i="42"/>
  <c r="AD67" i="42"/>
  <c r="Z67" i="42"/>
  <c r="Y67" i="42"/>
  <c r="AD66" i="42"/>
  <c r="Z66" i="42"/>
  <c r="Y66" i="42"/>
  <c r="AD65" i="42"/>
  <c r="Z65" i="42"/>
  <c r="Y65" i="42"/>
  <c r="AD64" i="42"/>
  <c r="Z64" i="42"/>
  <c r="Y64" i="42"/>
  <c r="AD63" i="42"/>
  <c r="Z63" i="42"/>
  <c r="Y63" i="42"/>
  <c r="AD62" i="42"/>
  <c r="Z62" i="42"/>
  <c r="Y62" i="42"/>
  <c r="AD61" i="42"/>
  <c r="Z61" i="42"/>
  <c r="Y61" i="42"/>
  <c r="AD60" i="42"/>
  <c r="Z60" i="42"/>
  <c r="Y60" i="42"/>
  <c r="AD59" i="42"/>
  <c r="Z59" i="42"/>
  <c r="Y59" i="42"/>
  <c r="AD58" i="42"/>
  <c r="Z58" i="42"/>
  <c r="Y58" i="42"/>
  <c r="AD57" i="42"/>
  <c r="Z57" i="42"/>
  <c r="Y57" i="42"/>
  <c r="AD56" i="42"/>
  <c r="Z56" i="42"/>
  <c r="Y56" i="42"/>
  <c r="AD55" i="42"/>
  <c r="Z55" i="42"/>
  <c r="Y55" i="42"/>
  <c r="AD54" i="42"/>
  <c r="Z54" i="42"/>
  <c r="Y54" i="42"/>
  <c r="AD53" i="42"/>
  <c r="Z53" i="42"/>
  <c r="Y53" i="42"/>
  <c r="AD52" i="42"/>
  <c r="Z52" i="42"/>
  <c r="Y52" i="42"/>
  <c r="AD51" i="42"/>
  <c r="Z51" i="42"/>
  <c r="Y51" i="42"/>
  <c r="K51" i="42"/>
  <c r="AD50" i="42"/>
  <c r="Z50" i="42"/>
  <c r="Y50" i="42"/>
  <c r="K50" i="42"/>
  <c r="J50" i="42"/>
  <c r="A50" i="42"/>
  <c r="C50" i="42" s="1"/>
  <c r="AD49" i="42"/>
  <c r="Z49" i="42"/>
  <c r="Y49" i="42"/>
  <c r="K49" i="42"/>
  <c r="J49" i="42"/>
  <c r="A49" i="42"/>
  <c r="B49" i="42" s="1"/>
  <c r="AD48" i="42"/>
  <c r="Z48" i="42"/>
  <c r="Y48" i="42"/>
  <c r="K48" i="42"/>
  <c r="J48" i="42"/>
  <c r="A48" i="42"/>
  <c r="B48" i="42" s="1"/>
  <c r="AD47" i="42"/>
  <c r="Z47" i="42"/>
  <c r="Y47" i="42"/>
  <c r="J47" i="42"/>
  <c r="A47" i="42"/>
  <c r="B47" i="42" s="1"/>
  <c r="AD46" i="42"/>
  <c r="Z46" i="42"/>
  <c r="Y46" i="42"/>
  <c r="J46" i="42"/>
  <c r="A46" i="42"/>
  <c r="C46" i="42" s="1"/>
  <c r="J45" i="42"/>
  <c r="A45" i="42"/>
  <c r="B45" i="42" s="1"/>
  <c r="J44" i="42"/>
  <c r="A44" i="42"/>
  <c r="B44" i="42" s="1"/>
  <c r="J43" i="42"/>
  <c r="A43" i="42"/>
  <c r="B43" i="42" s="1"/>
  <c r="J42" i="42"/>
  <c r="A42" i="42"/>
  <c r="C42" i="42" s="1"/>
  <c r="J41" i="42"/>
  <c r="A41" i="42"/>
  <c r="C41" i="42" s="1"/>
  <c r="J40" i="42"/>
  <c r="A40" i="42"/>
  <c r="B40" i="42" s="1"/>
  <c r="J39" i="42"/>
  <c r="A39" i="42"/>
  <c r="B39" i="42" s="1"/>
  <c r="J38" i="42"/>
  <c r="A38" i="42"/>
  <c r="J37" i="42"/>
  <c r="A37" i="42"/>
  <c r="B37" i="42" s="1"/>
  <c r="J36" i="42"/>
  <c r="A36" i="42"/>
  <c r="B36" i="42" s="1"/>
  <c r="J35" i="42"/>
  <c r="A35" i="42"/>
  <c r="C35" i="42" s="1"/>
  <c r="J34" i="42"/>
  <c r="A34" i="42"/>
  <c r="B34" i="42" s="1"/>
  <c r="J33" i="42"/>
  <c r="A33" i="42"/>
  <c r="B33" i="42" s="1"/>
  <c r="J32" i="42"/>
  <c r="A32" i="42"/>
  <c r="B32" i="42" s="1"/>
  <c r="J31" i="42"/>
  <c r="A31" i="42"/>
  <c r="C31" i="42" s="1"/>
  <c r="J30" i="42"/>
  <c r="A30" i="42"/>
  <c r="B30" i="42" s="1"/>
  <c r="J29" i="42"/>
  <c r="A29" i="42"/>
  <c r="B29" i="42" s="1"/>
  <c r="J28" i="42"/>
  <c r="A28" i="42"/>
  <c r="C28" i="42" s="1"/>
  <c r="J27" i="42"/>
  <c r="A27" i="42"/>
  <c r="C27" i="42" s="1"/>
  <c r="J26" i="42"/>
  <c r="A26" i="42"/>
  <c r="C26" i="42" s="1"/>
  <c r="J25" i="42"/>
  <c r="A25" i="42"/>
  <c r="C25" i="42" s="1"/>
  <c r="J24" i="42"/>
  <c r="A24" i="42"/>
  <c r="C24" i="42" s="1"/>
  <c r="J23" i="42"/>
  <c r="A23" i="42"/>
  <c r="C23" i="42" s="1"/>
  <c r="J22" i="42"/>
  <c r="A22" i="42"/>
  <c r="C22" i="42" s="1"/>
  <c r="J21" i="42"/>
  <c r="A21" i="42"/>
  <c r="C21" i="42" s="1"/>
  <c r="J20" i="42"/>
  <c r="A20" i="42"/>
  <c r="J19" i="42"/>
  <c r="A19" i="42"/>
  <c r="C19" i="42" s="1"/>
  <c r="J18" i="42"/>
  <c r="A18" i="42"/>
  <c r="C18" i="42" s="1"/>
  <c r="J17" i="42"/>
  <c r="A17" i="42"/>
  <c r="C17" i="42" s="1"/>
  <c r="J16" i="42"/>
  <c r="A16" i="42"/>
  <c r="J15" i="42"/>
  <c r="A15" i="42"/>
  <c r="C15" i="42" s="1"/>
  <c r="J14" i="42"/>
  <c r="A14" i="42"/>
  <c r="C14" i="42" s="1"/>
  <c r="J13" i="42"/>
  <c r="A13" i="42"/>
  <c r="B13" i="42" s="1"/>
  <c r="J12" i="42"/>
  <c r="A12" i="42"/>
  <c r="B12" i="42" s="1"/>
  <c r="J11" i="42"/>
  <c r="A11" i="42"/>
  <c r="B11" i="42" s="1"/>
  <c r="J10" i="42"/>
  <c r="A10" i="42"/>
  <c r="B10" i="42" s="1"/>
  <c r="J9" i="42"/>
  <c r="A9" i="42"/>
  <c r="B9" i="42" s="1"/>
  <c r="J8" i="42"/>
  <c r="A8" i="42"/>
  <c r="B8" i="42" s="1"/>
  <c r="J7" i="42"/>
  <c r="A7" i="42"/>
  <c r="B7" i="42" s="1"/>
  <c r="J6" i="42"/>
  <c r="A6" i="42"/>
  <c r="B6" i="42" s="1"/>
  <c r="AD72" i="41"/>
  <c r="Z72" i="41"/>
  <c r="Y72" i="41"/>
  <c r="AD71" i="41"/>
  <c r="Z71" i="41"/>
  <c r="Y71" i="41"/>
  <c r="AD70" i="41"/>
  <c r="Z70" i="41"/>
  <c r="Y70" i="41"/>
  <c r="AD69" i="41"/>
  <c r="Z69" i="41"/>
  <c r="Y69" i="41"/>
  <c r="AD68" i="41"/>
  <c r="Z68" i="41"/>
  <c r="Y68" i="41"/>
  <c r="AD67" i="41"/>
  <c r="Z67" i="41"/>
  <c r="Y67" i="41"/>
  <c r="AD66" i="41"/>
  <c r="Z66" i="41"/>
  <c r="Y66" i="41"/>
  <c r="AD65" i="41"/>
  <c r="Z65" i="41"/>
  <c r="Y65" i="41"/>
  <c r="AD64" i="41"/>
  <c r="Z64" i="41"/>
  <c r="Y64" i="41"/>
  <c r="AD63" i="41"/>
  <c r="Z63" i="41"/>
  <c r="Y63" i="41"/>
  <c r="AD62" i="41"/>
  <c r="Z62" i="41"/>
  <c r="Y62" i="41"/>
  <c r="AD61" i="41"/>
  <c r="Z61" i="41"/>
  <c r="Y61" i="41"/>
  <c r="AD60" i="41"/>
  <c r="Z60" i="41"/>
  <c r="Y60" i="41"/>
  <c r="AD59" i="41"/>
  <c r="Z59" i="41"/>
  <c r="Y59" i="41"/>
  <c r="AD58" i="41"/>
  <c r="Z58" i="41"/>
  <c r="Y58" i="41"/>
  <c r="AD57" i="41"/>
  <c r="Z57" i="41"/>
  <c r="Y57" i="41"/>
  <c r="AD56" i="41"/>
  <c r="Z56" i="41"/>
  <c r="Y56" i="41"/>
  <c r="AD55" i="41"/>
  <c r="Z55" i="41"/>
  <c r="Y55" i="41"/>
  <c r="AD54" i="41"/>
  <c r="Z54" i="41"/>
  <c r="Y54" i="41"/>
  <c r="AD53" i="41"/>
  <c r="Z53" i="41"/>
  <c r="Y53" i="41"/>
  <c r="AD52" i="41"/>
  <c r="Z52" i="41"/>
  <c r="Y52" i="41"/>
  <c r="AD51" i="41"/>
  <c r="Z51" i="41"/>
  <c r="Y51" i="41"/>
  <c r="K51" i="41"/>
  <c r="AD50" i="41"/>
  <c r="Z50" i="41"/>
  <c r="Y50" i="41"/>
  <c r="K50" i="41"/>
  <c r="J50" i="41"/>
  <c r="A50" i="41"/>
  <c r="AD49" i="41"/>
  <c r="Z49" i="41"/>
  <c r="Y49" i="41"/>
  <c r="K49" i="41"/>
  <c r="J49" i="41"/>
  <c r="A49" i="41"/>
  <c r="B49" i="41" s="1"/>
  <c r="AD48" i="41"/>
  <c r="Z48" i="41"/>
  <c r="Y48" i="41"/>
  <c r="K48" i="41"/>
  <c r="J48" i="41"/>
  <c r="A48" i="41"/>
  <c r="B48" i="41" s="1"/>
  <c r="AD47" i="41"/>
  <c r="Z47" i="41"/>
  <c r="Y47" i="41"/>
  <c r="J47" i="41"/>
  <c r="A47" i="41"/>
  <c r="B47" i="41" s="1"/>
  <c r="AD46" i="41"/>
  <c r="Z46" i="41"/>
  <c r="Y46" i="41"/>
  <c r="J46" i="41"/>
  <c r="A46" i="41"/>
  <c r="B46" i="41" s="1"/>
  <c r="J45" i="41"/>
  <c r="A45" i="41"/>
  <c r="B45" i="41" s="1"/>
  <c r="J44" i="41"/>
  <c r="A44" i="41"/>
  <c r="B44" i="41" s="1"/>
  <c r="J43" i="41"/>
  <c r="A43" i="41"/>
  <c r="B43" i="41" s="1"/>
  <c r="J42" i="41"/>
  <c r="A42" i="41"/>
  <c r="J41" i="41"/>
  <c r="A41" i="41"/>
  <c r="J40" i="41"/>
  <c r="A40" i="41"/>
  <c r="B40" i="41" s="1"/>
  <c r="J39" i="41"/>
  <c r="A39" i="41"/>
  <c r="B39" i="41" s="1"/>
  <c r="J38" i="41"/>
  <c r="A38" i="41"/>
  <c r="B38" i="41" s="1"/>
  <c r="J37" i="41"/>
  <c r="A37" i="41"/>
  <c r="J36" i="41"/>
  <c r="A36" i="41"/>
  <c r="B36" i="41" s="1"/>
  <c r="J35" i="41"/>
  <c r="A35" i="41"/>
  <c r="B35" i="41" s="1"/>
  <c r="J34" i="41"/>
  <c r="A34" i="41"/>
  <c r="J33" i="41"/>
  <c r="A33" i="41"/>
  <c r="J32" i="41"/>
  <c r="A32" i="41"/>
  <c r="J31" i="41"/>
  <c r="A31" i="41"/>
  <c r="C31" i="41" s="1"/>
  <c r="J30" i="41"/>
  <c r="A30" i="41"/>
  <c r="B30" i="41" s="1"/>
  <c r="J29" i="41"/>
  <c r="A29" i="41"/>
  <c r="J28" i="41"/>
  <c r="A28" i="41"/>
  <c r="C28" i="41" s="1"/>
  <c r="J27" i="41"/>
  <c r="A27" i="41"/>
  <c r="J26" i="41"/>
  <c r="A26" i="41"/>
  <c r="C26" i="41" s="1"/>
  <c r="J25" i="41"/>
  <c r="A25" i="41"/>
  <c r="B25" i="41" s="1"/>
  <c r="J24" i="41"/>
  <c r="A24" i="41"/>
  <c r="B24" i="41" s="1"/>
  <c r="J23" i="41"/>
  <c r="A23" i="41"/>
  <c r="B23" i="41" s="1"/>
  <c r="J22" i="41"/>
  <c r="A22" i="41"/>
  <c r="B22" i="41" s="1"/>
  <c r="J21" i="41"/>
  <c r="A21" i="41"/>
  <c r="B21" i="41" s="1"/>
  <c r="J20" i="41"/>
  <c r="A20" i="41"/>
  <c r="B20" i="41" s="1"/>
  <c r="J19" i="41"/>
  <c r="A19" i="41"/>
  <c r="B19" i="41" s="1"/>
  <c r="J18" i="41"/>
  <c r="A18" i="41"/>
  <c r="B18" i="41" s="1"/>
  <c r="J17" i="41"/>
  <c r="A17" i="41"/>
  <c r="J16" i="41"/>
  <c r="A16" i="41"/>
  <c r="B16" i="41" s="1"/>
  <c r="J15" i="41"/>
  <c r="A15" i="41"/>
  <c r="B15" i="41" s="1"/>
  <c r="J14" i="41"/>
  <c r="A14" i="41"/>
  <c r="B14" i="41" s="1"/>
  <c r="J13" i="41"/>
  <c r="A13" i="41"/>
  <c r="C13" i="41" s="1"/>
  <c r="J12" i="41"/>
  <c r="A12" i="41"/>
  <c r="J11" i="41"/>
  <c r="A11" i="41"/>
  <c r="C11" i="41" s="1"/>
  <c r="J10" i="41"/>
  <c r="A10" i="41"/>
  <c r="C10" i="41" s="1"/>
  <c r="J9" i="41"/>
  <c r="A9" i="41"/>
  <c r="C9" i="41" s="1"/>
  <c r="J8" i="41"/>
  <c r="A8" i="41"/>
  <c r="C8" i="41" s="1"/>
  <c r="J7" i="41"/>
  <c r="A7" i="41"/>
  <c r="J6" i="41"/>
  <c r="A6" i="41"/>
  <c r="AD72" i="40"/>
  <c r="Z72" i="40"/>
  <c r="Y72" i="40"/>
  <c r="AD71" i="40"/>
  <c r="Z71" i="40"/>
  <c r="Y71" i="40"/>
  <c r="AD70" i="40"/>
  <c r="Z70" i="40"/>
  <c r="Y70" i="40"/>
  <c r="AD69" i="40"/>
  <c r="Z69" i="40"/>
  <c r="Y69" i="40"/>
  <c r="AD68" i="40"/>
  <c r="Z68" i="40"/>
  <c r="Y68" i="40"/>
  <c r="AD67" i="40"/>
  <c r="Z67" i="40"/>
  <c r="Y67" i="40"/>
  <c r="AD66" i="40"/>
  <c r="Z66" i="40"/>
  <c r="Y66" i="40"/>
  <c r="AD65" i="40"/>
  <c r="Z65" i="40"/>
  <c r="Y65" i="40"/>
  <c r="AD64" i="40"/>
  <c r="Z64" i="40"/>
  <c r="Y64" i="40"/>
  <c r="AD63" i="40"/>
  <c r="Z63" i="40"/>
  <c r="Y63" i="40"/>
  <c r="AD62" i="40"/>
  <c r="Z62" i="40"/>
  <c r="Y62" i="40"/>
  <c r="AD61" i="40"/>
  <c r="Z61" i="40"/>
  <c r="Y61" i="40"/>
  <c r="AD60" i="40"/>
  <c r="Z60" i="40"/>
  <c r="Y60" i="40"/>
  <c r="AD59" i="40"/>
  <c r="Z59" i="40"/>
  <c r="Y59" i="40"/>
  <c r="AD58" i="40"/>
  <c r="Z58" i="40"/>
  <c r="Y58" i="40"/>
  <c r="AD57" i="40"/>
  <c r="Z57" i="40"/>
  <c r="Y57" i="40"/>
  <c r="AD56" i="40"/>
  <c r="Z56" i="40"/>
  <c r="Y56" i="40"/>
  <c r="AD55" i="40"/>
  <c r="Z55" i="40"/>
  <c r="Y55" i="40"/>
  <c r="AD54" i="40"/>
  <c r="Z54" i="40"/>
  <c r="Y54" i="40"/>
  <c r="AD53" i="40"/>
  <c r="Z53" i="40"/>
  <c r="Y53" i="40"/>
  <c r="AD52" i="40"/>
  <c r="Z52" i="40"/>
  <c r="Y52" i="40"/>
  <c r="AD51" i="40"/>
  <c r="Z51" i="40"/>
  <c r="Y51" i="40"/>
  <c r="K51" i="40"/>
  <c r="AD50" i="40"/>
  <c r="Z50" i="40"/>
  <c r="Y50" i="40"/>
  <c r="K50" i="40"/>
  <c r="J50" i="40"/>
  <c r="A50" i="40"/>
  <c r="C50" i="40" s="1"/>
  <c r="AD49" i="40"/>
  <c r="Z49" i="40"/>
  <c r="Y49" i="40"/>
  <c r="K49" i="40"/>
  <c r="J49" i="40"/>
  <c r="A49" i="40"/>
  <c r="C49" i="40" s="1"/>
  <c r="AD48" i="40"/>
  <c r="Z48" i="40"/>
  <c r="Y48" i="40"/>
  <c r="K48" i="40"/>
  <c r="J48" i="40"/>
  <c r="A48" i="40"/>
  <c r="C48" i="40" s="1"/>
  <c r="AD47" i="40"/>
  <c r="Z47" i="40"/>
  <c r="Y47" i="40"/>
  <c r="J47" i="40"/>
  <c r="A47" i="40"/>
  <c r="C47" i="40" s="1"/>
  <c r="AD46" i="40"/>
  <c r="Z46" i="40"/>
  <c r="Y46" i="40"/>
  <c r="J46" i="40"/>
  <c r="A46" i="40"/>
  <c r="C46" i="40" s="1"/>
  <c r="J45" i="40"/>
  <c r="A45" i="40"/>
  <c r="C45" i="40" s="1"/>
  <c r="J44" i="40"/>
  <c r="A44" i="40"/>
  <c r="C44" i="40" s="1"/>
  <c r="J43" i="40"/>
  <c r="A43" i="40"/>
  <c r="C43" i="40" s="1"/>
  <c r="J42" i="40"/>
  <c r="A42" i="40"/>
  <c r="C42" i="40" s="1"/>
  <c r="J41" i="40"/>
  <c r="A41" i="40"/>
  <c r="C41" i="40" s="1"/>
  <c r="J40" i="40"/>
  <c r="A40" i="40"/>
  <c r="C40" i="40" s="1"/>
  <c r="J39" i="40"/>
  <c r="A39" i="40"/>
  <c r="C39" i="40" s="1"/>
  <c r="J38" i="40"/>
  <c r="A38" i="40"/>
  <c r="C38" i="40" s="1"/>
  <c r="J37" i="40"/>
  <c r="A37" i="40"/>
  <c r="C37" i="40" s="1"/>
  <c r="J36" i="40"/>
  <c r="A36" i="40"/>
  <c r="C36" i="40" s="1"/>
  <c r="J35" i="40"/>
  <c r="A35" i="40"/>
  <c r="C35" i="40" s="1"/>
  <c r="J34" i="40"/>
  <c r="A34" i="40"/>
  <c r="C34" i="40" s="1"/>
  <c r="J33" i="40"/>
  <c r="A33" i="40"/>
  <c r="C33" i="40" s="1"/>
  <c r="J32" i="40"/>
  <c r="A32" i="40"/>
  <c r="J31" i="40"/>
  <c r="A31" i="40"/>
  <c r="B31" i="40" s="1"/>
  <c r="J30" i="40"/>
  <c r="A30" i="40"/>
  <c r="C30" i="40" s="1"/>
  <c r="J29" i="40"/>
  <c r="A29" i="40"/>
  <c r="J28" i="40"/>
  <c r="A28" i="40"/>
  <c r="B28" i="40" s="1"/>
  <c r="J27" i="40"/>
  <c r="A27" i="40"/>
  <c r="C27" i="40" s="1"/>
  <c r="J26" i="40"/>
  <c r="A26" i="40"/>
  <c r="C26" i="40" s="1"/>
  <c r="J25" i="40"/>
  <c r="A25" i="40"/>
  <c r="J24" i="40"/>
  <c r="A24" i="40"/>
  <c r="J23" i="40"/>
  <c r="A23" i="40"/>
  <c r="J22" i="40"/>
  <c r="A22" i="40"/>
  <c r="J21" i="40"/>
  <c r="A21" i="40"/>
  <c r="J20" i="40"/>
  <c r="A20" i="40"/>
  <c r="J19" i="40"/>
  <c r="A19" i="40"/>
  <c r="B19" i="40" s="1"/>
  <c r="J18" i="40"/>
  <c r="A18" i="40"/>
  <c r="B18" i="40" s="1"/>
  <c r="J17" i="40"/>
  <c r="A17" i="40"/>
  <c r="B17" i="40" s="1"/>
  <c r="J16" i="40"/>
  <c r="A16" i="40"/>
  <c r="B16" i="40" s="1"/>
  <c r="J15" i="40"/>
  <c r="A15" i="40"/>
  <c r="B15" i="40" s="1"/>
  <c r="J14" i="40"/>
  <c r="A14" i="40"/>
  <c r="B14" i="40" s="1"/>
  <c r="J13" i="40"/>
  <c r="A13" i="40"/>
  <c r="B13" i="40" s="1"/>
  <c r="J12" i="40"/>
  <c r="A12" i="40"/>
  <c r="B12" i="40" s="1"/>
  <c r="J11" i="40"/>
  <c r="A11" i="40"/>
  <c r="B11" i="40" s="1"/>
  <c r="J10" i="40"/>
  <c r="A10" i="40"/>
  <c r="B10" i="40" s="1"/>
  <c r="J9" i="40"/>
  <c r="A9" i="40"/>
  <c r="B9" i="40" s="1"/>
  <c r="J8" i="40"/>
  <c r="A8" i="40"/>
  <c r="B8" i="40" s="1"/>
  <c r="J7" i="40"/>
  <c r="A7" i="40"/>
  <c r="B7" i="40" s="1"/>
  <c r="J6" i="40"/>
  <c r="A6" i="40"/>
  <c r="B6" i="40" s="1"/>
  <c r="AD72" i="39"/>
  <c r="Z72" i="39"/>
  <c r="Y72" i="39"/>
  <c r="AD71" i="39"/>
  <c r="Z71" i="39"/>
  <c r="Y71" i="39"/>
  <c r="AD70" i="39"/>
  <c r="Z70" i="39"/>
  <c r="Y70" i="39"/>
  <c r="AD69" i="39"/>
  <c r="Z69" i="39"/>
  <c r="Y69" i="39"/>
  <c r="AD68" i="39"/>
  <c r="Z68" i="39"/>
  <c r="Y68" i="39"/>
  <c r="AD67" i="39"/>
  <c r="Z67" i="39"/>
  <c r="Y67" i="39"/>
  <c r="AD66" i="39"/>
  <c r="Z66" i="39"/>
  <c r="Y66" i="39"/>
  <c r="AD65" i="39"/>
  <c r="Z65" i="39"/>
  <c r="Y65" i="39"/>
  <c r="AD64" i="39"/>
  <c r="Z64" i="39"/>
  <c r="Y64" i="39"/>
  <c r="AD63" i="39"/>
  <c r="Z63" i="39"/>
  <c r="Y63" i="39"/>
  <c r="AD62" i="39"/>
  <c r="Z62" i="39"/>
  <c r="Y62" i="39"/>
  <c r="AD61" i="39"/>
  <c r="Z61" i="39"/>
  <c r="Y61" i="39"/>
  <c r="AD60" i="39"/>
  <c r="Z60" i="39"/>
  <c r="Y60" i="39"/>
  <c r="AD59" i="39"/>
  <c r="Z59" i="39"/>
  <c r="Y59" i="39"/>
  <c r="AD58" i="39"/>
  <c r="Z58" i="39"/>
  <c r="Y58" i="39"/>
  <c r="AD57" i="39"/>
  <c r="Z57" i="39"/>
  <c r="Y57" i="39"/>
  <c r="AD56" i="39"/>
  <c r="Z56" i="39"/>
  <c r="Y56" i="39"/>
  <c r="AD55" i="39"/>
  <c r="Z55" i="39"/>
  <c r="Y55" i="39"/>
  <c r="AD54" i="39"/>
  <c r="Z54" i="39"/>
  <c r="Y54" i="39"/>
  <c r="AD53" i="39"/>
  <c r="Z53" i="39"/>
  <c r="Y53" i="39"/>
  <c r="AD52" i="39"/>
  <c r="Z52" i="39"/>
  <c r="Y52" i="39"/>
  <c r="AD51" i="39"/>
  <c r="Z51" i="39"/>
  <c r="Y51" i="39"/>
  <c r="K51" i="39"/>
  <c r="AD50" i="39"/>
  <c r="Z50" i="39"/>
  <c r="Y50" i="39"/>
  <c r="K50" i="39"/>
  <c r="J50" i="39"/>
  <c r="A50" i="39"/>
  <c r="C50" i="39" s="1"/>
  <c r="AD49" i="39"/>
  <c r="Z49" i="39"/>
  <c r="Y49" i="39"/>
  <c r="K49" i="39"/>
  <c r="J49" i="39"/>
  <c r="A49" i="39"/>
  <c r="C49" i="39" s="1"/>
  <c r="AD48" i="39"/>
  <c r="Z48" i="39"/>
  <c r="Y48" i="39"/>
  <c r="K48" i="39"/>
  <c r="J48" i="39"/>
  <c r="A48" i="39"/>
  <c r="C48" i="39" s="1"/>
  <c r="AD47" i="39"/>
  <c r="Z47" i="39"/>
  <c r="Y47" i="39"/>
  <c r="J47" i="39"/>
  <c r="A47" i="39"/>
  <c r="C47" i="39" s="1"/>
  <c r="AD46" i="39"/>
  <c r="Z46" i="39"/>
  <c r="Y46" i="39"/>
  <c r="J46" i="39"/>
  <c r="A46" i="39"/>
  <c r="C46" i="39" s="1"/>
  <c r="J45" i="39"/>
  <c r="A45" i="39"/>
  <c r="C45" i="39" s="1"/>
  <c r="J44" i="39"/>
  <c r="A44" i="39"/>
  <c r="C44" i="39" s="1"/>
  <c r="J43" i="39"/>
  <c r="A43" i="39"/>
  <c r="C43" i="39" s="1"/>
  <c r="J42" i="39"/>
  <c r="A42" i="39"/>
  <c r="C42" i="39" s="1"/>
  <c r="J41" i="39"/>
  <c r="A41" i="39"/>
  <c r="C41" i="39" s="1"/>
  <c r="J40" i="39"/>
  <c r="A40" i="39"/>
  <c r="C40" i="39" s="1"/>
  <c r="J39" i="39"/>
  <c r="A39" i="39"/>
  <c r="C39" i="39" s="1"/>
  <c r="J38" i="39"/>
  <c r="A38" i="39"/>
  <c r="C38" i="39" s="1"/>
  <c r="J37" i="39"/>
  <c r="A37" i="39"/>
  <c r="C37" i="39" s="1"/>
  <c r="J36" i="39"/>
  <c r="A36" i="39"/>
  <c r="C36" i="39" s="1"/>
  <c r="J35" i="39"/>
  <c r="A35" i="39"/>
  <c r="C35" i="39" s="1"/>
  <c r="J34" i="39"/>
  <c r="A34" i="39"/>
  <c r="C34" i="39" s="1"/>
  <c r="J33" i="39"/>
  <c r="A33" i="39"/>
  <c r="C33" i="39" s="1"/>
  <c r="J32" i="39"/>
  <c r="A32" i="39"/>
  <c r="J31" i="39"/>
  <c r="A31" i="39"/>
  <c r="J30" i="39"/>
  <c r="A30" i="39"/>
  <c r="C30" i="39" s="1"/>
  <c r="J29" i="39"/>
  <c r="A29" i="39"/>
  <c r="J28" i="39"/>
  <c r="A28" i="39"/>
  <c r="C28" i="39" s="1"/>
  <c r="J27" i="39"/>
  <c r="A27" i="39"/>
  <c r="J26" i="39"/>
  <c r="A26" i="39"/>
  <c r="B26" i="39" s="1"/>
  <c r="J25" i="39"/>
  <c r="A25" i="39"/>
  <c r="C25" i="39" s="1"/>
  <c r="J24" i="39"/>
  <c r="A24" i="39"/>
  <c r="J23" i="39"/>
  <c r="A23" i="39"/>
  <c r="C23" i="39" s="1"/>
  <c r="J22" i="39"/>
  <c r="A22" i="39"/>
  <c r="J21" i="39"/>
  <c r="A21" i="39"/>
  <c r="C21" i="39" s="1"/>
  <c r="J20" i="39"/>
  <c r="A20" i="39"/>
  <c r="J19" i="39"/>
  <c r="A19" i="39"/>
  <c r="C19" i="39" s="1"/>
  <c r="J18" i="39"/>
  <c r="A18" i="39"/>
  <c r="J17" i="39"/>
  <c r="A17" i="39"/>
  <c r="C17" i="39" s="1"/>
  <c r="J16" i="39"/>
  <c r="A16" i="39"/>
  <c r="C16" i="39" s="1"/>
  <c r="J15" i="39"/>
  <c r="A15" i="39"/>
  <c r="C15" i="39" s="1"/>
  <c r="J14" i="39"/>
  <c r="A14" i="39"/>
  <c r="C14" i="39" s="1"/>
  <c r="J13" i="39"/>
  <c r="A13" i="39"/>
  <c r="C13" i="39" s="1"/>
  <c r="J12" i="39"/>
  <c r="A12" i="39"/>
  <c r="C12" i="39" s="1"/>
  <c r="J11" i="39"/>
  <c r="A11" i="39"/>
  <c r="C11" i="39" s="1"/>
  <c r="J10" i="39"/>
  <c r="A10" i="39"/>
  <c r="C10" i="39" s="1"/>
  <c r="J9" i="39"/>
  <c r="A9" i="39"/>
  <c r="C9" i="39" s="1"/>
  <c r="J8" i="39"/>
  <c r="A8" i="39"/>
  <c r="C8" i="39" s="1"/>
  <c r="J7" i="39"/>
  <c r="A7" i="39"/>
  <c r="C7" i="39" s="1"/>
  <c r="J6" i="39"/>
  <c r="A6" i="39"/>
  <c r="C6" i="39" s="1"/>
  <c r="AD72" i="38"/>
  <c r="Z72" i="38"/>
  <c r="Y72" i="38"/>
  <c r="AD71" i="38"/>
  <c r="Z71" i="38"/>
  <c r="Y71" i="38"/>
  <c r="AD70" i="38"/>
  <c r="Z70" i="38"/>
  <c r="Y70" i="38"/>
  <c r="AD69" i="38"/>
  <c r="Z69" i="38"/>
  <c r="Y69" i="38"/>
  <c r="AD68" i="38"/>
  <c r="Z68" i="38"/>
  <c r="Y68" i="38"/>
  <c r="AD67" i="38"/>
  <c r="Z67" i="38"/>
  <c r="Y67" i="38"/>
  <c r="AD66" i="38"/>
  <c r="Z66" i="38"/>
  <c r="Y66" i="38"/>
  <c r="AD65" i="38"/>
  <c r="Z65" i="38"/>
  <c r="Y65" i="38"/>
  <c r="AD64" i="38"/>
  <c r="Z64" i="38"/>
  <c r="Y64" i="38"/>
  <c r="AD63" i="38"/>
  <c r="Z63" i="38"/>
  <c r="Y63" i="38"/>
  <c r="AD62" i="38"/>
  <c r="Z62" i="38"/>
  <c r="Y62" i="38"/>
  <c r="AD61" i="38"/>
  <c r="Z61" i="38"/>
  <c r="Y61" i="38"/>
  <c r="AD60" i="38"/>
  <c r="Z60" i="38"/>
  <c r="Y60" i="38"/>
  <c r="AD59" i="38"/>
  <c r="Z59" i="38"/>
  <c r="Y59" i="38"/>
  <c r="AD58" i="38"/>
  <c r="Z58" i="38"/>
  <c r="Y58" i="38"/>
  <c r="AD57" i="38"/>
  <c r="Z57" i="38"/>
  <c r="Y57" i="38"/>
  <c r="AD56" i="38"/>
  <c r="Z56" i="38"/>
  <c r="Y56" i="38"/>
  <c r="AD55" i="38"/>
  <c r="Z55" i="38"/>
  <c r="Y55" i="38"/>
  <c r="AD54" i="38"/>
  <c r="Z54" i="38"/>
  <c r="Y54" i="38"/>
  <c r="AD53" i="38"/>
  <c r="Z53" i="38"/>
  <c r="Y53" i="38"/>
  <c r="AD52" i="38"/>
  <c r="Z52" i="38"/>
  <c r="Y52" i="38"/>
  <c r="AD51" i="38"/>
  <c r="Z51" i="38"/>
  <c r="Y51" i="38"/>
  <c r="K51" i="38"/>
  <c r="AD50" i="38"/>
  <c r="Z50" i="38"/>
  <c r="Y50" i="38"/>
  <c r="K50" i="38"/>
  <c r="J50" i="38"/>
  <c r="A50" i="38"/>
  <c r="C50" i="38" s="1"/>
  <c r="AD49" i="38"/>
  <c r="Z49" i="38"/>
  <c r="Y49" i="38"/>
  <c r="K49" i="38"/>
  <c r="J49" i="38"/>
  <c r="A49" i="38"/>
  <c r="C49" i="38" s="1"/>
  <c r="AD48" i="38"/>
  <c r="Z48" i="38"/>
  <c r="Y48" i="38"/>
  <c r="K48" i="38"/>
  <c r="J48" i="38"/>
  <c r="A48" i="38"/>
  <c r="C48" i="38" s="1"/>
  <c r="AD47" i="38"/>
  <c r="Z47" i="38"/>
  <c r="Y47" i="38"/>
  <c r="J47" i="38"/>
  <c r="A47" i="38"/>
  <c r="C47" i="38" s="1"/>
  <c r="AD46" i="38"/>
  <c r="Z46" i="38"/>
  <c r="Y46" i="38"/>
  <c r="J46" i="38"/>
  <c r="A46" i="38"/>
  <c r="C46" i="38" s="1"/>
  <c r="J45" i="38"/>
  <c r="A45" i="38"/>
  <c r="C45" i="38" s="1"/>
  <c r="J44" i="38"/>
  <c r="A44" i="38"/>
  <c r="C44" i="38" s="1"/>
  <c r="J43" i="38"/>
  <c r="A43" i="38"/>
  <c r="C43" i="38" s="1"/>
  <c r="J42" i="38"/>
  <c r="A42" i="38"/>
  <c r="C42" i="38" s="1"/>
  <c r="J41" i="38"/>
  <c r="A41" i="38"/>
  <c r="C41" i="38" s="1"/>
  <c r="J40" i="38"/>
  <c r="A40" i="38"/>
  <c r="C40" i="38" s="1"/>
  <c r="J39" i="38"/>
  <c r="A39" i="38"/>
  <c r="C39" i="38" s="1"/>
  <c r="J38" i="38"/>
  <c r="A38" i="38"/>
  <c r="J37" i="38"/>
  <c r="A37" i="38"/>
  <c r="J36" i="38"/>
  <c r="A36" i="38"/>
  <c r="J35" i="38"/>
  <c r="A35" i="38"/>
  <c r="J34" i="38"/>
  <c r="A34" i="38"/>
  <c r="J33" i="38"/>
  <c r="A33" i="38"/>
  <c r="C33" i="38" s="1"/>
  <c r="J32" i="38"/>
  <c r="A32" i="38"/>
  <c r="J31" i="38"/>
  <c r="A31" i="38"/>
  <c r="J30" i="38"/>
  <c r="A30" i="38"/>
  <c r="J29" i="38"/>
  <c r="A29" i="38"/>
  <c r="J28" i="38"/>
  <c r="A28" i="38"/>
  <c r="C28" i="38" s="1"/>
  <c r="J27" i="38"/>
  <c r="A27" i="38"/>
  <c r="C27" i="38" s="1"/>
  <c r="J26" i="38"/>
  <c r="A26" i="38"/>
  <c r="J25" i="38"/>
  <c r="A25" i="38"/>
  <c r="B25" i="38" s="1"/>
  <c r="J24" i="38"/>
  <c r="A24" i="38"/>
  <c r="B24" i="38" s="1"/>
  <c r="J23" i="38"/>
  <c r="A23" i="38"/>
  <c r="B23" i="38" s="1"/>
  <c r="J22" i="38"/>
  <c r="A22" i="38"/>
  <c r="B22" i="38" s="1"/>
  <c r="J21" i="38"/>
  <c r="A21" i="38"/>
  <c r="B21" i="38" s="1"/>
  <c r="J20" i="38"/>
  <c r="A20" i="38"/>
  <c r="B20" i="38" s="1"/>
  <c r="J19" i="38"/>
  <c r="A19" i="38"/>
  <c r="B19" i="38" s="1"/>
  <c r="J18" i="38"/>
  <c r="A18" i="38"/>
  <c r="B18" i="38" s="1"/>
  <c r="J17" i="38"/>
  <c r="A17" i="38"/>
  <c r="B17" i="38" s="1"/>
  <c r="J16" i="38"/>
  <c r="A16" i="38"/>
  <c r="B16" i="38" s="1"/>
  <c r="J15" i="38"/>
  <c r="A15" i="38"/>
  <c r="B15" i="38" s="1"/>
  <c r="J14" i="38"/>
  <c r="A14" i="38"/>
  <c r="B14" i="38" s="1"/>
  <c r="J13" i="38"/>
  <c r="A13" i="38"/>
  <c r="B13" i="38" s="1"/>
  <c r="J12" i="38"/>
  <c r="A12" i="38"/>
  <c r="B12" i="38" s="1"/>
  <c r="J11" i="38"/>
  <c r="A11" i="38"/>
  <c r="B11" i="38" s="1"/>
  <c r="J10" i="38"/>
  <c r="A10" i="38"/>
  <c r="B10" i="38" s="1"/>
  <c r="J9" i="38"/>
  <c r="A9" i="38"/>
  <c r="B9" i="38" s="1"/>
  <c r="J8" i="38"/>
  <c r="A8" i="38"/>
  <c r="B8" i="38" s="1"/>
  <c r="J7" i="38"/>
  <c r="A7" i="38"/>
  <c r="B7" i="38" s="1"/>
  <c r="J6" i="38"/>
  <c r="A6" i="38"/>
  <c r="B6" i="38" s="1"/>
  <c r="AD72" i="37"/>
  <c r="Z72" i="37"/>
  <c r="Y72" i="37"/>
  <c r="AD71" i="37"/>
  <c r="Z71" i="37"/>
  <c r="Y71" i="37"/>
  <c r="AD70" i="37"/>
  <c r="Z70" i="37"/>
  <c r="Y70" i="37"/>
  <c r="AD69" i="37"/>
  <c r="Z69" i="37"/>
  <c r="Y69" i="37"/>
  <c r="AD68" i="37"/>
  <c r="Z68" i="37"/>
  <c r="Y68" i="37"/>
  <c r="AD67" i="37"/>
  <c r="Z67" i="37"/>
  <c r="Y67" i="37"/>
  <c r="AD66" i="37"/>
  <c r="Z66" i="37"/>
  <c r="Y66" i="37"/>
  <c r="AD65" i="37"/>
  <c r="Z65" i="37"/>
  <c r="Y65" i="37"/>
  <c r="AD64" i="37"/>
  <c r="Z64" i="37"/>
  <c r="Y64" i="37"/>
  <c r="AD63" i="37"/>
  <c r="Z63" i="37"/>
  <c r="Y63" i="37"/>
  <c r="AD62" i="37"/>
  <c r="Z62" i="37"/>
  <c r="Y62" i="37"/>
  <c r="AD61" i="37"/>
  <c r="Z61" i="37"/>
  <c r="Y61" i="37"/>
  <c r="AD60" i="37"/>
  <c r="Z60" i="37"/>
  <c r="Y60" i="37"/>
  <c r="AD59" i="37"/>
  <c r="Z59" i="37"/>
  <c r="Y59" i="37"/>
  <c r="AD58" i="37"/>
  <c r="Z58" i="37"/>
  <c r="Y58" i="37"/>
  <c r="AD57" i="37"/>
  <c r="Z57" i="37"/>
  <c r="Y57" i="37"/>
  <c r="AD56" i="37"/>
  <c r="Z56" i="37"/>
  <c r="Y56" i="37"/>
  <c r="AD55" i="37"/>
  <c r="Z55" i="37"/>
  <c r="Y55" i="37"/>
  <c r="AD54" i="37"/>
  <c r="Z54" i="37"/>
  <c r="Y54" i="37"/>
  <c r="AD53" i="37"/>
  <c r="Z53" i="37"/>
  <c r="Y53" i="37"/>
  <c r="AD52" i="37"/>
  <c r="Z52" i="37"/>
  <c r="Y52" i="37"/>
  <c r="AD51" i="37"/>
  <c r="Z51" i="37"/>
  <c r="Y51" i="37"/>
  <c r="K51" i="37"/>
  <c r="AD50" i="37"/>
  <c r="Z50" i="37"/>
  <c r="Y50" i="37"/>
  <c r="K50" i="37"/>
  <c r="J50" i="37"/>
  <c r="A50" i="37"/>
  <c r="C50" i="37" s="1"/>
  <c r="AD49" i="37"/>
  <c r="Z49" i="37"/>
  <c r="Y49" i="37"/>
  <c r="K49" i="37"/>
  <c r="J49" i="37"/>
  <c r="A49" i="37"/>
  <c r="C49" i="37" s="1"/>
  <c r="AD48" i="37"/>
  <c r="Z48" i="37"/>
  <c r="Y48" i="37"/>
  <c r="K48" i="37"/>
  <c r="J48" i="37"/>
  <c r="A48" i="37"/>
  <c r="C48" i="37" s="1"/>
  <c r="AD47" i="37"/>
  <c r="Z47" i="37"/>
  <c r="Y47" i="37"/>
  <c r="J47" i="37"/>
  <c r="A47" i="37"/>
  <c r="C47" i="37" s="1"/>
  <c r="AD46" i="37"/>
  <c r="Z46" i="37"/>
  <c r="Y46" i="37"/>
  <c r="J46" i="37"/>
  <c r="A46" i="37"/>
  <c r="C46" i="37" s="1"/>
  <c r="J45" i="37"/>
  <c r="A45" i="37"/>
  <c r="C45" i="37" s="1"/>
  <c r="J44" i="37"/>
  <c r="A44" i="37"/>
  <c r="C44" i="37" s="1"/>
  <c r="J43" i="37"/>
  <c r="A43" i="37"/>
  <c r="C43" i="37" s="1"/>
  <c r="J42" i="37"/>
  <c r="A42" i="37"/>
  <c r="J41" i="37"/>
  <c r="A41" i="37"/>
  <c r="J40" i="37"/>
  <c r="A40" i="37"/>
  <c r="J39" i="37"/>
  <c r="A39" i="37"/>
  <c r="J38" i="37"/>
  <c r="A38" i="37"/>
  <c r="J37" i="37"/>
  <c r="A37" i="37"/>
  <c r="J36" i="37"/>
  <c r="A36" i="37"/>
  <c r="J35" i="37"/>
  <c r="A35" i="37"/>
  <c r="J34" i="37"/>
  <c r="A34" i="37"/>
  <c r="J33" i="37"/>
  <c r="A33" i="37"/>
  <c r="C33" i="37" s="1"/>
  <c r="J32" i="37"/>
  <c r="A32" i="37"/>
  <c r="J31" i="37"/>
  <c r="A31" i="37"/>
  <c r="C31" i="37" s="1"/>
  <c r="J30" i="37"/>
  <c r="A30" i="37"/>
  <c r="C30" i="37" s="1"/>
  <c r="J29" i="37"/>
  <c r="A29" i="37"/>
  <c r="J28" i="37"/>
  <c r="A28" i="37"/>
  <c r="C28" i="37" s="1"/>
  <c r="J27" i="37"/>
  <c r="A27" i="37"/>
  <c r="C27" i="37" s="1"/>
  <c r="J26" i="37"/>
  <c r="A26" i="37"/>
  <c r="C26" i="37" s="1"/>
  <c r="J25" i="37"/>
  <c r="A25" i="37"/>
  <c r="B25" i="37" s="1"/>
  <c r="J24" i="37"/>
  <c r="A24" i="37"/>
  <c r="B24" i="37" s="1"/>
  <c r="J23" i="37"/>
  <c r="A23" i="37"/>
  <c r="B23" i="37" s="1"/>
  <c r="J22" i="37"/>
  <c r="A22" i="37"/>
  <c r="B22" i="37" s="1"/>
  <c r="J21" i="37"/>
  <c r="A21" i="37"/>
  <c r="J20" i="37"/>
  <c r="A20" i="37"/>
  <c r="B20" i="37" s="1"/>
  <c r="J19" i="37"/>
  <c r="A19" i="37"/>
  <c r="B19" i="37" s="1"/>
  <c r="J18" i="37"/>
  <c r="A18" i="37"/>
  <c r="B18" i="37" s="1"/>
  <c r="J17" i="37"/>
  <c r="A17" i="37"/>
  <c r="B17" i="37" s="1"/>
  <c r="J16" i="37"/>
  <c r="A16" i="37"/>
  <c r="B16" i="37" s="1"/>
  <c r="J15" i="37"/>
  <c r="A15" i="37"/>
  <c r="B15" i="37" s="1"/>
  <c r="J14" i="37"/>
  <c r="A14" i="37"/>
  <c r="B14" i="37" s="1"/>
  <c r="J13" i="37"/>
  <c r="A13" i="37"/>
  <c r="B13" i="37" s="1"/>
  <c r="J12" i="37"/>
  <c r="A12" i="37"/>
  <c r="B12" i="37" s="1"/>
  <c r="J11" i="37"/>
  <c r="A11" i="37"/>
  <c r="B11" i="37" s="1"/>
  <c r="J10" i="37"/>
  <c r="A10" i="37"/>
  <c r="B10" i="37" s="1"/>
  <c r="J9" i="37"/>
  <c r="A9" i="37"/>
  <c r="B9" i="37" s="1"/>
  <c r="J8" i="37"/>
  <c r="A8" i="37"/>
  <c r="B8" i="37" s="1"/>
  <c r="J7" i="37"/>
  <c r="A7" i="37"/>
  <c r="B7" i="37" s="1"/>
  <c r="J6" i="37"/>
  <c r="A6" i="37"/>
  <c r="B6" i="37" s="1"/>
  <c r="AD72" i="36"/>
  <c r="Z72" i="36"/>
  <c r="Y72" i="36"/>
  <c r="AD71" i="36"/>
  <c r="Z71" i="36"/>
  <c r="Y71" i="36"/>
  <c r="AD70" i="36"/>
  <c r="Z70" i="36"/>
  <c r="Y70" i="36"/>
  <c r="AD69" i="36"/>
  <c r="Z69" i="36"/>
  <c r="Y69" i="36"/>
  <c r="AD68" i="36"/>
  <c r="Z68" i="36"/>
  <c r="Y68" i="36"/>
  <c r="AD67" i="36"/>
  <c r="Z67" i="36"/>
  <c r="Y67" i="36"/>
  <c r="AD66" i="36"/>
  <c r="Z66" i="36"/>
  <c r="Y66" i="36"/>
  <c r="AD65" i="36"/>
  <c r="Z65" i="36"/>
  <c r="Y65" i="36"/>
  <c r="AD64" i="36"/>
  <c r="Z64" i="36"/>
  <c r="Y64" i="36"/>
  <c r="AD63" i="36"/>
  <c r="Z63" i="36"/>
  <c r="Y63" i="36"/>
  <c r="AD62" i="36"/>
  <c r="Z62" i="36"/>
  <c r="Y62" i="36"/>
  <c r="AD61" i="36"/>
  <c r="Z61" i="36"/>
  <c r="Y61" i="36"/>
  <c r="AD60" i="36"/>
  <c r="Z60" i="36"/>
  <c r="Y60" i="36"/>
  <c r="AD59" i="36"/>
  <c r="Z59" i="36"/>
  <c r="Y59" i="36"/>
  <c r="AD58" i="36"/>
  <c r="Z58" i="36"/>
  <c r="Y58" i="36"/>
  <c r="AD57" i="36"/>
  <c r="Z57" i="36"/>
  <c r="Y57" i="36"/>
  <c r="AD56" i="36"/>
  <c r="Z56" i="36"/>
  <c r="Y56" i="36"/>
  <c r="AD55" i="36"/>
  <c r="Z55" i="36"/>
  <c r="Y55" i="36"/>
  <c r="AD54" i="36"/>
  <c r="Z54" i="36"/>
  <c r="Y54" i="36"/>
  <c r="AD53" i="36"/>
  <c r="Z53" i="36"/>
  <c r="Y53" i="36"/>
  <c r="AD52" i="36"/>
  <c r="Z52" i="36"/>
  <c r="Y52" i="36"/>
  <c r="AD51" i="36"/>
  <c r="Z51" i="36"/>
  <c r="Y51" i="36"/>
  <c r="K51" i="36"/>
  <c r="AD50" i="36"/>
  <c r="Z50" i="36"/>
  <c r="Y50" i="36"/>
  <c r="K50" i="36"/>
  <c r="J50" i="36"/>
  <c r="A50" i="36"/>
  <c r="AD49" i="36"/>
  <c r="Z49" i="36"/>
  <c r="Y49" i="36"/>
  <c r="K49" i="36"/>
  <c r="J49" i="36"/>
  <c r="A49" i="36"/>
  <c r="AD48" i="36"/>
  <c r="Z48" i="36"/>
  <c r="Y48" i="36"/>
  <c r="K48" i="36"/>
  <c r="J48" i="36"/>
  <c r="A48" i="36"/>
  <c r="C48" i="36" s="1"/>
  <c r="AD47" i="36"/>
  <c r="Z47" i="36"/>
  <c r="Y47" i="36"/>
  <c r="J47" i="36"/>
  <c r="A47" i="36"/>
  <c r="C47" i="36" s="1"/>
  <c r="AD46" i="36"/>
  <c r="Z46" i="36"/>
  <c r="Y46" i="36"/>
  <c r="J46" i="36"/>
  <c r="A46" i="36"/>
  <c r="J45" i="36"/>
  <c r="A45" i="36"/>
  <c r="J44" i="36"/>
  <c r="A44" i="36"/>
  <c r="J43" i="36"/>
  <c r="A43" i="36"/>
  <c r="J42" i="36"/>
  <c r="A42" i="36"/>
  <c r="J41" i="36"/>
  <c r="A41" i="36"/>
  <c r="C41" i="36" s="1"/>
  <c r="J40" i="36"/>
  <c r="A40" i="36"/>
  <c r="J39" i="36"/>
  <c r="A39" i="36"/>
  <c r="C39" i="36" s="1"/>
  <c r="J38" i="36"/>
  <c r="A38" i="36"/>
  <c r="J37" i="36"/>
  <c r="A37" i="36"/>
  <c r="J36" i="36"/>
  <c r="A36" i="36"/>
  <c r="J35" i="36"/>
  <c r="A35" i="36"/>
  <c r="C35" i="36" s="1"/>
  <c r="J34" i="36"/>
  <c r="A34" i="36"/>
  <c r="J33" i="36"/>
  <c r="A33" i="36"/>
  <c r="B33" i="36" s="1"/>
  <c r="J32" i="36"/>
  <c r="A32" i="36"/>
  <c r="J31" i="36"/>
  <c r="A31" i="36"/>
  <c r="J30" i="36"/>
  <c r="A30" i="36"/>
  <c r="B30" i="36" s="1"/>
  <c r="J29" i="36"/>
  <c r="A29" i="36"/>
  <c r="J28" i="36"/>
  <c r="A28" i="36"/>
  <c r="C28" i="36" s="1"/>
  <c r="J27" i="36"/>
  <c r="A27" i="36"/>
  <c r="J26" i="36"/>
  <c r="A26" i="36"/>
  <c r="J25" i="36"/>
  <c r="A25" i="36"/>
  <c r="B25" i="36" s="1"/>
  <c r="J24" i="36"/>
  <c r="A24" i="36"/>
  <c r="B24" i="36" s="1"/>
  <c r="J23" i="36"/>
  <c r="A23" i="36"/>
  <c r="B23" i="36" s="1"/>
  <c r="J22" i="36"/>
  <c r="A22" i="36"/>
  <c r="B22" i="36" s="1"/>
  <c r="J21" i="36"/>
  <c r="A21" i="36"/>
  <c r="B21" i="36" s="1"/>
  <c r="J20" i="36"/>
  <c r="A20" i="36"/>
  <c r="B20" i="36" s="1"/>
  <c r="J19" i="36"/>
  <c r="A19" i="36"/>
  <c r="J18" i="36"/>
  <c r="A18" i="36"/>
  <c r="B18" i="36" s="1"/>
  <c r="J17" i="36"/>
  <c r="A17" i="36"/>
  <c r="B17" i="36" s="1"/>
  <c r="J16" i="36"/>
  <c r="A16" i="36"/>
  <c r="B16" i="36" s="1"/>
  <c r="J15" i="36"/>
  <c r="A15" i="36"/>
  <c r="J14" i="36"/>
  <c r="A14" i="36"/>
  <c r="B14" i="36" s="1"/>
  <c r="J13" i="36"/>
  <c r="A13" i="36"/>
  <c r="B13" i="36" s="1"/>
  <c r="J12" i="36"/>
  <c r="A12" i="36"/>
  <c r="B12" i="36" s="1"/>
  <c r="J11" i="36"/>
  <c r="A11" i="36"/>
  <c r="J10" i="36"/>
  <c r="A10" i="36"/>
  <c r="C10" i="36" s="1"/>
  <c r="J9" i="36"/>
  <c r="A9" i="36"/>
  <c r="J8" i="36"/>
  <c r="A8" i="36"/>
  <c r="C8" i="36" s="1"/>
  <c r="J7" i="36"/>
  <c r="A7" i="36"/>
  <c r="J6" i="36"/>
  <c r="A6" i="36"/>
  <c r="C6" i="36" s="1"/>
  <c r="AD72" i="35"/>
  <c r="Z72" i="35"/>
  <c r="Y72" i="35"/>
  <c r="AD71" i="35"/>
  <c r="Z71" i="35"/>
  <c r="Y71" i="35"/>
  <c r="AD70" i="35"/>
  <c r="Z70" i="35"/>
  <c r="Y70" i="35"/>
  <c r="AD69" i="35"/>
  <c r="Z69" i="35"/>
  <c r="Y69" i="35"/>
  <c r="AD68" i="35"/>
  <c r="Z68" i="35"/>
  <c r="Y68" i="35"/>
  <c r="AD67" i="35"/>
  <c r="Z67" i="35"/>
  <c r="Y67" i="35"/>
  <c r="AD66" i="35"/>
  <c r="Z66" i="35"/>
  <c r="Y66" i="35"/>
  <c r="AD65" i="35"/>
  <c r="Z65" i="35"/>
  <c r="Y65" i="35"/>
  <c r="AD64" i="35"/>
  <c r="Z64" i="35"/>
  <c r="Y64" i="35"/>
  <c r="AD63" i="35"/>
  <c r="Z63" i="35"/>
  <c r="Y63" i="35"/>
  <c r="AD62" i="35"/>
  <c r="Z62" i="35"/>
  <c r="Y62" i="35"/>
  <c r="AD61" i="35"/>
  <c r="Z61" i="35"/>
  <c r="Y61" i="35"/>
  <c r="AD60" i="35"/>
  <c r="Z60" i="35"/>
  <c r="Y60" i="35"/>
  <c r="AD59" i="35"/>
  <c r="Z59" i="35"/>
  <c r="Y59" i="35"/>
  <c r="AD58" i="35"/>
  <c r="Z58" i="35"/>
  <c r="Y58" i="35"/>
  <c r="AD57" i="35"/>
  <c r="Z57" i="35"/>
  <c r="Y57" i="35"/>
  <c r="AD56" i="35"/>
  <c r="Z56" i="35"/>
  <c r="Y56" i="35"/>
  <c r="AD55" i="35"/>
  <c r="Z55" i="35"/>
  <c r="Y55" i="35"/>
  <c r="AD54" i="35"/>
  <c r="Z54" i="35"/>
  <c r="Y54" i="35"/>
  <c r="AD53" i="35"/>
  <c r="Z53" i="35"/>
  <c r="Y53" i="35"/>
  <c r="AD52" i="35"/>
  <c r="Z52" i="35"/>
  <c r="Y52" i="35"/>
  <c r="AD51" i="35"/>
  <c r="Z51" i="35"/>
  <c r="Y51" i="35"/>
  <c r="K51" i="35"/>
  <c r="AD50" i="35"/>
  <c r="Z50" i="35"/>
  <c r="Y50" i="35"/>
  <c r="K50" i="35"/>
  <c r="J50" i="35"/>
  <c r="A50" i="35"/>
  <c r="C50" i="35" s="1"/>
  <c r="AD49" i="35"/>
  <c r="Z49" i="35"/>
  <c r="Y49" i="35"/>
  <c r="K49" i="35"/>
  <c r="J49" i="35"/>
  <c r="A49" i="35"/>
  <c r="C49" i="35" s="1"/>
  <c r="AD48" i="35"/>
  <c r="Z48" i="35"/>
  <c r="Y48" i="35"/>
  <c r="K48" i="35"/>
  <c r="J48" i="35"/>
  <c r="A48" i="35"/>
  <c r="C48" i="35" s="1"/>
  <c r="AD47" i="35"/>
  <c r="Z47" i="35"/>
  <c r="Y47" i="35"/>
  <c r="J47" i="35"/>
  <c r="A47" i="35"/>
  <c r="C47" i="35" s="1"/>
  <c r="AD46" i="35"/>
  <c r="Z46" i="35"/>
  <c r="Y46" i="35"/>
  <c r="J46" i="35"/>
  <c r="A46" i="35"/>
  <c r="C46" i="35" s="1"/>
  <c r="J45" i="35"/>
  <c r="A45" i="35"/>
  <c r="C45" i="35" s="1"/>
  <c r="J44" i="35"/>
  <c r="A44" i="35"/>
  <c r="C44" i="35" s="1"/>
  <c r="J43" i="35"/>
  <c r="A43" i="35"/>
  <c r="C43" i="35" s="1"/>
  <c r="J42" i="35"/>
  <c r="A42" i="35"/>
  <c r="C42" i="35" s="1"/>
  <c r="J41" i="35"/>
  <c r="A41" i="35"/>
  <c r="C41" i="35" s="1"/>
  <c r="J40" i="35"/>
  <c r="A40" i="35"/>
  <c r="J39" i="35"/>
  <c r="A39" i="35"/>
  <c r="J38" i="35"/>
  <c r="A38" i="35"/>
  <c r="J37" i="35"/>
  <c r="A37" i="35"/>
  <c r="J36" i="35"/>
  <c r="A36" i="35"/>
  <c r="J35" i="35"/>
  <c r="A35" i="35"/>
  <c r="J34" i="35"/>
  <c r="A34" i="35"/>
  <c r="J33" i="35"/>
  <c r="A33" i="35"/>
  <c r="J32" i="35"/>
  <c r="A32" i="35"/>
  <c r="J31" i="35"/>
  <c r="A31" i="35"/>
  <c r="J30" i="35"/>
  <c r="A30" i="35"/>
  <c r="B30" i="35" s="1"/>
  <c r="J29" i="35"/>
  <c r="A29" i="35"/>
  <c r="B29" i="35" s="1"/>
  <c r="J28" i="35"/>
  <c r="A28" i="35"/>
  <c r="C28" i="35" s="1"/>
  <c r="J27" i="35"/>
  <c r="A27" i="35"/>
  <c r="C27" i="35" s="1"/>
  <c r="J26" i="35"/>
  <c r="A26" i="35"/>
  <c r="B26" i="35" s="1"/>
  <c r="J25" i="35"/>
  <c r="A25" i="35"/>
  <c r="C25" i="35" s="1"/>
  <c r="J24" i="35"/>
  <c r="A24" i="35"/>
  <c r="C24" i="35" s="1"/>
  <c r="J23" i="35"/>
  <c r="A23" i="35"/>
  <c r="C23" i="35" s="1"/>
  <c r="J22" i="35"/>
  <c r="A22" i="35"/>
  <c r="C22" i="35" s="1"/>
  <c r="J21" i="35"/>
  <c r="A21" i="35"/>
  <c r="C21" i="35" s="1"/>
  <c r="J20" i="35"/>
  <c r="A20" i="35"/>
  <c r="C20" i="35" s="1"/>
  <c r="J19" i="35"/>
  <c r="A19" i="35"/>
  <c r="C19" i="35" s="1"/>
  <c r="J18" i="35"/>
  <c r="A18" i="35"/>
  <c r="C18" i="35" s="1"/>
  <c r="J17" i="35"/>
  <c r="A17" i="35"/>
  <c r="C17" i="35" s="1"/>
  <c r="J16" i="35"/>
  <c r="A16" i="35"/>
  <c r="C16" i="35" s="1"/>
  <c r="J15" i="35"/>
  <c r="A15" i="35"/>
  <c r="C15" i="35" s="1"/>
  <c r="J14" i="35"/>
  <c r="A14" i="35"/>
  <c r="C14" i="35" s="1"/>
  <c r="J13" i="35"/>
  <c r="A13" i="35"/>
  <c r="C13" i="35" s="1"/>
  <c r="J12" i="35"/>
  <c r="A12" i="35"/>
  <c r="C12" i="35" s="1"/>
  <c r="J11" i="35"/>
  <c r="A11" i="35"/>
  <c r="C11" i="35" s="1"/>
  <c r="J10" i="35"/>
  <c r="A10" i="35"/>
  <c r="C10" i="35" s="1"/>
  <c r="J9" i="35"/>
  <c r="A9" i="35"/>
  <c r="C9" i="35" s="1"/>
  <c r="J8" i="35"/>
  <c r="A8" i="35"/>
  <c r="C8" i="35" s="1"/>
  <c r="J7" i="35"/>
  <c r="A7" i="35"/>
  <c r="C7" i="35" s="1"/>
  <c r="J6" i="35"/>
  <c r="A6" i="35"/>
  <c r="C6" i="35" s="1"/>
  <c r="AD72" i="34"/>
  <c r="Z72" i="34"/>
  <c r="Y72" i="34"/>
  <c r="AD71" i="34"/>
  <c r="Z71" i="34"/>
  <c r="Y71" i="34"/>
  <c r="AD70" i="34"/>
  <c r="Z70" i="34"/>
  <c r="Y70" i="34"/>
  <c r="AD69" i="34"/>
  <c r="Z69" i="34"/>
  <c r="Y69" i="34"/>
  <c r="AD68" i="34"/>
  <c r="Z68" i="34"/>
  <c r="Y68" i="34"/>
  <c r="AD67" i="34"/>
  <c r="Z67" i="34"/>
  <c r="Y67" i="34"/>
  <c r="AD66" i="34"/>
  <c r="Z66" i="34"/>
  <c r="Y66" i="34"/>
  <c r="AD65" i="34"/>
  <c r="Z65" i="34"/>
  <c r="Y65" i="34"/>
  <c r="AD64" i="34"/>
  <c r="Z64" i="34"/>
  <c r="Y64" i="34"/>
  <c r="AD63" i="34"/>
  <c r="Z63" i="34"/>
  <c r="Y63" i="34"/>
  <c r="AD62" i="34"/>
  <c r="Z62" i="34"/>
  <c r="Y62" i="34"/>
  <c r="AD61" i="34"/>
  <c r="Z61" i="34"/>
  <c r="Y61" i="34"/>
  <c r="AD60" i="34"/>
  <c r="Z60" i="34"/>
  <c r="Y60" i="34"/>
  <c r="AD59" i="34"/>
  <c r="Z59" i="34"/>
  <c r="Y59" i="34"/>
  <c r="AD58" i="34"/>
  <c r="Z58" i="34"/>
  <c r="Y58" i="34"/>
  <c r="AD57" i="34"/>
  <c r="Z57" i="34"/>
  <c r="Y57" i="34"/>
  <c r="AD56" i="34"/>
  <c r="Z56" i="34"/>
  <c r="Y56" i="34"/>
  <c r="AD55" i="34"/>
  <c r="Z55" i="34"/>
  <c r="Y55" i="34"/>
  <c r="AD54" i="34"/>
  <c r="Z54" i="34"/>
  <c r="Y54" i="34"/>
  <c r="AD53" i="34"/>
  <c r="Z53" i="34"/>
  <c r="Y53" i="34"/>
  <c r="AD52" i="34"/>
  <c r="Z52" i="34"/>
  <c r="Y52" i="34"/>
  <c r="AD51" i="34"/>
  <c r="Z51" i="34"/>
  <c r="Y51" i="34"/>
  <c r="K51" i="34"/>
  <c r="AD50" i="34"/>
  <c r="Z50" i="34"/>
  <c r="Y50" i="34"/>
  <c r="K50" i="34"/>
  <c r="J50" i="34"/>
  <c r="A50" i="34"/>
  <c r="C50" i="34" s="1"/>
  <c r="AD49" i="34"/>
  <c r="Z49" i="34"/>
  <c r="Y49" i="34"/>
  <c r="K49" i="34"/>
  <c r="J49" i="34"/>
  <c r="A49" i="34"/>
  <c r="C49" i="34" s="1"/>
  <c r="AD48" i="34"/>
  <c r="Z48" i="34"/>
  <c r="Y48" i="34"/>
  <c r="K48" i="34"/>
  <c r="J48" i="34"/>
  <c r="A48" i="34"/>
  <c r="C48" i="34" s="1"/>
  <c r="AD47" i="34"/>
  <c r="Z47" i="34"/>
  <c r="Y47" i="34"/>
  <c r="J47" i="34"/>
  <c r="A47" i="34"/>
  <c r="C47" i="34" s="1"/>
  <c r="AD46" i="34"/>
  <c r="Z46" i="34"/>
  <c r="Y46" i="34"/>
  <c r="J46" i="34"/>
  <c r="A46" i="34"/>
  <c r="C46" i="34" s="1"/>
  <c r="J45" i="34"/>
  <c r="A45" i="34"/>
  <c r="C45" i="34" s="1"/>
  <c r="J44" i="34"/>
  <c r="A44" i="34"/>
  <c r="C44" i="34" s="1"/>
  <c r="J43" i="34"/>
  <c r="A43" i="34"/>
  <c r="C43" i="34" s="1"/>
  <c r="J42" i="34"/>
  <c r="A42" i="34"/>
  <c r="C42" i="34" s="1"/>
  <c r="J41" i="34"/>
  <c r="A41" i="34"/>
  <c r="C41" i="34" s="1"/>
  <c r="J40" i="34"/>
  <c r="A40" i="34"/>
  <c r="C40" i="34" s="1"/>
  <c r="J39" i="34"/>
  <c r="A39" i="34"/>
  <c r="J38" i="34"/>
  <c r="A38" i="34"/>
  <c r="J37" i="34"/>
  <c r="A37" i="34"/>
  <c r="J36" i="34"/>
  <c r="A36" i="34"/>
  <c r="J35" i="34"/>
  <c r="A35" i="34"/>
  <c r="J34" i="34"/>
  <c r="A34" i="34"/>
  <c r="J33" i="34"/>
  <c r="A33" i="34"/>
  <c r="C33" i="34" s="1"/>
  <c r="J32" i="34"/>
  <c r="A32" i="34"/>
  <c r="J31" i="34"/>
  <c r="A31" i="34"/>
  <c r="C31" i="34" s="1"/>
  <c r="J30" i="34"/>
  <c r="A30" i="34"/>
  <c r="B30" i="34" s="1"/>
  <c r="J29" i="34"/>
  <c r="A29" i="34"/>
  <c r="J28" i="34"/>
  <c r="A28" i="34"/>
  <c r="C28" i="34" s="1"/>
  <c r="J27" i="34"/>
  <c r="A27" i="34"/>
  <c r="C27" i="34" s="1"/>
  <c r="J26" i="34"/>
  <c r="A26" i="34"/>
  <c r="C26" i="34" s="1"/>
  <c r="J25" i="34"/>
  <c r="A25" i="34"/>
  <c r="C25" i="34" s="1"/>
  <c r="J24" i="34"/>
  <c r="A24" i="34"/>
  <c r="C24" i="34" s="1"/>
  <c r="J23" i="34"/>
  <c r="A23" i="34"/>
  <c r="C23" i="34" s="1"/>
  <c r="J22" i="34"/>
  <c r="A22" i="34"/>
  <c r="C22" i="34" s="1"/>
  <c r="J21" i="34"/>
  <c r="A21" i="34"/>
  <c r="C21" i="34" s="1"/>
  <c r="J20" i="34"/>
  <c r="A20" i="34"/>
  <c r="C20" i="34" s="1"/>
  <c r="J19" i="34"/>
  <c r="A19" i="34"/>
  <c r="C19" i="34" s="1"/>
  <c r="J18" i="34"/>
  <c r="A18" i="34"/>
  <c r="C18" i="34" s="1"/>
  <c r="J17" i="34"/>
  <c r="A17" i="34"/>
  <c r="C17" i="34" s="1"/>
  <c r="J16" i="34"/>
  <c r="A16" i="34"/>
  <c r="C16" i="34" s="1"/>
  <c r="J15" i="34"/>
  <c r="A15" i="34"/>
  <c r="C15" i="34" s="1"/>
  <c r="J14" i="34"/>
  <c r="A14" i="34"/>
  <c r="C14" i="34" s="1"/>
  <c r="J13" i="34"/>
  <c r="A13" i="34"/>
  <c r="C13" i="34" s="1"/>
  <c r="J12" i="34"/>
  <c r="A12" i="34"/>
  <c r="C12" i="34" s="1"/>
  <c r="J11" i="34"/>
  <c r="A11" i="34"/>
  <c r="C11" i="34" s="1"/>
  <c r="J10" i="34"/>
  <c r="A10" i="34"/>
  <c r="C10" i="34" s="1"/>
  <c r="J9" i="34"/>
  <c r="A9" i="34"/>
  <c r="C9" i="34" s="1"/>
  <c r="J8" i="34"/>
  <c r="A8" i="34"/>
  <c r="C8" i="34" s="1"/>
  <c r="J7" i="34"/>
  <c r="A7" i="34"/>
  <c r="C7" i="34" s="1"/>
  <c r="J6" i="34"/>
  <c r="A6" i="34"/>
  <c r="C6" i="34" s="1"/>
  <c r="AD72" i="33"/>
  <c r="Z72" i="33"/>
  <c r="Y72" i="33"/>
  <c r="AD71" i="33"/>
  <c r="Z71" i="33"/>
  <c r="Y71" i="33"/>
  <c r="AD70" i="33"/>
  <c r="Z70" i="33"/>
  <c r="Y70" i="33"/>
  <c r="AD69" i="33"/>
  <c r="Z69" i="33"/>
  <c r="Y69" i="33"/>
  <c r="AD68" i="33"/>
  <c r="Z68" i="33"/>
  <c r="Y68" i="33"/>
  <c r="AD67" i="33"/>
  <c r="Z67" i="33"/>
  <c r="Y67" i="33"/>
  <c r="AD66" i="33"/>
  <c r="Z66" i="33"/>
  <c r="Y66" i="33"/>
  <c r="AD65" i="33"/>
  <c r="Z65" i="33"/>
  <c r="Y65" i="33"/>
  <c r="AD64" i="33"/>
  <c r="Z64" i="33"/>
  <c r="Y64" i="33"/>
  <c r="AD63" i="33"/>
  <c r="Z63" i="33"/>
  <c r="Y63" i="33"/>
  <c r="AD62" i="33"/>
  <c r="Z62" i="33"/>
  <c r="Y62" i="33"/>
  <c r="AD61" i="33"/>
  <c r="Z61" i="33"/>
  <c r="Y61" i="33"/>
  <c r="AD60" i="33"/>
  <c r="Z60" i="33"/>
  <c r="Y60" i="33"/>
  <c r="AD59" i="33"/>
  <c r="Z59" i="33"/>
  <c r="Y59" i="33"/>
  <c r="AD58" i="33"/>
  <c r="Z58" i="33"/>
  <c r="Y58" i="33"/>
  <c r="AD57" i="33"/>
  <c r="Z57" i="33"/>
  <c r="Y57" i="33"/>
  <c r="AD56" i="33"/>
  <c r="Z56" i="33"/>
  <c r="Y56" i="33"/>
  <c r="AD55" i="33"/>
  <c r="Z55" i="33"/>
  <c r="Y55" i="33"/>
  <c r="AD54" i="33"/>
  <c r="Z54" i="33"/>
  <c r="Y54" i="33"/>
  <c r="AD53" i="33"/>
  <c r="Z53" i="33"/>
  <c r="Y53" i="33"/>
  <c r="AD52" i="33"/>
  <c r="Z52" i="33"/>
  <c r="Y52" i="33"/>
  <c r="AD51" i="33"/>
  <c r="Z51" i="33"/>
  <c r="Y51" i="33"/>
  <c r="K51" i="33"/>
  <c r="AD50" i="33"/>
  <c r="Z50" i="33"/>
  <c r="Y50" i="33"/>
  <c r="K50" i="33"/>
  <c r="J50" i="33"/>
  <c r="A50" i="33"/>
  <c r="C50" i="33" s="1"/>
  <c r="AD49" i="33"/>
  <c r="Z49" i="33"/>
  <c r="Y49" i="33"/>
  <c r="K49" i="33"/>
  <c r="J49" i="33"/>
  <c r="A49" i="33"/>
  <c r="C49" i="33" s="1"/>
  <c r="AD48" i="33"/>
  <c r="Z48" i="33"/>
  <c r="Y48" i="33"/>
  <c r="K48" i="33"/>
  <c r="J48" i="33"/>
  <c r="A48" i="33"/>
  <c r="C48" i="33" s="1"/>
  <c r="AD47" i="33"/>
  <c r="Z47" i="33"/>
  <c r="Y47" i="33"/>
  <c r="J47" i="33"/>
  <c r="A47" i="33"/>
  <c r="C47" i="33" s="1"/>
  <c r="AD46" i="33"/>
  <c r="Z46" i="33"/>
  <c r="Y46" i="33"/>
  <c r="J46" i="33"/>
  <c r="A46" i="33"/>
  <c r="C46" i="33" s="1"/>
  <c r="J45" i="33"/>
  <c r="A45" i="33"/>
  <c r="C45" i="33" s="1"/>
  <c r="J44" i="33"/>
  <c r="A44" i="33"/>
  <c r="J43" i="33"/>
  <c r="A43" i="33"/>
  <c r="J42" i="33"/>
  <c r="A42" i="33"/>
  <c r="J41" i="33"/>
  <c r="A41" i="33"/>
  <c r="J40" i="33"/>
  <c r="A40" i="33"/>
  <c r="C40" i="33" s="1"/>
  <c r="J39" i="33"/>
  <c r="A39" i="33"/>
  <c r="C39" i="33" s="1"/>
  <c r="J38" i="33"/>
  <c r="A38" i="33"/>
  <c r="C38" i="33" s="1"/>
  <c r="J37" i="33"/>
  <c r="A37" i="33"/>
  <c r="C37" i="33" s="1"/>
  <c r="J36" i="33"/>
  <c r="A36" i="33"/>
  <c r="C36" i="33" s="1"/>
  <c r="J35" i="33"/>
  <c r="A35" i="33"/>
  <c r="C35" i="33" s="1"/>
  <c r="J34" i="33"/>
  <c r="A34" i="33"/>
  <c r="C34" i="33" s="1"/>
  <c r="J33" i="33"/>
  <c r="A33" i="33"/>
  <c r="J32" i="33"/>
  <c r="A32" i="33"/>
  <c r="J31" i="33"/>
  <c r="A31" i="33"/>
  <c r="J30" i="33"/>
  <c r="A30" i="33"/>
  <c r="B30" i="33" s="1"/>
  <c r="J29" i="33"/>
  <c r="A29" i="33"/>
  <c r="J28" i="33"/>
  <c r="A28" i="33"/>
  <c r="B28" i="33" s="1"/>
  <c r="J27" i="33"/>
  <c r="A27" i="33"/>
  <c r="J26" i="33"/>
  <c r="A26" i="33"/>
  <c r="J25" i="33"/>
  <c r="A25" i="33"/>
  <c r="C25" i="33" s="1"/>
  <c r="J24" i="33"/>
  <c r="A24" i="33"/>
  <c r="C24" i="33" s="1"/>
  <c r="J23" i="33"/>
  <c r="A23" i="33"/>
  <c r="C23" i="33" s="1"/>
  <c r="J22" i="33"/>
  <c r="A22" i="33"/>
  <c r="C22" i="33" s="1"/>
  <c r="J21" i="33"/>
  <c r="A21" i="33"/>
  <c r="C21" i="33" s="1"/>
  <c r="J20" i="33"/>
  <c r="A20" i="33"/>
  <c r="C20" i="33" s="1"/>
  <c r="J19" i="33"/>
  <c r="A19" i="33"/>
  <c r="C19" i="33" s="1"/>
  <c r="J18" i="33"/>
  <c r="A18" i="33"/>
  <c r="C18" i="33" s="1"/>
  <c r="J17" i="33"/>
  <c r="A17" i="33"/>
  <c r="J16" i="33"/>
  <c r="A16" i="33"/>
  <c r="C16" i="33" s="1"/>
  <c r="J15" i="33"/>
  <c r="A15" i="33"/>
  <c r="C15" i="33" s="1"/>
  <c r="J14" i="33"/>
  <c r="A14" i="33"/>
  <c r="C14" i="33" s="1"/>
  <c r="J13" i="33"/>
  <c r="A13" i="33"/>
  <c r="C13" i="33" s="1"/>
  <c r="J12" i="33"/>
  <c r="A12" i="33"/>
  <c r="C12" i="33" s="1"/>
  <c r="J11" i="33"/>
  <c r="A11" i="33"/>
  <c r="C11" i="33" s="1"/>
  <c r="J10" i="33"/>
  <c r="A10" i="33"/>
  <c r="C10" i="33" s="1"/>
  <c r="J9" i="33"/>
  <c r="A9" i="33"/>
  <c r="C9" i="33" s="1"/>
  <c r="J8" i="33"/>
  <c r="A8" i="33"/>
  <c r="C8" i="33" s="1"/>
  <c r="J7" i="33"/>
  <c r="A7" i="33"/>
  <c r="C7" i="33" s="1"/>
  <c r="J6" i="33"/>
  <c r="A6" i="33"/>
  <c r="C6" i="33" s="1"/>
  <c r="AD72" i="32"/>
  <c r="Z72" i="32"/>
  <c r="Y72" i="32"/>
  <c r="AD71" i="32"/>
  <c r="Z71" i="32"/>
  <c r="Y71" i="32"/>
  <c r="AD70" i="32"/>
  <c r="Z70" i="32"/>
  <c r="Y70" i="32"/>
  <c r="AD69" i="32"/>
  <c r="Z69" i="32"/>
  <c r="Y69" i="32"/>
  <c r="AD68" i="32"/>
  <c r="Z68" i="32"/>
  <c r="Y68" i="32"/>
  <c r="AD67" i="32"/>
  <c r="Z67" i="32"/>
  <c r="Y67" i="32"/>
  <c r="AD66" i="32"/>
  <c r="Z66" i="32"/>
  <c r="Y66" i="32"/>
  <c r="AD65" i="32"/>
  <c r="Z65" i="32"/>
  <c r="Y65" i="32"/>
  <c r="AD64" i="32"/>
  <c r="Z64" i="32"/>
  <c r="Y64" i="32"/>
  <c r="AD63" i="32"/>
  <c r="Z63" i="32"/>
  <c r="Y63" i="32"/>
  <c r="AD62" i="32"/>
  <c r="Z62" i="32"/>
  <c r="Y62" i="32"/>
  <c r="AD61" i="32"/>
  <c r="Z61" i="32"/>
  <c r="Y61" i="32"/>
  <c r="AD60" i="32"/>
  <c r="Z60" i="32"/>
  <c r="Y60" i="32"/>
  <c r="AD59" i="32"/>
  <c r="Z59" i="32"/>
  <c r="Y59" i="32"/>
  <c r="AD58" i="32"/>
  <c r="Z58" i="32"/>
  <c r="Y58" i="32"/>
  <c r="AD57" i="32"/>
  <c r="Z57" i="32"/>
  <c r="Y57" i="32"/>
  <c r="AD56" i="32"/>
  <c r="Z56" i="32"/>
  <c r="Y56" i="32"/>
  <c r="AD55" i="32"/>
  <c r="Z55" i="32"/>
  <c r="Y55" i="32"/>
  <c r="AD54" i="32"/>
  <c r="Z54" i="32"/>
  <c r="Y54" i="32"/>
  <c r="AD53" i="32"/>
  <c r="Z53" i="32"/>
  <c r="Y53" i="32"/>
  <c r="AD52" i="32"/>
  <c r="Z52" i="32"/>
  <c r="Y52" i="32"/>
  <c r="AD51" i="32"/>
  <c r="Z51" i="32"/>
  <c r="Y51" i="32"/>
  <c r="K51" i="32"/>
  <c r="AD50" i="32"/>
  <c r="Z50" i="32"/>
  <c r="Y50" i="32"/>
  <c r="K50" i="32"/>
  <c r="J50" i="32"/>
  <c r="A50" i="32"/>
  <c r="C50" i="32" s="1"/>
  <c r="AD49" i="32"/>
  <c r="Z49" i="32"/>
  <c r="Y49" i="32"/>
  <c r="K49" i="32"/>
  <c r="J49" i="32"/>
  <c r="A49" i="32"/>
  <c r="C49" i="32" s="1"/>
  <c r="AD48" i="32"/>
  <c r="Z48" i="32"/>
  <c r="Y48" i="32"/>
  <c r="K48" i="32"/>
  <c r="J48" i="32"/>
  <c r="A48" i="32"/>
  <c r="C48" i="32" s="1"/>
  <c r="AD47" i="32"/>
  <c r="Z47" i="32"/>
  <c r="Y47" i="32"/>
  <c r="J47" i="32"/>
  <c r="A47" i="32"/>
  <c r="C47" i="32" s="1"/>
  <c r="AD46" i="32"/>
  <c r="Z46" i="32"/>
  <c r="Y46" i="32"/>
  <c r="J46" i="32"/>
  <c r="A46" i="32"/>
  <c r="C46" i="32" s="1"/>
  <c r="J45" i="32"/>
  <c r="A45" i="32"/>
  <c r="J44" i="32"/>
  <c r="A44" i="32"/>
  <c r="J43" i="32"/>
  <c r="A43" i="32"/>
  <c r="J42" i="32"/>
  <c r="A42" i="32"/>
  <c r="J41" i="32"/>
  <c r="A41" i="32"/>
  <c r="J40" i="32"/>
  <c r="A40" i="32"/>
  <c r="J39" i="32"/>
  <c r="A39" i="32"/>
  <c r="J38" i="32"/>
  <c r="A38" i="32"/>
  <c r="J37" i="32"/>
  <c r="A37" i="32"/>
  <c r="C37" i="32" s="1"/>
  <c r="J36" i="32"/>
  <c r="A36" i="32"/>
  <c r="J35" i="32"/>
  <c r="A35" i="32"/>
  <c r="C35" i="32" s="1"/>
  <c r="J34" i="32"/>
  <c r="A34" i="32"/>
  <c r="J33" i="32"/>
  <c r="A33" i="32"/>
  <c r="C33" i="32" s="1"/>
  <c r="J32" i="32"/>
  <c r="A32" i="32"/>
  <c r="C32" i="32" s="1"/>
  <c r="J31" i="32"/>
  <c r="A31" i="32"/>
  <c r="C31" i="32" s="1"/>
  <c r="J30" i="32"/>
  <c r="A30" i="32"/>
  <c r="C30" i="32" s="1"/>
  <c r="J29" i="32"/>
  <c r="A29" i="32"/>
  <c r="J28" i="32"/>
  <c r="A28" i="32"/>
  <c r="B28" i="32" s="1"/>
  <c r="J27" i="32"/>
  <c r="A27" i="32"/>
  <c r="B27" i="32" s="1"/>
  <c r="J26" i="32"/>
  <c r="A26" i="32"/>
  <c r="B26" i="32" s="1"/>
  <c r="J25" i="32"/>
  <c r="A25" i="32"/>
  <c r="C25" i="32" s="1"/>
  <c r="J24" i="32"/>
  <c r="A24" i="32"/>
  <c r="C24" i="32" s="1"/>
  <c r="J23" i="32"/>
  <c r="A23" i="32"/>
  <c r="C23" i="32" s="1"/>
  <c r="J22" i="32"/>
  <c r="A22" i="32"/>
  <c r="C22" i="32" s="1"/>
  <c r="J21" i="32"/>
  <c r="A21" i="32"/>
  <c r="C21" i="32" s="1"/>
  <c r="J20" i="32"/>
  <c r="A20" i="32"/>
  <c r="C20" i="32" s="1"/>
  <c r="J19" i="32"/>
  <c r="A19" i="32"/>
  <c r="C19" i="32" s="1"/>
  <c r="J18" i="32"/>
  <c r="A18" i="32"/>
  <c r="C18" i="32" s="1"/>
  <c r="J17" i="32"/>
  <c r="A17" i="32"/>
  <c r="C17" i="32" s="1"/>
  <c r="J16" i="32"/>
  <c r="A16" i="32"/>
  <c r="C16" i="32" s="1"/>
  <c r="J15" i="32"/>
  <c r="A15" i="32"/>
  <c r="C15" i="32" s="1"/>
  <c r="J14" i="32"/>
  <c r="A14" i="32"/>
  <c r="C14" i="32" s="1"/>
  <c r="J13" i="32"/>
  <c r="A13" i="32"/>
  <c r="C13" i="32" s="1"/>
  <c r="J12" i="32"/>
  <c r="A12" i="32"/>
  <c r="C12" i="32" s="1"/>
  <c r="J11" i="32"/>
  <c r="A11" i="32"/>
  <c r="C11" i="32" s="1"/>
  <c r="J10" i="32"/>
  <c r="A10" i="32"/>
  <c r="C10" i="32" s="1"/>
  <c r="J9" i="32"/>
  <c r="A9" i="32"/>
  <c r="C9" i="32" s="1"/>
  <c r="J8" i="32"/>
  <c r="A8" i="32"/>
  <c r="C8" i="32" s="1"/>
  <c r="J7" i="32"/>
  <c r="A7" i="32"/>
  <c r="C7" i="32" s="1"/>
  <c r="J6" i="32"/>
  <c r="A6" i="32"/>
  <c r="C6" i="32" s="1"/>
  <c r="AD72" i="31"/>
  <c r="Z72" i="31"/>
  <c r="Y72" i="31"/>
  <c r="AD71" i="31"/>
  <c r="Z71" i="31"/>
  <c r="Y71" i="31"/>
  <c r="AD70" i="31"/>
  <c r="Z70" i="31"/>
  <c r="Y70" i="31"/>
  <c r="AD69" i="31"/>
  <c r="Z69" i="31"/>
  <c r="Y69" i="31"/>
  <c r="AD68" i="31"/>
  <c r="Z68" i="31"/>
  <c r="Y68" i="31"/>
  <c r="AD67" i="31"/>
  <c r="Z67" i="31"/>
  <c r="Y67" i="31"/>
  <c r="AD66" i="31"/>
  <c r="Z66" i="31"/>
  <c r="Y66" i="31"/>
  <c r="AD65" i="31"/>
  <c r="Z65" i="31"/>
  <c r="Y65" i="31"/>
  <c r="AD64" i="31"/>
  <c r="Z64" i="31"/>
  <c r="Y64" i="31"/>
  <c r="AD63" i="31"/>
  <c r="Z63" i="31"/>
  <c r="Y63" i="31"/>
  <c r="AD62" i="31"/>
  <c r="Z62" i="31"/>
  <c r="Y62" i="31"/>
  <c r="AD61" i="31"/>
  <c r="Z61" i="31"/>
  <c r="Y61" i="31"/>
  <c r="AD60" i="31"/>
  <c r="Z60" i="31"/>
  <c r="Y60" i="31"/>
  <c r="AD59" i="31"/>
  <c r="Z59" i="31"/>
  <c r="Y59" i="31"/>
  <c r="AD58" i="31"/>
  <c r="Z58" i="31"/>
  <c r="Y58" i="31"/>
  <c r="AD57" i="31"/>
  <c r="Z57" i="31"/>
  <c r="Y57" i="31"/>
  <c r="AD56" i="31"/>
  <c r="Z56" i="31"/>
  <c r="Y56" i="31"/>
  <c r="AD55" i="31"/>
  <c r="Z55" i="31"/>
  <c r="Y55" i="31"/>
  <c r="AD54" i="31"/>
  <c r="Z54" i="31"/>
  <c r="Y54" i="31"/>
  <c r="AD53" i="31"/>
  <c r="Z53" i="31"/>
  <c r="Y53" i="31"/>
  <c r="AD52" i="31"/>
  <c r="Z52" i="31"/>
  <c r="Y52" i="31"/>
  <c r="AD51" i="31"/>
  <c r="Z51" i="31"/>
  <c r="Y51" i="31"/>
  <c r="K51" i="31"/>
  <c r="AD50" i="31"/>
  <c r="Z50" i="31"/>
  <c r="Y50" i="31"/>
  <c r="K50" i="31"/>
  <c r="J50" i="31"/>
  <c r="A50" i="31"/>
  <c r="AD49" i="31"/>
  <c r="Z49" i="31"/>
  <c r="Y49" i="31"/>
  <c r="K49" i="31"/>
  <c r="J49" i="31"/>
  <c r="A49" i="31"/>
  <c r="AD48" i="31"/>
  <c r="Z48" i="31"/>
  <c r="Y48" i="31"/>
  <c r="K48" i="31"/>
  <c r="J48" i="31"/>
  <c r="A48" i="31"/>
  <c r="AD47" i="31"/>
  <c r="Z47" i="31"/>
  <c r="Y47" i="31"/>
  <c r="J47" i="31"/>
  <c r="A47" i="31"/>
  <c r="AD46" i="31"/>
  <c r="Z46" i="31"/>
  <c r="Y46" i="31"/>
  <c r="J46" i="31"/>
  <c r="A46" i="31"/>
  <c r="J45" i="31"/>
  <c r="A45" i="31"/>
  <c r="J44" i="31"/>
  <c r="A44" i="31"/>
  <c r="J43" i="31"/>
  <c r="A43" i="31"/>
  <c r="J42" i="31"/>
  <c r="A42" i="31"/>
  <c r="J41" i="31"/>
  <c r="A41" i="31"/>
  <c r="J40" i="31"/>
  <c r="A40" i="31"/>
  <c r="J39" i="31"/>
  <c r="A39" i="31"/>
  <c r="J38" i="31"/>
  <c r="A38" i="31"/>
  <c r="J37" i="31"/>
  <c r="A37" i="31"/>
  <c r="J36" i="31"/>
  <c r="A36" i="31"/>
  <c r="J35" i="31"/>
  <c r="A35" i="31"/>
  <c r="J34" i="31"/>
  <c r="A34" i="31"/>
  <c r="J33" i="31"/>
  <c r="A33" i="31"/>
  <c r="C33" i="31" s="1"/>
  <c r="J32" i="31"/>
  <c r="A32" i="31"/>
  <c r="J31" i="31"/>
  <c r="A31" i="31"/>
  <c r="C31" i="31" s="1"/>
  <c r="J30" i="31"/>
  <c r="A30" i="31"/>
  <c r="B30" i="31" s="1"/>
  <c r="J29" i="31"/>
  <c r="A29" i="31"/>
  <c r="J28" i="31"/>
  <c r="A28" i="31"/>
  <c r="J27" i="31"/>
  <c r="A27" i="31"/>
  <c r="C27" i="31" s="1"/>
  <c r="J26" i="31"/>
  <c r="A26" i="31"/>
  <c r="C26" i="31" s="1"/>
  <c r="J25" i="31"/>
  <c r="A25" i="31"/>
  <c r="J24" i="31"/>
  <c r="A24" i="31"/>
  <c r="J23" i="31"/>
  <c r="A23" i="31"/>
  <c r="J22" i="31"/>
  <c r="A22" i="31"/>
  <c r="J21" i="31"/>
  <c r="A21" i="31"/>
  <c r="J20" i="31"/>
  <c r="A20" i="31"/>
  <c r="J19" i="31"/>
  <c r="A19" i="31"/>
  <c r="J18" i="31"/>
  <c r="A18" i="31"/>
  <c r="J17" i="31"/>
  <c r="A17" i="31"/>
  <c r="J16" i="31"/>
  <c r="A16" i="31"/>
  <c r="J15" i="31"/>
  <c r="A15" i="31"/>
  <c r="J14" i="31"/>
  <c r="A14" i="31"/>
  <c r="J13" i="31"/>
  <c r="A13" i="31"/>
  <c r="J12" i="31"/>
  <c r="A12" i="31"/>
  <c r="J11" i="31"/>
  <c r="A11" i="31"/>
  <c r="J10" i="31"/>
  <c r="A10" i="31"/>
  <c r="J9" i="31"/>
  <c r="A9" i="31"/>
  <c r="B9" i="31" s="1"/>
  <c r="J8" i="31"/>
  <c r="A8" i="31"/>
  <c r="B8" i="31" s="1"/>
  <c r="J7" i="31"/>
  <c r="A7" i="31"/>
  <c r="B7" i="31" s="1"/>
  <c r="J6" i="31"/>
  <c r="A6" i="31"/>
  <c r="B6" i="31" s="1"/>
  <c r="AD72" i="30"/>
  <c r="Z72" i="30"/>
  <c r="Y72" i="30"/>
  <c r="AD71" i="30"/>
  <c r="Z71" i="30"/>
  <c r="Y71" i="30"/>
  <c r="AD70" i="30"/>
  <c r="Z70" i="30"/>
  <c r="Y70" i="30"/>
  <c r="AD69" i="30"/>
  <c r="Z69" i="30"/>
  <c r="Y69" i="30"/>
  <c r="AD68" i="30"/>
  <c r="Z68" i="30"/>
  <c r="Y68" i="30"/>
  <c r="AD67" i="30"/>
  <c r="Z67" i="30"/>
  <c r="Y67" i="30"/>
  <c r="AD66" i="30"/>
  <c r="Z66" i="30"/>
  <c r="Y66" i="30"/>
  <c r="AD65" i="30"/>
  <c r="Z65" i="30"/>
  <c r="Y65" i="30"/>
  <c r="AD64" i="30"/>
  <c r="Z64" i="30"/>
  <c r="Y64" i="30"/>
  <c r="AD63" i="30"/>
  <c r="Z63" i="30"/>
  <c r="Y63" i="30"/>
  <c r="AD62" i="30"/>
  <c r="Z62" i="30"/>
  <c r="Y62" i="30"/>
  <c r="AD61" i="30"/>
  <c r="Z61" i="30"/>
  <c r="Y61" i="30"/>
  <c r="AD60" i="30"/>
  <c r="Z60" i="30"/>
  <c r="Y60" i="30"/>
  <c r="AD59" i="30"/>
  <c r="Z59" i="30"/>
  <c r="Y59" i="30"/>
  <c r="AD58" i="30"/>
  <c r="Z58" i="30"/>
  <c r="Y58" i="30"/>
  <c r="AD57" i="30"/>
  <c r="Z57" i="30"/>
  <c r="Y57" i="30"/>
  <c r="AD56" i="30"/>
  <c r="Z56" i="30"/>
  <c r="Y56" i="30"/>
  <c r="AD55" i="30"/>
  <c r="Z55" i="30"/>
  <c r="Y55" i="30"/>
  <c r="AD54" i="30"/>
  <c r="Z54" i="30"/>
  <c r="Y54" i="30"/>
  <c r="AD53" i="30"/>
  <c r="Z53" i="30"/>
  <c r="Y53" i="30"/>
  <c r="AD52" i="30"/>
  <c r="Z52" i="30"/>
  <c r="Y52" i="30"/>
  <c r="AD51" i="30"/>
  <c r="Z51" i="30"/>
  <c r="Y51" i="30"/>
  <c r="K51" i="30"/>
  <c r="AD50" i="30"/>
  <c r="Z50" i="30"/>
  <c r="Y50" i="30"/>
  <c r="K50" i="30"/>
  <c r="J50" i="30"/>
  <c r="A50" i="30"/>
  <c r="B50" i="30" s="1"/>
  <c r="AD49" i="30"/>
  <c r="Z49" i="30"/>
  <c r="Y49" i="30"/>
  <c r="K49" i="30"/>
  <c r="J49" i="30"/>
  <c r="A49" i="30"/>
  <c r="B49" i="30" s="1"/>
  <c r="AD48" i="30"/>
  <c r="Z48" i="30"/>
  <c r="Y48" i="30"/>
  <c r="K48" i="30"/>
  <c r="J48" i="30"/>
  <c r="A48" i="30"/>
  <c r="B48" i="30" s="1"/>
  <c r="AD47" i="30"/>
  <c r="Z47" i="30"/>
  <c r="Y47" i="30"/>
  <c r="J47" i="30"/>
  <c r="A47" i="30"/>
  <c r="B47" i="30" s="1"/>
  <c r="AD46" i="30"/>
  <c r="Z46" i="30"/>
  <c r="Y46" i="30"/>
  <c r="J46" i="30"/>
  <c r="A46" i="30"/>
  <c r="B46" i="30" s="1"/>
  <c r="J45" i="30"/>
  <c r="A45" i="30"/>
  <c r="B45" i="30" s="1"/>
  <c r="J44" i="30"/>
  <c r="A44" i="30"/>
  <c r="B44" i="30" s="1"/>
  <c r="J43" i="30"/>
  <c r="A43" i="30"/>
  <c r="B43" i="30" s="1"/>
  <c r="J42" i="30"/>
  <c r="A42" i="30"/>
  <c r="B42" i="30" s="1"/>
  <c r="J41" i="30"/>
  <c r="A41" i="30"/>
  <c r="B41" i="30" s="1"/>
  <c r="J40" i="30"/>
  <c r="A40" i="30"/>
  <c r="B40" i="30" s="1"/>
  <c r="J39" i="30"/>
  <c r="A39" i="30"/>
  <c r="J38" i="30"/>
  <c r="A38" i="30"/>
  <c r="B38" i="30" s="1"/>
  <c r="J37" i="30"/>
  <c r="A37" i="30"/>
  <c r="B37" i="30" s="1"/>
  <c r="J36" i="30"/>
  <c r="A36" i="30"/>
  <c r="B36" i="30" s="1"/>
  <c r="J35" i="30"/>
  <c r="A35" i="30"/>
  <c r="J34" i="30"/>
  <c r="A34" i="30"/>
  <c r="B34" i="30" s="1"/>
  <c r="J33" i="30"/>
  <c r="A33" i="30"/>
  <c r="C33" i="30" s="1"/>
  <c r="J32" i="30"/>
  <c r="A32" i="30"/>
  <c r="B32" i="30" s="1"/>
  <c r="J31" i="30"/>
  <c r="A31" i="30"/>
  <c r="C31" i="30" s="1"/>
  <c r="J30" i="30"/>
  <c r="A30" i="30"/>
  <c r="B30" i="30" s="1"/>
  <c r="J29" i="30"/>
  <c r="A29" i="30"/>
  <c r="B29" i="30" s="1"/>
  <c r="J28" i="30"/>
  <c r="A28" i="30"/>
  <c r="C28" i="30" s="1"/>
  <c r="J27" i="30"/>
  <c r="A27" i="30"/>
  <c r="C27" i="30" s="1"/>
  <c r="J26" i="30"/>
  <c r="A26" i="30"/>
  <c r="C26" i="30" s="1"/>
  <c r="J25" i="30"/>
  <c r="A25" i="30"/>
  <c r="B25" i="30" s="1"/>
  <c r="J24" i="30"/>
  <c r="A24" i="30"/>
  <c r="B24" i="30" s="1"/>
  <c r="J23" i="30"/>
  <c r="A23" i="30"/>
  <c r="B23" i="30" s="1"/>
  <c r="J22" i="30"/>
  <c r="A22" i="30"/>
  <c r="B22" i="30" s="1"/>
  <c r="J21" i="30"/>
  <c r="A21" i="30"/>
  <c r="B21" i="30" s="1"/>
  <c r="J20" i="30"/>
  <c r="A20" i="30"/>
  <c r="B20" i="30" s="1"/>
  <c r="J19" i="30"/>
  <c r="A19" i="30"/>
  <c r="B19" i="30" s="1"/>
  <c r="J18" i="30"/>
  <c r="A18" i="30"/>
  <c r="B18" i="30" s="1"/>
  <c r="J17" i="30"/>
  <c r="A17" i="30"/>
  <c r="B17" i="30" s="1"/>
  <c r="J16" i="30"/>
  <c r="A16" i="30"/>
  <c r="B16" i="30" s="1"/>
  <c r="J15" i="30"/>
  <c r="A15" i="30"/>
  <c r="B15" i="30" s="1"/>
  <c r="J14" i="30"/>
  <c r="A14" i="30"/>
  <c r="B14" i="30" s="1"/>
  <c r="J13" i="30"/>
  <c r="A13" i="30"/>
  <c r="B13" i="30" s="1"/>
  <c r="J12" i="30"/>
  <c r="A12" i="30"/>
  <c r="B12" i="30" s="1"/>
  <c r="J11" i="30"/>
  <c r="A11" i="30"/>
  <c r="B11" i="30" s="1"/>
  <c r="J10" i="30"/>
  <c r="A10" i="30"/>
  <c r="B10" i="30" s="1"/>
  <c r="J9" i="30"/>
  <c r="A9" i="30"/>
  <c r="B9" i="30" s="1"/>
  <c r="J8" i="30"/>
  <c r="A8" i="30"/>
  <c r="B8" i="30" s="1"/>
  <c r="J7" i="30"/>
  <c r="A7" i="30"/>
  <c r="B7" i="30" s="1"/>
  <c r="J6" i="30"/>
  <c r="A6" i="30"/>
  <c r="B6" i="30" s="1"/>
  <c r="AD72" i="29"/>
  <c r="Z72" i="29"/>
  <c r="Y72" i="29"/>
  <c r="AD71" i="29"/>
  <c r="Z71" i="29"/>
  <c r="Y71" i="29"/>
  <c r="AD70" i="29"/>
  <c r="Z70" i="29"/>
  <c r="Y70" i="29"/>
  <c r="AD69" i="29"/>
  <c r="Z69" i="29"/>
  <c r="Y69" i="29"/>
  <c r="AD68" i="29"/>
  <c r="Z68" i="29"/>
  <c r="Y68" i="29"/>
  <c r="AD67" i="29"/>
  <c r="Z67" i="29"/>
  <c r="Y67" i="29"/>
  <c r="AD66" i="29"/>
  <c r="Z66" i="29"/>
  <c r="Y66" i="29"/>
  <c r="AD65" i="29"/>
  <c r="Z65" i="29"/>
  <c r="Y65" i="29"/>
  <c r="AD64" i="29"/>
  <c r="Z64" i="29"/>
  <c r="Y64" i="29"/>
  <c r="AD63" i="29"/>
  <c r="Z63" i="29"/>
  <c r="Y63" i="29"/>
  <c r="AD62" i="29"/>
  <c r="Z62" i="29"/>
  <c r="Y62" i="29"/>
  <c r="AD61" i="29"/>
  <c r="Z61" i="29"/>
  <c r="Y61" i="29"/>
  <c r="AD60" i="29"/>
  <c r="Z60" i="29"/>
  <c r="Y60" i="29"/>
  <c r="AD59" i="29"/>
  <c r="Z59" i="29"/>
  <c r="Y59" i="29"/>
  <c r="AD58" i="29"/>
  <c r="Z58" i="29"/>
  <c r="Y58" i="29"/>
  <c r="AD57" i="29"/>
  <c r="Z57" i="29"/>
  <c r="Y57" i="29"/>
  <c r="AD56" i="29"/>
  <c r="Z56" i="29"/>
  <c r="Y56" i="29"/>
  <c r="AD55" i="29"/>
  <c r="Z55" i="29"/>
  <c r="Y55" i="29"/>
  <c r="AD54" i="29"/>
  <c r="Z54" i="29"/>
  <c r="Y54" i="29"/>
  <c r="AD53" i="29"/>
  <c r="Z53" i="29"/>
  <c r="Y53" i="29"/>
  <c r="AD52" i="29"/>
  <c r="Z52" i="29"/>
  <c r="Y52" i="29"/>
  <c r="AD51" i="29"/>
  <c r="Z51" i="29"/>
  <c r="Y51" i="29"/>
  <c r="K51" i="29"/>
  <c r="AD50" i="29"/>
  <c r="Z50" i="29"/>
  <c r="Y50" i="29"/>
  <c r="K50" i="29"/>
  <c r="J50" i="29"/>
  <c r="A50" i="29"/>
  <c r="C50" i="29" s="1"/>
  <c r="AD49" i="29"/>
  <c r="Z49" i="29"/>
  <c r="Y49" i="29"/>
  <c r="K49" i="29"/>
  <c r="J49" i="29"/>
  <c r="A49" i="29"/>
  <c r="C49" i="29" s="1"/>
  <c r="AD48" i="29"/>
  <c r="Z48" i="29"/>
  <c r="Y48" i="29"/>
  <c r="K48" i="29"/>
  <c r="J48" i="29"/>
  <c r="A48" i="29"/>
  <c r="C48" i="29" s="1"/>
  <c r="AD47" i="29"/>
  <c r="Z47" i="29"/>
  <c r="Y47" i="29"/>
  <c r="J47" i="29"/>
  <c r="A47" i="29"/>
  <c r="AD46" i="29"/>
  <c r="Z46" i="29"/>
  <c r="Y46" i="29"/>
  <c r="J46" i="29"/>
  <c r="A46" i="29"/>
  <c r="C46" i="29" s="1"/>
  <c r="J45" i="29"/>
  <c r="A45" i="29"/>
  <c r="C45" i="29" s="1"/>
  <c r="J44" i="29"/>
  <c r="A44" i="29"/>
  <c r="C44" i="29" s="1"/>
  <c r="J43" i="29"/>
  <c r="A43" i="29"/>
  <c r="C43" i="29" s="1"/>
  <c r="J42" i="29"/>
  <c r="A42" i="29"/>
  <c r="J41" i="29"/>
  <c r="A41" i="29"/>
  <c r="J40" i="29"/>
  <c r="A40" i="29"/>
  <c r="C40" i="29" s="1"/>
  <c r="J39" i="29"/>
  <c r="A39" i="29"/>
  <c r="C39" i="29" s="1"/>
  <c r="J38" i="29"/>
  <c r="A38" i="29"/>
  <c r="J37" i="29"/>
  <c r="A37" i="29"/>
  <c r="J36" i="29"/>
  <c r="A36" i="29"/>
  <c r="C36" i="29" s="1"/>
  <c r="J35" i="29"/>
  <c r="A35" i="29"/>
  <c r="J34" i="29"/>
  <c r="A34" i="29"/>
  <c r="C34" i="29" s="1"/>
  <c r="J33" i="29"/>
  <c r="A33" i="29"/>
  <c r="B33" i="29" s="1"/>
  <c r="J32" i="29"/>
  <c r="A32" i="29"/>
  <c r="J31" i="29"/>
  <c r="A31" i="29"/>
  <c r="B31" i="29" s="1"/>
  <c r="J30" i="29"/>
  <c r="A30" i="29"/>
  <c r="C30" i="29" s="1"/>
  <c r="J29" i="29"/>
  <c r="A29" i="29"/>
  <c r="C29" i="29" s="1"/>
  <c r="J28" i="29"/>
  <c r="A28" i="29"/>
  <c r="J27" i="29"/>
  <c r="A27" i="29"/>
  <c r="B27" i="29" s="1"/>
  <c r="J26" i="29"/>
  <c r="A26" i="29"/>
  <c r="B26" i="29" s="1"/>
  <c r="J25" i="29"/>
  <c r="A25" i="29"/>
  <c r="C25" i="29" s="1"/>
  <c r="J24" i="29"/>
  <c r="A24" i="29"/>
  <c r="C24" i="29" s="1"/>
  <c r="J23" i="29"/>
  <c r="A23" i="29"/>
  <c r="C23" i="29" s="1"/>
  <c r="J22" i="29"/>
  <c r="A22" i="29"/>
  <c r="J21" i="29"/>
  <c r="A21" i="29"/>
  <c r="J20" i="29"/>
  <c r="A20" i="29"/>
  <c r="C20" i="29" s="1"/>
  <c r="J19" i="29"/>
  <c r="A19" i="29"/>
  <c r="C19" i="29" s="1"/>
  <c r="J18" i="29"/>
  <c r="A18" i="29"/>
  <c r="C18" i="29" s="1"/>
  <c r="J17" i="29"/>
  <c r="A17" i="29"/>
  <c r="C17" i="29" s="1"/>
  <c r="J16" i="29"/>
  <c r="A16" i="29"/>
  <c r="J15" i="29"/>
  <c r="A15" i="29"/>
  <c r="J14" i="29"/>
  <c r="A14" i="29"/>
  <c r="C14" i="29" s="1"/>
  <c r="J13" i="29"/>
  <c r="A13" i="29"/>
  <c r="C13" i="29" s="1"/>
  <c r="J12" i="29"/>
  <c r="A12" i="29"/>
  <c r="C12" i="29" s="1"/>
  <c r="J11" i="29"/>
  <c r="A11" i="29"/>
  <c r="C11" i="29" s="1"/>
  <c r="J10" i="29"/>
  <c r="A10" i="29"/>
  <c r="J9" i="29"/>
  <c r="A9" i="29"/>
  <c r="J8" i="29"/>
  <c r="A8" i="29"/>
  <c r="C8" i="29" s="1"/>
  <c r="J7" i="29"/>
  <c r="A7" i="29"/>
  <c r="C7" i="29" s="1"/>
  <c r="J6" i="29"/>
  <c r="A6" i="29"/>
  <c r="C6" i="29" s="1"/>
  <c r="AD72" i="28"/>
  <c r="Z72" i="28"/>
  <c r="Y72" i="28"/>
  <c r="AD71" i="28"/>
  <c r="Z71" i="28"/>
  <c r="Y71" i="28"/>
  <c r="AD70" i="28"/>
  <c r="Z70" i="28"/>
  <c r="Y70" i="28"/>
  <c r="AD69" i="28"/>
  <c r="Z69" i="28"/>
  <c r="Y69" i="28"/>
  <c r="AD68" i="28"/>
  <c r="Z68" i="28"/>
  <c r="Y68" i="28"/>
  <c r="AD67" i="28"/>
  <c r="Z67" i="28"/>
  <c r="Y67" i="28"/>
  <c r="AD66" i="28"/>
  <c r="Z66" i="28"/>
  <c r="Y66" i="28"/>
  <c r="AD65" i="28"/>
  <c r="Z65" i="28"/>
  <c r="Y65" i="28"/>
  <c r="AD64" i="28"/>
  <c r="Z64" i="28"/>
  <c r="Y64" i="28"/>
  <c r="AD63" i="28"/>
  <c r="Z63" i="28"/>
  <c r="Y63" i="28"/>
  <c r="AD62" i="28"/>
  <c r="Z62" i="28"/>
  <c r="Y62" i="28"/>
  <c r="AD61" i="28"/>
  <c r="Z61" i="28"/>
  <c r="Y61" i="28"/>
  <c r="AD60" i="28"/>
  <c r="Z60" i="28"/>
  <c r="Y60" i="28"/>
  <c r="AD59" i="28"/>
  <c r="Z59" i="28"/>
  <c r="Y59" i="28"/>
  <c r="AD58" i="28"/>
  <c r="Z58" i="28"/>
  <c r="Y58" i="28"/>
  <c r="AD57" i="28"/>
  <c r="Z57" i="28"/>
  <c r="Y57" i="28"/>
  <c r="AD56" i="28"/>
  <c r="Z56" i="28"/>
  <c r="Y56" i="28"/>
  <c r="AD55" i="28"/>
  <c r="Z55" i="28"/>
  <c r="Y55" i="28"/>
  <c r="AD54" i="28"/>
  <c r="Z54" i="28"/>
  <c r="Y54" i="28"/>
  <c r="AD53" i="28"/>
  <c r="Z53" i="28"/>
  <c r="Y53" i="28"/>
  <c r="AD52" i="28"/>
  <c r="Z52" i="28"/>
  <c r="Y52" i="28"/>
  <c r="AD51" i="28"/>
  <c r="Z51" i="28"/>
  <c r="Y51" i="28"/>
  <c r="K51" i="28"/>
  <c r="AD50" i="28"/>
  <c r="Z50" i="28"/>
  <c r="Y50" i="28"/>
  <c r="K50" i="28"/>
  <c r="J50" i="28"/>
  <c r="A50" i="28"/>
  <c r="B50" i="28" s="1"/>
  <c r="AD49" i="28"/>
  <c r="Z49" i="28"/>
  <c r="Y49" i="28"/>
  <c r="K49" i="28"/>
  <c r="J49" i="28"/>
  <c r="A49" i="28"/>
  <c r="B49" i="28" s="1"/>
  <c r="AD48" i="28"/>
  <c r="Z48" i="28"/>
  <c r="Y48" i="28"/>
  <c r="K48" i="28"/>
  <c r="J48" i="28"/>
  <c r="A48" i="28"/>
  <c r="AD47" i="28"/>
  <c r="Z47" i="28"/>
  <c r="Y47" i="28"/>
  <c r="J47" i="28"/>
  <c r="A47" i="28"/>
  <c r="AD46" i="28"/>
  <c r="Z46" i="28"/>
  <c r="Y46" i="28"/>
  <c r="J46" i="28"/>
  <c r="A46" i="28"/>
  <c r="J45" i="28"/>
  <c r="A45" i="28"/>
  <c r="B45" i="28" s="1"/>
  <c r="J44" i="28"/>
  <c r="A44" i="28"/>
  <c r="B44" i="28" s="1"/>
  <c r="J43" i="28"/>
  <c r="A43" i="28"/>
  <c r="B43" i="28" s="1"/>
  <c r="J42" i="28"/>
  <c r="A42" i="28"/>
  <c r="B42" i="28" s="1"/>
  <c r="J41" i="28"/>
  <c r="A41" i="28"/>
  <c r="C41" i="28" s="1"/>
  <c r="J40" i="28"/>
  <c r="A40" i="28"/>
  <c r="B40" i="28" s="1"/>
  <c r="J39" i="28"/>
  <c r="A39" i="28"/>
  <c r="B39" i="28" s="1"/>
  <c r="J38" i="28"/>
  <c r="A38" i="28"/>
  <c r="C38" i="28" s="1"/>
  <c r="J37" i="28"/>
  <c r="A37" i="28"/>
  <c r="C37" i="28" s="1"/>
  <c r="J36" i="28"/>
  <c r="A36" i="28"/>
  <c r="C36" i="28" s="1"/>
  <c r="J35" i="28"/>
  <c r="A35" i="28"/>
  <c r="C35" i="28" s="1"/>
  <c r="J34" i="28"/>
  <c r="A34" i="28"/>
  <c r="B34" i="28" s="1"/>
  <c r="J33" i="28"/>
  <c r="A33" i="28"/>
  <c r="B33" i="28" s="1"/>
  <c r="J32" i="28"/>
  <c r="A32" i="28"/>
  <c r="C32" i="28" s="1"/>
  <c r="J31" i="28"/>
  <c r="A31" i="28"/>
  <c r="B31" i="28" s="1"/>
  <c r="J30" i="28"/>
  <c r="A30" i="28"/>
  <c r="J29" i="28"/>
  <c r="A29" i="28"/>
  <c r="B29" i="28" s="1"/>
  <c r="J28" i="28"/>
  <c r="A28" i="28"/>
  <c r="B28" i="28" s="1"/>
  <c r="J27" i="28"/>
  <c r="A27" i="28"/>
  <c r="B27" i="28" s="1"/>
  <c r="J26" i="28"/>
  <c r="A26" i="28"/>
  <c r="C26" i="28" s="1"/>
  <c r="J25" i="28"/>
  <c r="A25" i="28"/>
  <c r="J24" i="28"/>
  <c r="A24" i="28"/>
  <c r="J23" i="28"/>
  <c r="A23" i="28"/>
  <c r="J22" i="28"/>
  <c r="A22" i="28"/>
  <c r="C22" i="28" s="1"/>
  <c r="J21" i="28"/>
  <c r="A21" i="28"/>
  <c r="C21" i="28" s="1"/>
  <c r="J20" i="28"/>
  <c r="A20" i="28"/>
  <c r="J19" i="28"/>
  <c r="A19" i="28"/>
  <c r="C19" i="28" s="1"/>
  <c r="J18" i="28"/>
  <c r="A18" i="28"/>
  <c r="C18" i="28" s="1"/>
  <c r="J17" i="28"/>
  <c r="A17" i="28"/>
  <c r="C17" i="28" s="1"/>
  <c r="J16" i="28"/>
  <c r="A16" i="28"/>
  <c r="J15" i="28"/>
  <c r="A15" i="28"/>
  <c r="C15" i="28" s="1"/>
  <c r="J14" i="28"/>
  <c r="A14" i="28"/>
  <c r="C14" i="28" s="1"/>
  <c r="J13" i="28"/>
  <c r="A13" i="28"/>
  <c r="C13" i="28" s="1"/>
  <c r="J12" i="28"/>
  <c r="A12" i="28"/>
  <c r="J11" i="28"/>
  <c r="A11" i="28"/>
  <c r="C11" i="28" s="1"/>
  <c r="J10" i="28"/>
  <c r="A10" i="28"/>
  <c r="C10" i="28" s="1"/>
  <c r="J9" i="28"/>
  <c r="A9" i="28"/>
  <c r="C9" i="28" s="1"/>
  <c r="J8" i="28"/>
  <c r="A8" i="28"/>
  <c r="J7" i="28"/>
  <c r="A7" i="28"/>
  <c r="J6" i="28"/>
  <c r="A6" i="28"/>
  <c r="B6" i="28" s="1"/>
  <c r="AD72" i="27"/>
  <c r="Z72" i="27"/>
  <c r="Y72" i="27"/>
  <c r="AD71" i="27"/>
  <c r="Z71" i="27"/>
  <c r="Y71" i="27"/>
  <c r="AD70" i="27"/>
  <c r="Z70" i="27"/>
  <c r="Y70" i="27"/>
  <c r="AD69" i="27"/>
  <c r="Z69" i="27"/>
  <c r="Y69" i="27"/>
  <c r="AD68" i="27"/>
  <c r="Z68" i="27"/>
  <c r="Y68" i="27"/>
  <c r="AD67" i="27"/>
  <c r="Z67" i="27"/>
  <c r="Y67" i="27"/>
  <c r="AD66" i="27"/>
  <c r="Z66" i="27"/>
  <c r="Y66" i="27"/>
  <c r="AD65" i="27"/>
  <c r="Z65" i="27"/>
  <c r="Y65" i="27"/>
  <c r="AD64" i="27"/>
  <c r="Z64" i="27"/>
  <c r="Y64" i="27"/>
  <c r="AD63" i="27"/>
  <c r="Z63" i="27"/>
  <c r="Y63" i="27"/>
  <c r="AD62" i="27"/>
  <c r="Z62" i="27"/>
  <c r="Y62" i="27"/>
  <c r="AD61" i="27"/>
  <c r="Z61" i="27"/>
  <c r="Y61" i="27"/>
  <c r="AD60" i="27"/>
  <c r="Z60" i="27"/>
  <c r="Y60" i="27"/>
  <c r="AD59" i="27"/>
  <c r="Z59" i="27"/>
  <c r="Y59" i="27"/>
  <c r="AD58" i="27"/>
  <c r="Z58" i="27"/>
  <c r="Y58" i="27"/>
  <c r="AD57" i="27"/>
  <c r="Z57" i="27"/>
  <c r="Y57" i="27"/>
  <c r="AD56" i="27"/>
  <c r="Z56" i="27"/>
  <c r="Y56" i="27"/>
  <c r="AD55" i="27"/>
  <c r="Z55" i="27"/>
  <c r="Y55" i="27"/>
  <c r="AD54" i="27"/>
  <c r="Z54" i="27"/>
  <c r="Y54" i="27"/>
  <c r="AD53" i="27"/>
  <c r="Z53" i="27"/>
  <c r="Y53" i="27"/>
  <c r="AD52" i="27"/>
  <c r="Z52" i="27"/>
  <c r="Y52" i="27"/>
  <c r="AD51" i="27"/>
  <c r="Z51" i="27"/>
  <c r="Y51" i="27"/>
  <c r="K51" i="27"/>
  <c r="AD50" i="27"/>
  <c r="Z50" i="27"/>
  <c r="Y50" i="27"/>
  <c r="K50" i="27"/>
  <c r="J50" i="27"/>
  <c r="A50" i="27"/>
  <c r="AD49" i="27"/>
  <c r="Z49" i="27"/>
  <c r="Y49" i="27"/>
  <c r="K49" i="27"/>
  <c r="J49" i="27"/>
  <c r="A49" i="27"/>
  <c r="AD48" i="27"/>
  <c r="Z48" i="27"/>
  <c r="Y48" i="27"/>
  <c r="K48" i="27"/>
  <c r="J48" i="27"/>
  <c r="A48" i="27"/>
  <c r="B48" i="27" s="1"/>
  <c r="AD47" i="27"/>
  <c r="Z47" i="27"/>
  <c r="Y47" i="27"/>
  <c r="J47" i="27"/>
  <c r="A47" i="27"/>
  <c r="B47" i="27" s="1"/>
  <c r="AD46" i="27"/>
  <c r="Z46" i="27"/>
  <c r="Y46" i="27"/>
  <c r="J46" i="27"/>
  <c r="A46" i="27"/>
  <c r="C46" i="27" s="1"/>
  <c r="J45" i="27"/>
  <c r="A45" i="27"/>
  <c r="J44" i="27"/>
  <c r="A44" i="27"/>
  <c r="B44" i="27" s="1"/>
  <c r="J43" i="27"/>
  <c r="A43" i="27"/>
  <c r="B43" i="27" s="1"/>
  <c r="J42" i="27"/>
  <c r="A42" i="27"/>
  <c r="B42" i="27" s="1"/>
  <c r="J41" i="27"/>
  <c r="A41" i="27"/>
  <c r="B41" i="27" s="1"/>
  <c r="J40" i="27"/>
  <c r="A40" i="27"/>
  <c r="B40" i="27" s="1"/>
  <c r="J39" i="27"/>
  <c r="A39" i="27"/>
  <c r="J38" i="27"/>
  <c r="A38" i="27"/>
  <c r="J37" i="27"/>
  <c r="A37" i="27"/>
  <c r="C37" i="27" s="1"/>
  <c r="J36" i="27"/>
  <c r="A36" i="27"/>
  <c r="J35" i="27"/>
  <c r="A35" i="27"/>
  <c r="C35" i="27" s="1"/>
  <c r="J34" i="27"/>
  <c r="A34" i="27"/>
  <c r="B34" i="27" s="1"/>
  <c r="J33" i="27"/>
  <c r="A33" i="27"/>
  <c r="B33" i="27" s="1"/>
  <c r="J32" i="27"/>
  <c r="A32" i="27"/>
  <c r="B32" i="27" s="1"/>
  <c r="J31" i="27"/>
  <c r="A31" i="27"/>
  <c r="B31" i="27" s="1"/>
  <c r="J30" i="27"/>
  <c r="A30" i="27"/>
  <c r="B30" i="27" s="1"/>
  <c r="J29" i="27"/>
  <c r="A29" i="27"/>
  <c r="B29" i="27" s="1"/>
  <c r="J28" i="27"/>
  <c r="A28" i="27"/>
  <c r="J27" i="27"/>
  <c r="A27" i="27"/>
  <c r="J26" i="27"/>
  <c r="A26" i="27"/>
  <c r="J25" i="27"/>
  <c r="A25" i="27"/>
  <c r="J24" i="27"/>
  <c r="A24" i="27"/>
  <c r="J23" i="27"/>
  <c r="A23" i="27"/>
  <c r="J22" i="27"/>
  <c r="A22" i="27"/>
  <c r="J21" i="27"/>
  <c r="A21" i="27"/>
  <c r="J20" i="27"/>
  <c r="A20" i="27"/>
  <c r="J19" i="27"/>
  <c r="A19" i="27"/>
  <c r="J18" i="27"/>
  <c r="A18" i="27"/>
  <c r="J17" i="27"/>
  <c r="A17" i="27"/>
  <c r="J16" i="27"/>
  <c r="A16" i="27"/>
  <c r="J15" i="27"/>
  <c r="A15" i="27"/>
  <c r="J14" i="27"/>
  <c r="A14" i="27"/>
  <c r="J13" i="27"/>
  <c r="A13" i="27"/>
  <c r="J12" i="27"/>
  <c r="A12" i="27"/>
  <c r="B12" i="27" s="1"/>
  <c r="J11" i="27"/>
  <c r="A11" i="27"/>
  <c r="B11" i="27" s="1"/>
  <c r="J10" i="27"/>
  <c r="A10" i="27"/>
  <c r="B10" i="27" s="1"/>
  <c r="J9" i="27"/>
  <c r="A9" i="27"/>
  <c r="B9" i="27" s="1"/>
  <c r="J8" i="27"/>
  <c r="A8" i="27"/>
  <c r="B8" i="27" s="1"/>
  <c r="J7" i="27"/>
  <c r="A7" i="27"/>
  <c r="B7" i="27" s="1"/>
  <c r="J6" i="27"/>
  <c r="A6" i="27"/>
  <c r="AD72" i="26"/>
  <c r="Z72" i="26"/>
  <c r="Y72" i="26"/>
  <c r="AD71" i="26"/>
  <c r="Z71" i="26"/>
  <c r="Y71" i="26"/>
  <c r="AD70" i="26"/>
  <c r="Z70" i="26"/>
  <c r="Y70" i="26"/>
  <c r="AD69" i="26"/>
  <c r="Z69" i="26"/>
  <c r="Y69" i="26"/>
  <c r="AD68" i="26"/>
  <c r="Z68" i="26"/>
  <c r="Y68" i="26"/>
  <c r="AD67" i="26"/>
  <c r="Z67" i="26"/>
  <c r="Y67" i="26"/>
  <c r="AD66" i="26"/>
  <c r="Z66" i="26"/>
  <c r="Y66" i="26"/>
  <c r="AD65" i="26"/>
  <c r="Z65" i="26"/>
  <c r="Y65" i="26"/>
  <c r="AD64" i="26"/>
  <c r="Z64" i="26"/>
  <c r="Y64" i="26"/>
  <c r="AD63" i="26"/>
  <c r="Z63" i="26"/>
  <c r="Y63" i="26"/>
  <c r="AD62" i="26"/>
  <c r="Z62" i="26"/>
  <c r="Y62" i="26"/>
  <c r="AD61" i="26"/>
  <c r="Z61" i="26"/>
  <c r="Y61" i="26"/>
  <c r="AD60" i="26"/>
  <c r="Z60" i="26"/>
  <c r="Y60" i="26"/>
  <c r="AD59" i="26"/>
  <c r="Z59" i="26"/>
  <c r="Y59" i="26"/>
  <c r="AD58" i="26"/>
  <c r="Z58" i="26"/>
  <c r="Y58" i="26"/>
  <c r="AD57" i="26"/>
  <c r="Z57" i="26"/>
  <c r="Y57" i="26"/>
  <c r="AD56" i="26"/>
  <c r="Z56" i="26"/>
  <c r="Y56" i="26"/>
  <c r="AD55" i="26"/>
  <c r="Z55" i="26"/>
  <c r="Y55" i="26"/>
  <c r="AD54" i="26"/>
  <c r="Z54" i="26"/>
  <c r="Y54" i="26"/>
  <c r="AD53" i="26"/>
  <c r="Z53" i="26"/>
  <c r="Y53" i="26"/>
  <c r="AD52" i="26"/>
  <c r="Z52" i="26"/>
  <c r="Y52" i="26"/>
  <c r="AD51" i="26"/>
  <c r="Z51" i="26"/>
  <c r="Y51" i="26"/>
  <c r="K51" i="26"/>
  <c r="AD50" i="26"/>
  <c r="Z50" i="26"/>
  <c r="Y50" i="26"/>
  <c r="K50" i="26"/>
  <c r="J50" i="26"/>
  <c r="A50" i="26"/>
  <c r="C50" i="26" s="1"/>
  <c r="AD49" i="26"/>
  <c r="Z49" i="26"/>
  <c r="Y49" i="26"/>
  <c r="K49" i="26"/>
  <c r="J49" i="26"/>
  <c r="A49" i="26"/>
  <c r="AD48" i="26"/>
  <c r="Z48" i="26"/>
  <c r="Y48" i="26"/>
  <c r="K48" i="26"/>
  <c r="J48" i="26"/>
  <c r="A48" i="26"/>
  <c r="C48" i="26" s="1"/>
  <c r="AD47" i="26"/>
  <c r="Z47" i="26"/>
  <c r="Y47" i="26"/>
  <c r="J47" i="26"/>
  <c r="A47" i="26"/>
  <c r="C47" i="26" s="1"/>
  <c r="AD46" i="26"/>
  <c r="Z46" i="26"/>
  <c r="Y46" i="26"/>
  <c r="J46" i="26"/>
  <c r="A46" i="26"/>
  <c r="C46" i="26" s="1"/>
  <c r="J45" i="26"/>
  <c r="A45" i="26"/>
  <c r="J44" i="26"/>
  <c r="A44" i="26"/>
  <c r="C44" i="26" s="1"/>
  <c r="J43" i="26"/>
  <c r="A43" i="26"/>
  <c r="C43" i="26" s="1"/>
  <c r="J42" i="26"/>
  <c r="A42" i="26"/>
  <c r="C42" i="26" s="1"/>
  <c r="J41" i="26"/>
  <c r="A41" i="26"/>
  <c r="C41" i="26" s="1"/>
  <c r="J40" i="26"/>
  <c r="A40" i="26"/>
  <c r="J39" i="26"/>
  <c r="A39" i="26"/>
  <c r="J38" i="26"/>
  <c r="A38" i="26"/>
  <c r="C38" i="26" s="1"/>
  <c r="J37" i="26"/>
  <c r="A37" i="26"/>
  <c r="J36" i="26"/>
  <c r="A36" i="26"/>
  <c r="C36" i="26" s="1"/>
  <c r="J35" i="26"/>
  <c r="A35" i="26"/>
  <c r="C35" i="26" s="1"/>
  <c r="J34" i="26"/>
  <c r="A34" i="26"/>
  <c r="C34" i="26" s="1"/>
  <c r="J33" i="26"/>
  <c r="A33" i="26"/>
  <c r="J32" i="26"/>
  <c r="A32" i="26"/>
  <c r="J31" i="26"/>
  <c r="A31" i="26"/>
  <c r="B31" i="26" s="1"/>
  <c r="J30" i="26"/>
  <c r="A30" i="26"/>
  <c r="B30" i="26" s="1"/>
  <c r="J29" i="26"/>
  <c r="A29" i="26"/>
  <c r="J28" i="26"/>
  <c r="A28" i="26"/>
  <c r="B28" i="26" s="1"/>
  <c r="J27" i="26"/>
  <c r="A27" i="26"/>
  <c r="C27" i="26" s="1"/>
  <c r="J26" i="26"/>
  <c r="A26" i="26"/>
  <c r="C26" i="26" s="1"/>
  <c r="J25" i="26"/>
  <c r="A25" i="26"/>
  <c r="J24" i="26"/>
  <c r="A24" i="26"/>
  <c r="J23" i="26"/>
  <c r="A23" i="26"/>
  <c r="B23" i="26" s="1"/>
  <c r="J22" i="26"/>
  <c r="A22" i="26"/>
  <c r="B22" i="26" s="1"/>
  <c r="J21" i="26"/>
  <c r="A21" i="26"/>
  <c r="B21" i="26" s="1"/>
  <c r="J20" i="26"/>
  <c r="A20" i="26"/>
  <c r="B20" i="26" s="1"/>
  <c r="J19" i="26"/>
  <c r="A19" i="26"/>
  <c r="B19" i="26" s="1"/>
  <c r="J18" i="26"/>
  <c r="A18" i="26"/>
  <c r="B18" i="26" s="1"/>
  <c r="J17" i="26"/>
  <c r="A17" i="26"/>
  <c r="B17" i="26" s="1"/>
  <c r="J16" i="26"/>
  <c r="A16" i="26"/>
  <c r="B16" i="26" s="1"/>
  <c r="J15" i="26"/>
  <c r="A15" i="26"/>
  <c r="J14" i="26"/>
  <c r="A14" i="26"/>
  <c r="B14" i="26" s="1"/>
  <c r="J13" i="26"/>
  <c r="A13" i="26"/>
  <c r="B13" i="26" s="1"/>
  <c r="J12" i="26"/>
  <c r="A12" i="26"/>
  <c r="B12" i="26" s="1"/>
  <c r="J11" i="26"/>
  <c r="A11" i="26"/>
  <c r="B11" i="26" s="1"/>
  <c r="J10" i="26"/>
  <c r="A10" i="26"/>
  <c r="B10" i="26" s="1"/>
  <c r="J9" i="26"/>
  <c r="A9" i="26"/>
  <c r="B9" i="26" s="1"/>
  <c r="J8" i="26"/>
  <c r="A8" i="26"/>
  <c r="B8" i="26" s="1"/>
  <c r="J7" i="26"/>
  <c r="A7" i="26"/>
  <c r="B7" i="26" s="1"/>
  <c r="J6" i="26"/>
  <c r="A6" i="26"/>
  <c r="B6" i="26" s="1"/>
  <c r="AD72" i="25"/>
  <c r="Z72" i="25"/>
  <c r="Y72" i="25"/>
  <c r="AD71" i="25"/>
  <c r="Z71" i="25"/>
  <c r="Y71" i="25"/>
  <c r="AD70" i="25"/>
  <c r="Z70" i="25"/>
  <c r="Y70" i="25"/>
  <c r="AD69" i="25"/>
  <c r="Z69" i="25"/>
  <c r="Y69" i="25"/>
  <c r="AD68" i="25"/>
  <c r="Z68" i="25"/>
  <c r="Y68" i="25"/>
  <c r="AD67" i="25"/>
  <c r="Z67" i="25"/>
  <c r="Y67" i="25"/>
  <c r="AD66" i="25"/>
  <c r="Z66" i="25"/>
  <c r="Y66" i="25"/>
  <c r="AD65" i="25"/>
  <c r="Z65" i="25"/>
  <c r="Y65" i="25"/>
  <c r="AD64" i="25"/>
  <c r="Z64" i="25"/>
  <c r="Y64" i="25"/>
  <c r="AD63" i="25"/>
  <c r="Z63" i="25"/>
  <c r="Y63" i="25"/>
  <c r="AD62" i="25"/>
  <c r="Z62" i="25"/>
  <c r="Y62" i="25"/>
  <c r="AD61" i="25"/>
  <c r="Z61" i="25"/>
  <c r="Y61" i="25"/>
  <c r="AD60" i="25"/>
  <c r="Z60" i="25"/>
  <c r="Y60" i="25"/>
  <c r="AD59" i="25"/>
  <c r="Z59" i="25"/>
  <c r="Y59" i="25"/>
  <c r="AD58" i="25"/>
  <c r="Z58" i="25"/>
  <c r="Y58" i="25"/>
  <c r="AD57" i="25"/>
  <c r="Z57" i="25"/>
  <c r="Y57" i="25"/>
  <c r="AD56" i="25"/>
  <c r="Z56" i="25"/>
  <c r="Y56" i="25"/>
  <c r="AD55" i="25"/>
  <c r="Z55" i="25"/>
  <c r="Y55" i="25"/>
  <c r="AD54" i="25"/>
  <c r="Z54" i="25"/>
  <c r="Y54" i="25"/>
  <c r="AD53" i="25"/>
  <c r="Z53" i="25"/>
  <c r="Y53" i="25"/>
  <c r="AD52" i="25"/>
  <c r="Z52" i="25"/>
  <c r="Y52" i="25"/>
  <c r="AD51" i="25"/>
  <c r="Z51" i="25"/>
  <c r="Y51" i="25"/>
  <c r="K51" i="25"/>
  <c r="AD50" i="25"/>
  <c r="Z50" i="25"/>
  <c r="Y50" i="25"/>
  <c r="K50" i="25"/>
  <c r="J50" i="25"/>
  <c r="A50" i="25"/>
  <c r="C50" i="25" s="1"/>
  <c r="AD49" i="25"/>
  <c r="Z49" i="25"/>
  <c r="Y49" i="25"/>
  <c r="K49" i="25"/>
  <c r="J49" i="25"/>
  <c r="A49" i="25"/>
  <c r="B49" i="25" s="1"/>
  <c r="AD48" i="25"/>
  <c r="Z48" i="25"/>
  <c r="Y48" i="25"/>
  <c r="K48" i="25"/>
  <c r="J48" i="25"/>
  <c r="A48" i="25"/>
  <c r="B48" i="25" s="1"/>
  <c r="AD47" i="25"/>
  <c r="Z47" i="25"/>
  <c r="Y47" i="25"/>
  <c r="J47" i="25"/>
  <c r="A47" i="25"/>
  <c r="C47" i="25" s="1"/>
  <c r="AD46" i="25"/>
  <c r="Z46" i="25"/>
  <c r="Y46" i="25"/>
  <c r="J46" i="25"/>
  <c r="A46" i="25"/>
  <c r="J45" i="25"/>
  <c r="A45" i="25"/>
  <c r="B45" i="25" s="1"/>
  <c r="J44" i="25"/>
  <c r="A44" i="25"/>
  <c r="C44" i="25" s="1"/>
  <c r="J43" i="25"/>
  <c r="A43" i="25"/>
  <c r="C43" i="25" s="1"/>
  <c r="J42" i="25"/>
  <c r="A42" i="25"/>
  <c r="C42" i="25" s="1"/>
  <c r="J41" i="25"/>
  <c r="A41" i="25"/>
  <c r="B41" i="25" s="1"/>
  <c r="J40" i="25"/>
  <c r="A40" i="25"/>
  <c r="J39" i="25"/>
  <c r="A39" i="25"/>
  <c r="J38" i="25"/>
  <c r="A38" i="25"/>
  <c r="C38" i="25" s="1"/>
  <c r="J37" i="25"/>
  <c r="A37" i="25"/>
  <c r="C37" i="25" s="1"/>
  <c r="J36" i="25"/>
  <c r="A36" i="25"/>
  <c r="J35" i="25"/>
  <c r="A35" i="25"/>
  <c r="B35" i="25" s="1"/>
  <c r="J34" i="25"/>
  <c r="A34" i="25"/>
  <c r="J33" i="25"/>
  <c r="A33" i="25"/>
  <c r="C33" i="25" s="1"/>
  <c r="J32" i="25"/>
  <c r="A32" i="25"/>
  <c r="J31" i="25"/>
  <c r="A31" i="25"/>
  <c r="C31" i="25" s="1"/>
  <c r="J30" i="25"/>
  <c r="A30" i="25"/>
  <c r="B30" i="25" s="1"/>
  <c r="J29" i="25"/>
  <c r="A29" i="25"/>
  <c r="B29" i="25" s="1"/>
  <c r="J28" i="25"/>
  <c r="A28" i="25"/>
  <c r="C28" i="25" s="1"/>
  <c r="J27" i="25"/>
  <c r="A27" i="25"/>
  <c r="C27" i="25" s="1"/>
  <c r="J26" i="25"/>
  <c r="A26" i="25"/>
  <c r="B26" i="25" s="1"/>
  <c r="J25" i="25"/>
  <c r="A25" i="25"/>
  <c r="C25" i="25" s="1"/>
  <c r="J24" i="25"/>
  <c r="A24" i="25"/>
  <c r="B24" i="25" s="1"/>
  <c r="J23" i="25"/>
  <c r="A23" i="25"/>
  <c r="C23" i="25" s="1"/>
  <c r="J22" i="25"/>
  <c r="A22" i="25"/>
  <c r="B22" i="25" s="1"/>
  <c r="J21" i="25"/>
  <c r="A21" i="25"/>
  <c r="C21" i="25" s="1"/>
  <c r="J20" i="25"/>
  <c r="A20" i="25"/>
  <c r="B20" i="25" s="1"/>
  <c r="J19" i="25"/>
  <c r="A19" i="25"/>
  <c r="C19" i="25" s="1"/>
  <c r="J18" i="25"/>
  <c r="A18" i="25"/>
  <c r="B18" i="25" s="1"/>
  <c r="J17" i="25"/>
  <c r="A17" i="25"/>
  <c r="J16" i="25"/>
  <c r="A16" i="25"/>
  <c r="B16" i="25" s="1"/>
  <c r="J15" i="25"/>
  <c r="A15" i="25"/>
  <c r="B15" i="25" s="1"/>
  <c r="J14" i="25"/>
  <c r="A14" i="25"/>
  <c r="B14" i="25" s="1"/>
  <c r="J13" i="25"/>
  <c r="A13" i="25"/>
  <c r="B13" i="25" s="1"/>
  <c r="J12" i="25"/>
  <c r="A12" i="25"/>
  <c r="B12" i="25" s="1"/>
  <c r="J11" i="25"/>
  <c r="A11" i="25"/>
  <c r="B11" i="25" s="1"/>
  <c r="J10" i="25"/>
  <c r="A10" i="25"/>
  <c r="B10" i="25" s="1"/>
  <c r="J9" i="25"/>
  <c r="A9" i="25"/>
  <c r="C9" i="25" s="1"/>
  <c r="J8" i="25"/>
  <c r="A8" i="25"/>
  <c r="J7" i="25"/>
  <c r="A7" i="25"/>
  <c r="J6" i="25"/>
  <c r="A6" i="25"/>
  <c r="AD72" i="24"/>
  <c r="Z72" i="24"/>
  <c r="Y72" i="24"/>
  <c r="AD71" i="24"/>
  <c r="Z71" i="24"/>
  <c r="Y71" i="24"/>
  <c r="AD70" i="24"/>
  <c r="Z70" i="24"/>
  <c r="Y70" i="24"/>
  <c r="AD69" i="24"/>
  <c r="Z69" i="24"/>
  <c r="Y69" i="24"/>
  <c r="AD68" i="24"/>
  <c r="Z68" i="24"/>
  <c r="Y68" i="24"/>
  <c r="AD67" i="24"/>
  <c r="Z67" i="24"/>
  <c r="Y67" i="24"/>
  <c r="AD66" i="24"/>
  <c r="Z66" i="24"/>
  <c r="Y66" i="24"/>
  <c r="AD65" i="24"/>
  <c r="Z65" i="24"/>
  <c r="Y65" i="24"/>
  <c r="AD64" i="24"/>
  <c r="Z64" i="24"/>
  <c r="Y64" i="24"/>
  <c r="AD63" i="24"/>
  <c r="Z63" i="24"/>
  <c r="Y63" i="24"/>
  <c r="AD62" i="24"/>
  <c r="Z62" i="24"/>
  <c r="Y62" i="24"/>
  <c r="AD61" i="24"/>
  <c r="Z61" i="24"/>
  <c r="Y61" i="24"/>
  <c r="AD60" i="24"/>
  <c r="Z60" i="24"/>
  <c r="Y60" i="24"/>
  <c r="AD59" i="24"/>
  <c r="Z59" i="24"/>
  <c r="Y59" i="24"/>
  <c r="AD58" i="24"/>
  <c r="Z58" i="24"/>
  <c r="Y58" i="24"/>
  <c r="AD57" i="24"/>
  <c r="Z57" i="24"/>
  <c r="Y57" i="24"/>
  <c r="AD56" i="24"/>
  <c r="Z56" i="24"/>
  <c r="Y56" i="24"/>
  <c r="AD55" i="24"/>
  <c r="Z55" i="24"/>
  <c r="Y55" i="24"/>
  <c r="AD54" i="24"/>
  <c r="Z54" i="24"/>
  <c r="Y54" i="24"/>
  <c r="AD53" i="24"/>
  <c r="Z53" i="24"/>
  <c r="Y53" i="24"/>
  <c r="AD52" i="24"/>
  <c r="Z52" i="24"/>
  <c r="Y52" i="24"/>
  <c r="AD51" i="24"/>
  <c r="Z51" i="24"/>
  <c r="Y51" i="24"/>
  <c r="K51" i="24"/>
  <c r="AD50" i="24"/>
  <c r="Z50" i="24"/>
  <c r="Y50" i="24"/>
  <c r="K50" i="24"/>
  <c r="J50" i="24"/>
  <c r="A50" i="24"/>
  <c r="B50" i="24" s="1"/>
  <c r="AD49" i="24"/>
  <c r="Z49" i="24"/>
  <c r="Y49" i="24"/>
  <c r="K49" i="24"/>
  <c r="J49" i="24"/>
  <c r="A49" i="24"/>
  <c r="B49" i="24" s="1"/>
  <c r="AD48" i="24"/>
  <c r="Z48" i="24"/>
  <c r="Y48" i="24"/>
  <c r="K48" i="24"/>
  <c r="J48" i="24"/>
  <c r="A48" i="24"/>
  <c r="AD47" i="24"/>
  <c r="Z47" i="24"/>
  <c r="Y47" i="24"/>
  <c r="J47" i="24"/>
  <c r="A47" i="24"/>
  <c r="B47" i="24" s="1"/>
  <c r="AD46" i="24"/>
  <c r="Z46" i="24"/>
  <c r="Y46" i="24"/>
  <c r="J46" i="24"/>
  <c r="A46" i="24"/>
  <c r="B46" i="24" s="1"/>
  <c r="J45" i="24"/>
  <c r="A45" i="24"/>
  <c r="B45" i="24" s="1"/>
  <c r="J44" i="24"/>
  <c r="A44" i="24"/>
  <c r="B44" i="24" s="1"/>
  <c r="J43" i="24"/>
  <c r="A43" i="24"/>
  <c r="B43" i="24" s="1"/>
  <c r="J42" i="24"/>
  <c r="A42" i="24"/>
  <c r="J41" i="24"/>
  <c r="A41" i="24"/>
  <c r="B41" i="24" s="1"/>
  <c r="J40" i="24"/>
  <c r="A40" i="24"/>
  <c r="C40" i="24" s="1"/>
  <c r="J39" i="24"/>
  <c r="A39" i="24"/>
  <c r="C39" i="24" s="1"/>
  <c r="J38" i="24"/>
  <c r="A38" i="24"/>
  <c r="C38" i="24" s="1"/>
  <c r="J37" i="24"/>
  <c r="A37" i="24"/>
  <c r="C37" i="24" s="1"/>
  <c r="J36" i="24"/>
  <c r="A36" i="24"/>
  <c r="C36" i="24" s="1"/>
  <c r="J35" i="24"/>
  <c r="A35" i="24"/>
  <c r="C35" i="24" s="1"/>
  <c r="J34" i="24"/>
  <c r="A34" i="24"/>
  <c r="C34" i="24" s="1"/>
  <c r="J33" i="24"/>
  <c r="A33" i="24"/>
  <c r="J32" i="24"/>
  <c r="A32" i="24"/>
  <c r="J31" i="24"/>
  <c r="A31" i="24"/>
  <c r="J30" i="24"/>
  <c r="A30" i="24"/>
  <c r="B30" i="24" s="1"/>
  <c r="J29" i="24"/>
  <c r="A29" i="24"/>
  <c r="B29" i="24" s="1"/>
  <c r="J28" i="24"/>
  <c r="A28" i="24"/>
  <c r="J27" i="24"/>
  <c r="A27" i="24"/>
  <c r="C27" i="24" s="1"/>
  <c r="J26" i="24"/>
  <c r="A26" i="24"/>
  <c r="C26" i="24" s="1"/>
  <c r="J25" i="24"/>
  <c r="A25" i="24"/>
  <c r="B25" i="24" s="1"/>
  <c r="J24" i="24"/>
  <c r="A24" i="24"/>
  <c r="B24" i="24" s="1"/>
  <c r="J23" i="24"/>
  <c r="A23" i="24"/>
  <c r="J22" i="24"/>
  <c r="A22" i="24"/>
  <c r="B22" i="24" s="1"/>
  <c r="J21" i="24"/>
  <c r="A21" i="24"/>
  <c r="B21" i="24" s="1"/>
  <c r="J20" i="24"/>
  <c r="A20" i="24"/>
  <c r="B20" i="24" s="1"/>
  <c r="J19" i="24"/>
  <c r="A19" i="24"/>
  <c r="J18" i="24"/>
  <c r="A18" i="24"/>
  <c r="J17" i="24"/>
  <c r="A17" i="24"/>
  <c r="B17" i="24" s="1"/>
  <c r="J16" i="24"/>
  <c r="A16" i="24"/>
  <c r="B16" i="24" s="1"/>
  <c r="J15" i="24"/>
  <c r="A15" i="24"/>
  <c r="B15" i="24" s="1"/>
  <c r="J14" i="24"/>
  <c r="A14" i="24"/>
  <c r="B14" i="24" s="1"/>
  <c r="J13" i="24"/>
  <c r="A13" i="24"/>
  <c r="B13" i="24" s="1"/>
  <c r="J12" i="24"/>
  <c r="A12" i="24"/>
  <c r="B12" i="24" s="1"/>
  <c r="J11" i="24"/>
  <c r="A11" i="24"/>
  <c r="B11" i="24" s="1"/>
  <c r="J10" i="24"/>
  <c r="A10" i="24"/>
  <c r="B10" i="24" s="1"/>
  <c r="J9" i="24"/>
  <c r="A9" i="24"/>
  <c r="B9" i="24" s="1"/>
  <c r="J8" i="24"/>
  <c r="A8" i="24"/>
  <c r="B8" i="24" s="1"/>
  <c r="J7" i="24"/>
  <c r="A7" i="24"/>
  <c r="B7" i="24" s="1"/>
  <c r="J6" i="24"/>
  <c r="A6" i="24"/>
  <c r="AD72" i="23"/>
  <c r="Z72" i="23"/>
  <c r="Y72" i="23"/>
  <c r="AD71" i="23"/>
  <c r="Z71" i="23"/>
  <c r="Y71" i="23"/>
  <c r="AD70" i="23"/>
  <c r="Z70" i="23"/>
  <c r="Y70" i="23"/>
  <c r="AD69" i="23"/>
  <c r="Z69" i="23"/>
  <c r="Y69" i="23"/>
  <c r="AD68" i="23"/>
  <c r="Z68" i="23"/>
  <c r="Y68" i="23"/>
  <c r="AD67" i="23"/>
  <c r="Z67" i="23"/>
  <c r="Y67" i="23"/>
  <c r="AD66" i="23"/>
  <c r="Z66" i="23"/>
  <c r="Y66" i="23"/>
  <c r="AD65" i="23"/>
  <c r="Z65" i="23"/>
  <c r="Y65" i="23"/>
  <c r="AD64" i="23"/>
  <c r="Z64" i="23"/>
  <c r="Y64" i="23"/>
  <c r="AD63" i="23"/>
  <c r="Z63" i="23"/>
  <c r="Y63" i="23"/>
  <c r="AD62" i="23"/>
  <c r="Z62" i="23"/>
  <c r="Y62" i="23"/>
  <c r="AD61" i="23"/>
  <c r="Z61" i="23"/>
  <c r="Y61" i="23"/>
  <c r="AD60" i="23"/>
  <c r="Z60" i="23"/>
  <c r="Y60" i="23"/>
  <c r="AD59" i="23"/>
  <c r="Z59" i="23"/>
  <c r="Y59" i="23"/>
  <c r="AD58" i="23"/>
  <c r="Z58" i="23"/>
  <c r="Y58" i="23"/>
  <c r="AD57" i="23"/>
  <c r="Z57" i="23"/>
  <c r="Y57" i="23"/>
  <c r="AD56" i="23"/>
  <c r="Z56" i="23"/>
  <c r="Y56" i="23"/>
  <c r="AD55" i="23"/>
  <c r="Z55" i="23"/>
  <c r="Y55" i="23"/>
  <c r="AD54" i="23"/>
  <c r="Z54" i="23"/>
  <c r="Y54" i="23"/>
  <c r="AD53" i="23"/>
  <c r="Z53" i="23"/>
  <c r="Y53" i="23"/>
  <c r="AD52" i="23"/>
  <c r="Z52" i="23"/>
  <c r="Y52" i="23"/>
  <c r="AD51" i="23"/>
  <c r="Z51" i="23"/>
  <c r="Y51" i="23"/>
  <c r="K51" i="23"/>
  <c r="AD50" i="23"/>
  <c r="Z50" i="23"/>
  <c r="Y50" i="23"/>
  <c r="K50" i="23"/>
  <c r="J50" i="23"/>
  <c r="A50" i="23"/>
  <c r="C50" i="23" s="1"/>
  <c r="AD49" i="23"/>
  <c r="Z49" i="23"/>
  <c r="Y49" i="23"/>
  <c r="K49" i="23"/>
  <c r="J49" i="23"/>
  <c r="A49" i="23"/>
  <c r="C49" i="23" s="1"/>
  <c r="AD48" i="23"/>
  <c r="Z48" i="23"/>
  <c r="Y48" i="23"/>
  <c r="K48" i="23"/>
  <c r="J48" i="23"/>
  <c r="A48" i="23"/>
  <c r="AD47" i="23"/>
  <c r="Z47" i="23"/>
  <c r="Y47" i="23"/>
  <c r="J47" i="23"/>
  <c r="A47" i="23"/>
  <c r="C47" i="23" s="1"/>
  <c r="AD46" i="23"/>
  <c r="Z46" i="23"/>
  <c r="Y46" i="23"/>
  <c r="J46" i="23"/>
  <c r="A46" i="23"/>
  <c r="C46" i="23" s="1"/>
  <c r="J45" i="23"/>
  <c r="A45" i="23"/>
  <c r="C45" i="23" s="1"/>
  <c r="J44" i="23"/>
  <c r="A44" i="23"/>
  <c r="C44" i="23" s="1"/>
  <c r="J43" i="23"/>
  <c r="A43" i="23"/>
  <c r="C43" i="23" s="1"/>
  <c r="J42" i="23"/>
  <c r="A42" i="23"/>
  <c r="C42" i="23" s="1"/>
  <c r="J41" i="23"/>
  <c r="A41" i="23"/>
  <c r="C41" i="23" s="1"/>
  <c r="J40" i="23"/>
  <c r="A40" i="23"/>
  <c r="C40" i="23" s="1"/>
  <c r="J39" i="23"/>
  <c r="A39" i="23"/>
  <c r="C39" i="23" s="1"/>
  <c r="J38" i="23"/>
  <c r="A38" i="23"/>
  <c r="J37" i="23"/>
  <c r="A37" i="23"/>
  <c r="C37" i="23" s="1"/>
  <c r="J36" i="23"/>
  <c r="A36" i="23"/>
  <c r="J35" i="23"/>
  <c r="A35" i="23"/>
  <c r="C35" i="23" s="1"/>
  <c r="J34" i="23"/>
  <c r="A34" i="23"/>
  <c r="J33" i="23"/>
  <c r="A33" i="23"/>
  <c r="C33" i="23" s="1"/>
  <c r="J32" i="23"/>
  <c r="A32" i="23"/>
  <c r="J31" i="23"/>
  <c r="A31" i="23"/>
  <c r="C31" i="23" s="1"/>
  <c r="J30" i="23"/>
  <c r="A30" i="23"/>
  <c r="J29" i="23"/>
  <c r="A29" i="23"/>
  <c r="J28" i="23"/>
  <c r="A28" i="23"/>
  <c r="C28" i="23" s="1"/>
  <c r="J27" i="23"/>
  <c r="A27" i="23"/>
  <c r="B27" i="23" s="1"/>
  <c r="J26" i="23"/>
  <c r="A26" i="23"/>
  <c r="J25" i="23"/>
  <c r="A25" i="23"/>
  <c r="B25" i="23" s="1"/>
  <c r="J24" i="23"/>
  <c r="A24" i="23"/>
  <c r="B24" i="23" s="1"/>
  <c r="J23" i="23"/>
  <c r="A23" i="23"/>
  <c r="B23" i="23" s="1"/>
  <c r="J22" i="23"/>
  <c r="A22" i="23"/>
  <c r="B22" i="23" s="1"/>
  <c r="J21" i="23"/>
  <c r="A21" i="23"/>
  <c r="B21" i="23" s="1"/>
  <c r="J20" i="23"/>
  <c r="A20" i="23"/>
  <c r="B20" i="23" s="1"/>
  <c r="J19" i="23"/>
  <c r="A19" i="23"/>
  <c r="J18" i="23"/>
  <c r="A18" i="23"/>
  <c r="B18" i="23" s="1"/>
  <c r="J17" i="23"/>
  <c r="A17" i="23"/>
  <c r="B17" i="23" s="1"/>
  <c r="J16" i="23"/>
  <c r="A16" i="23"/>
  <c r="B16" i="23" s="1"/>
  <c r="J15" i="23"/>
  <c r="A15" i="23"/>
  <c r="B15" i="23" s="1"/>
  <c r="J14" i="23"/>
  <c r="A14" i="23"/>
  <c r="B14" i="23" s="1"/>
  <c r="J13" i="23"/>
  <c r="A13" i="23"/>
  <c r="B13" i="23" s="1"/>
  <c r="J12" i="23"/>
  <c r="A12" i="23"/>
  <c r="B12" i="23" s="1"/>
  <c r="J11" i="23"/>
  <c r="A11" i="23"/>
  <c r="B11" i="23" s="1"/>
  <c r="J10" i="23"/>
  <c r="A10" i="23"/>
  <c r="B10" i="23" s="1"/>
  <c r="J9" i="23"/>
  <c r="A9" i="23"/>
  <c r="C9" i="23" s="1"/>
  <c r="J8" i="23"/>
  <c r="A8" i="23"/>
  <c r="J7" i="23"/>
  <c r="A7" i="23"/>
  <c r="C7" i="23" s="1"/>
  <c r="J6" i="23"/>
  <c r="A6" i="23"/>
  <c r="B6" i="23" s="1"/>
  <c r="AD72" i="17"/>
  <c r="Z72" i="17"/>
  <c r="Y72" i="17"/>
  <c r="AD71" i="17"/>
  <c r="Z71" i="17"/>
  <c r="Y71" i="17"/>
  <c r="AD70" i="17"/>
  <c r="Z70" i="17"/>
  <c r="Y70" i="17"/>
  <c r="AD69" i="17"/>
  <c r="Z69" i="17"/>
  <c r="Y69" i="17"/>
  <c r="AD68" i="17"/>
  <c r="Z68" i="17"/>
  <c r="Y68" i="17"/>
  <c r="AD67" i="17"/>
  <c r="Z67" i="17"/>
  <c r="Y67" i="17"/>
  <c r="AD66" i="17"/>
  <c r="Z66" i="17"/>
  <c r="Y66" i="17"/>
  <c r="AD65" i="17"/>
  <c r="Z65" i="17"/>
  <c r="Y65" i="17"/>
  <c r="AD64" i="17"/>
  <c r="Z64" i="17"/>
  <c r="Y64" i="17"/>
  <c r="AD63" i="17"/>
  <c r="Z63" i="17"/>
  <c r="Y63" i="17"/>
  <c r="AD62" i="17"/>
  <c r="Z62" i="17"/>
  <c r="Y62" i="17"/>
  <c r="AD61" i="17"/>
  <c r="Z61" i="17"/>
  <c r="Y61" i="17"/>
  <c r="AD60" i="17"/>
  <c r="Z60" i="17"/>
  <c r="Y60" i="17"/>
  <c r="AD59" i="17"/>
  <c r="Z59" i="17"/>
  <c r="Y59" i="17"/>
  <c r="AD58" i="17"/>
  <c r="Z58" i="17"/>
  <c r="Y58" i="17"/>
  <c r="AD57" i="17"/>
  <c r="Z57" i="17"/>
  <c r="Y57" i="17"/>
  <c r="AD56" i="17"/>
  <c r="Z56" i="17"/>
  <c r="Y56" i="17"/>
  <c r="AD55" i="17"/>
  <c r="Z55" i="17"/>
  <c r="Y55" i="17"/>
  <c r="AD54" i="17"/>
  <c r="Z54" i="17"/>
  <c r="Y54" i="17"/>
  <c r="AD53" i="17"/>
  <c r="Z53" i="17"/>
  <c r="Y53" i="17"/>
  <c r="AD52" i="17"/>
  <c r="Z52" i="17"/>
  <c r="Y52" i="17"/>
  <c r="AD51" i="17"/>
  <c r="Z51" i="17"/>
  <c r="Y51" i="17"/>
  <c r="K51" i="17"/>
  <c r="AD50" i="17"/>
  <c r="Z50" i="17"/>
  <c r="Y50" i="17"/>
  <c r="J50" i="17"/>
  <c r="A50" i="17"/>
  <c r="B50" i="17" s="1"/>
  <c r="AD49" i="17"/>
  <c r="Z49" i="17"/>
  <c r="Y49" i="17"/>
  <c r="J49" i="17"/>
  <c r="A49" i="17"/>
  <c r="B49" i="17" s="1"/>
  <c r="AD48" i="17"/>
  <c r="Z48" i="17"/>
  <c r="Y48" i="17"/>
  <c r="J48" i="17"/>
  <c r="A48" i="17"/>
  <c r="B48" i="17" s="1"/>
  <c r="AD47" i="17"/>
  <c r="Z47" i="17"/>
  <c r="Y47" i="17"/>
  <c r="J47" i="17"/>
  <c r="A47" i="17"/>
  <c r="B47" i="17" s="1"/>
  <c r="AD46" i="17"/>
  <c r="Z46" i="17"/>
  <c r="Y46" i="17"/>
  <c r="J46" i="17"/>
  <c r="A46" i="17"/>
  <c r="B46" i="17" s="1"/>
  <c r="J45" i="17"/>
  <c r="A45" i="17"/>
  <c r="B45" i="17" s="1"/>
  <c r="J44" i="17"/>
  <c r="A44" i="17"/>
  <c r="B44" i="17" s="1"/>
  <c r="J43" i="17"/>
  <c r="A43" i="17"/>
  <c r="B43" i="17" s="1"/>
  <c r="J42" i="17"/>
  <c r="A42" i="17"/>
  <c r="B42" i="17" s="1"/>
  <c r="J41" i="17"/>
  <c r="A41" i="17"/>
  <c r="B41" i="17" s="1"/>
  <c r="J40" i="17"/>
  <c r="A40" i="17"/>
  <c r="B40" i="17" s="1"/>
  <c r="J39" i="17"/>
  <c r="A39" i="17"/>
  <c r="B39" i="17" s="1"/>
  <c r="J38" i="17"/>
  <c r="A38" i="17"/>
  <c r="B38" i="17" s="1"/>
  <c r="J37" i="17"/>
  <c r="A37" i="17"/>
  <c r="B37" i="17" s="1"/>
  <c r="J36" i="17"/>
  <c r="A36" i="17"/>
  <c r="B36" i="17" s="1"/>
  <c r="J35" i="17"/>
  <c r="A35" i="17"/>
  <c r="J34" i="17"/>
  <c r="A34" i="17"/>
  <c r="B34" i="17" s="1"/>
  <c r="J33" i="17"/>
  <c r="A33" i="17"/>
  <c r="C33" i="17" s="1"/>
  <c r="J32" i="17"/>
  <c r="A32" i="17"/>
  <c r="J31" i="17"/>
  <c r="A31" i="17"/>
  <c r="C31" i="17" s="1"/>
  <c r="J30" i="17"/>
  <c r="A30" i="17"/>
  <c r="J29" i="17"/>
  <c r="A29" i="17"/>
  <c r="J28" i="17"/>
  <c r="A28" i="17"/>
  <c r="C28" i="17" s="1"/>
  <c r="J27" i="17"/>
  <c r="A27" i="17"/>
  <c r="C27" i="17" s="1"/>
  <c r="J26" i="17"/>
  <c r="A26" i="17"/>
  <c r="C26" i="17" s="1"/>
  <c r="J25" i="17"/>
  <c r="A25" i="17"/>
  <c r="C25" i="17" s="1"/>
  <c r="J24" i="17"/>
  <c r="A24" i="17"/>
  <c r="B24" i="17" s="1"/>
  <c r="J23" i="17"/>
  <c r="A23" i="17"/>
  <c r="C23" i="17" s="1"/>
  <c r="J22" i="17"/>
  <c r="A22" i="17"/>
  <c r="C22" i="17" s="1"/>
  <c r="J21" i="17"/>
  <c r="A21" i="17"/>
  <c r="B21" i="17" s="1"/>
  <c r="J20" i="17"/>
  <c r="A20" i="17"/>
  <c r="B20" i="17" s="1"/>
  <c r="J19" i="17"/>
  <c r="A19" i="17"/>
  <c r="B19" i="17" s="1"/>
  <c r="J18" i="17"/>
  <c r="A18" i="17"/>
  <c r="B18" i="17" s="1"/>
  <c r="J17" i="17"/>
  <c r="A17" i="17"/>
  <c r="B17" i="17" s="1"/>
  <c r="J16" i="17"/>
  <c r="A16" i="17"/>
  <c r="B16" i="17" s="1"/>
  <c r="J15" i="17"/>
  <c r="A15" i="17"/>
  <c r="B15" i="17" s="1"/>
  <c r="J14" i="17"/>
  <c r="A14" i="17"/>
  <c r="B14" i="17" s="1"/>
  <c r="J13" i="17"/>
  <c r="A13" i="17"/>
  <c r="B13" i="17" s="1"/>
  <c r="J12" i="17"/>
  <c r="A12" i="17"/>
  <c r="B12" i="17" s="1"/>
  <c r="J11" i="17"/>
  <c r="A11" i="17"/>
  <c r="B11" i="17" s="1"/>
  <c r="J10" i="17"/>
  <c r="A10" i="17"/>
  <c r="B10" i="17" s="1"/>
  <c r="J9" i="17"/>
  <c r="A9" i="17"/>
  <c r="B9" i="17" s="1"/>
  <c r="J8" i="17"/>
  <c r="A8" i="17"/>
  <c r="B8" i="17" s="1"/>
  <c r="J7" i="17"/>
  <c r="A7" i="17"/>
  <c r="B7" i="17" s="1"/>
  <c r="J6" i="17"/>
  <c r="A6" i="17"/>
  <c r="B6" i="17" s="1"/>
  <c r="AD72" i="16"/>
  <c r="Z72" i="16"/>
  <c r="Y72" i="16"/>
  <c r="AD71" i="16"/>
  <c r="Z71" i="16"/>
  <c r="Y71" i="16"/>
  <c r="AD70" i="16"/>
  <c r="Z70" i="16"/>
  <c r="Y70" i="16"/>
  <c r="AD69" i="16"/>
  <c r="Z69" i="16"/>
  <c r="Y69" i="16"/>
  <c r="AD68" i="16"/>
  <c r="Z68" i="16"/>
  <c r="Y68" i="16"/>
  <c r="AD67" i="16"/>
  <c r="Z67" i="16"/>
  <c r="Y67" i="16"/>
  <c r="AD66" i="16"/>
  <c r="Z66" i="16"/>
  <c r="Y66" i="16"/>
  <c r="AD65" i="16"/>
  <c r="Z65" i="16"/>
  <c r="Y65" i="16"/>
  <c r="AD64" i="16"/>
  <c r="Z64" i="16"/>
  <c r="Y64" i="16"/>
  <c r="AD63" i="16"/>
  <c r="Z63" i="16"/>
  <c r="Y63" i="16"/>
  <c r="AD62" i="16"/>
  <c r="Z62" i="16"/>
  <c r="Y62" i="16"/>
  <c r="AD61" i="16"/>
  <c r="Z61" i="16"/>
  <c r="Y61" i="16"/>
  <c r="AD60" i="16"/>
  <c r="Z60" i="16"/>
  <c r="Y60" i="16"/>
  <c r="AD59" i="16"/>
  <c r="Z59" i="16"/>
  <c r="Y59" i="16"/>
  <c r="AD58" i="16"/>
  <c r="Z58" i="16"/>
  <c r="Y58" i="16"/>
  <c r="AD57" i="16"/>
  <c r="Z57" i="16"/>
  <c r="Y57" i="16"/>
  <c r="AD56" i="16"/>
  <c r="Z56" i="16"/>
  <c r="Y56" i="16"/>
  <c r="AD55" i="16"/>
  <c r="Z55" i="16"/>
  <c r="Y55" i="16"/>
  <c r="AD54" i="16"/>
  <c r="Z54" i="16"/>
  <c r="Y54" i="16"/>
  <c r="AD53" i="16"/>
  <c r="Z53" i="16"/>
  <c r="Y53" i="16"/>
  <c r="AD52" i="16"/>
  <c r="Z52" i="16"/>
  <c r="Y52" i="16"/>
  <c r="AD51" i="16"/>
  <c r="Z51" i="16"/>
  <c r="Y51" i="16"/>
  <c r="K51" i="16"/>
  <c r="AD50" i="16"/>
  <c r="Z50" i="16"/>
  <c r="Y50" i="16"/>
  <c r="J50" i="16"/>
  <c r="A50" i="16"/>
  <c r="AD49" i="16"/>
  <c r="Z49" i="16"/>
  <c r="Y49" i="16"/>
  <c r="J49" i="16"/>
  <c r="A49" i="16"/>
  <c r="AD48" i="16"/>
  <c r="Z48" i="16"/>
  <c r="Y48" i="16"/>
  <c r="J48" i="16"/>
  <c r="A48" i="16"/>
  <c r="AD47" i="16"/>
  <c r="Z47" i="16"/>
  <c r="Y47" i="16"/>
  <c r="J47" i="16"/>
  <c r="A47" i="16"/>
  <c r="AD46" i="16"/>
  <c r="Z46" i="16"/>
  <c r="Y46" i="16"/>
  <c r="J46" i="16"/>
  <c r="A46" i="16"/>
  <c r="B46" i="16" s="1"/>
  <c r="J45" i="16"/>
  <c r="A45" i="16"/>
  <c r="B45" i="16" s="1"/>
  <c r="J44" i="16"/>
  <c r="A44" i="16"/>
  <c r="C44" i="16" s="1"/>
  <c r="J43" i="16"/>
  <c r="A43" i="16"/>
  <c r="C43" i="16" s="1"/>
  <c r="J42" i="16"/>
  <c r="A42" i="16"/>
  <c r="C42" i="16" s="1"/>
  <c r="J41" i="16"/>
  <c r="A41" i="16"/>
  <c r="J40" i="16"/>
  <c r="A40" i="16"/>
  <c r="C40" i="16" s="1"/>
  <c r="J39" i="16"/>
  <c r="A39" i="16"/>
  <c r="J38" i="16"/>
  <c r="A38" i="16"/>
  <c r="C38" i="16" s="1"/>
  <c r="J37" i="16"/>
  <c r="A37" i="16"/>
  <c r="C37" i="16" s="1"/>
  <c r="J36" i="16"/>
  <c r="A36" i="16"/>
  <c r="J35" i="16"/>
  <c r="A35" i="16"/>
  <c r="J34" i="16"/>
  <c r="A34" i="16"/>
  <c r="B34" i="16" s="1"/>
  <c r="J33" i="16"/>
  <c r="A33" i="16"/>
  <c r="C33" i="16" s="1"/>
  <c r="J32" i="16"/>
  <c r="A32" i="16"/>
  <c r="J31" i="16"/>
  <c r="A31" i="16"/>
  <c r="C31" i="16" s="1"/>
  <c r="J30" i="16"/>
  <c r="A30" i="16"/>
  <c r="B30" i="16" s="1"/>
  <c r="J29" i="16"/>
  <c r="A29" i="16"/>
  <c r="J28" i="16"/>
  <c r="A28" i="16"/>
  <c r="C28" i="16" s="1"/>
  <c r="J27" i="16"/>
  <c r="A27" i="16"/>
  <c r="C27" i="16" s="1"/>
  <c r="J26" i="16"/>
  <c r="A26" i="16"/>
  <c r="J25" i="16"/>
  <c r="A25" i="16"/>
  <c r="J24" i="16"/>
  <c r="A24" i="16"/>
  <c r="C24" i="16" s="1"/>
  <c r="J23" i="16"/>
  <c r="A23" i="16"/>
  <c r="C23" i="16" s="1"/>
  <c r="J22" i="16"/>
  <c r="A22" i="16"/>
  <c r="C22" i="16" s="1"/>
  <c r="J21" i="16"/>
  <c r="A21" i="16"/>
  <c r="J20" i="16"/>
  <c r="A20" i="16"/>
  <c r="J19" i="16"/>
  <c r="A19" i="16"/>
  <c r="C19" i="16" s="1"/>
  <c r="J18" i="16"/>
  <c r="A18" i="16"/>
  <c r="C18" i="16" s="1"/>
  <c r="J17" i="16"/>
  <c r="A17" i="16"/>
  <c r="J16" i="16"/>
  <c r="A16" i="16"/>
  <c r="C16" i="16" s="1"/>
  <c r="J15" i="16"/>
  <c r="A15" i="16"/>
  <c r="C15" i="16" s="1"/>
  <c r="J14" i="16"/>
  <c r="A14" i="16"/>
  <c r="C14" i="16" s="1"/>
  <c r="J13" i="16"/>
  <c r="A13" i="16"/>
  <c r="J12" i="16"/>
  <c r="A12" i="16"/>
  <c r="C12" i="16" s="1"/>
  <c r="J11" i="16"/>
  <c r="A11" i="16"/>
  <c r="J10" i="16"/>
  <c r="A10" i="16"/>
  <c r="J9" i="16"/>
  <c r="A9" i="16"/>
  <c r="J8" i="16"/>
  <c r="A8" i="16"/>
  <c r="J7" i="16"/>
  <c r="A7" i="16"/>
  <c r="J6" i="16"/>
  <c r="A6" i="16"/>
  <c r="B8" i="67" l="1"/>
  <c r="Q8" i="67" s="1"/>
  <c r="C13" i="69"/>
  <c r="S13" i="69" s="1"/>
  <c r="C23" i="68"/>
  <c r="S23" i="68" s="1"/>
  <c r="B30" i="68"/>
  <c r="N30" i="68" s="1"/>
  <c r="C10" i="69"/>
  <c r="O10" i="69" s="1"/>
  <c r="B6" i="68"/>
  <c r="R6" i="68" s="1"/>
  <c r="C24" i="69"/>
  <c r="Q24" i="69" s="1"/>
  <c r="B6" i="70"/>
  <c r="N6" i="70" s="1"/>
  <c r="B12" i="68"/>
  <c r="R12" i="68" s="1"/>
  <c r="C9" i="69"/>
  <c r="R9" i="69" s="1"/>
  <c r="C12" i="69"/>
  <c r="S12" i="69" s="1"/>
  <c r="B11" i="70"/>
  <c r="O11" i="70" s="1"/>
  <c r="B20" i="54"/>
  <c r="N20" i="54" s="1"/>
  <c r="B29" i="54"/>
  <c r="N29" i="54" s="1"/>
  <c r="C23" i="66"/>
  <c r="O23" i="66" s="1"/>
  <c r="C36" i="66"/>
  <c r="R36" i="66" s="1"/>
  <c r="C6" i="69"/>
  <c r="N6" i="69" s="1"/>
  <c r="C19" i="69"/>
  <c r="S19" i="69" s="1"/>
  <c r="C16" i="69"/>
  <c r="O16" i="69" s="1"/>
  <c r="B11" i="68"/>
  <c r="R11" i="68" s="1"/>
  <c r="B18" i="68"/>
  <c r="N18" i="68" s="1"/>
  <c r="B16" i="53"/>
  <c r="N16" i="53" s="1"/>
  <c r="C29" i="70"/>
  <c r="S29" i="70" s="1"/>
  <c r="B46" i="59"/>
  <c r="S46" i="59" s="1"/>
  <c r="B10" i="68"/>
  <c r="N10" i="68" s="1"/>
  <c r="B20" i="68"/>
  <c r="S20" i="68" s="1"/>
  <c r="B32" i="68"/>
  <c r="N32" i="68" s="1"/>
  <c r="C8" i="69"/>
  <c r="R8" i="69" s="1"/>
  <c r="C23" i="69"/>
  <c r="N23" i="69" s="1"/>
  <c r="B29" i="69"/>
  <c r="S29" i="69" s="1"/>
  <c r="B32" i="69"/>
  <c r="R32" i="69" s="1"/>
  <c r="B8" i="70"/>
  <c r="O8" i="70" s="1"/>
  <c r="B13" i="70"/>
  <c r="S13" i="70" s="1"/>
  <c r="B14" i="70"/>
  <c r="N14" i="70" s="1"/>
  <c r="B19" i="70"/>
  <c r="Q19" i="70" s="1"/>
  <c r="B22" i="70"/>
  <c r="N22" i="70" s="1"/>
  <c r="B7" i="68"/>
  <c r="S7" i="68" s="1"/>
  <c r="C14" i="69"/>
  <c r="S14" i="69" s="1"/>
  <c r="C17" i="69"/>
  <c r="R17" i="69" s="1"/>
  <c r="C22" i="69"/>
  <c r="N22" i="69" s="1"/>
  <c r="C28" i="69"/>
  <c r="S28" i="69" s="1"/>
  <c r="C31" i="69"/>
  <c r="Q31" i="69" s="1"/>
  <c r="B16" i="70"/>
  <c r="N16" i="70" s="1"/>
  <c r="B21" i="70"/>
  <c r="R21" i="70" s="1"/>
  <c r="C24" i="70"/>
  <c r="Q24" i="70" s="1"/>
  <c r="B13" i="66"/>
  <c r="R13" i="66" s="1"/>
  <c r="B15" i="67"/>
  <c r="Q15" i="67" s="1"/>
  <c r="C32" i="67"/>
  <c r="O32" i="67" s="1"/>
  <c r="B14" i="68"/>
  <c r="O14" i="68" s="1"/>
  <c r="B15" i="68"/>
  <c r="S15" i="68" s="1"/>
  <c r="B16" i="68"/>
  <c r="O16" i="68" s="1"/>
  <c r="B19" i="68"/>
  <c r="N19" i="68" s="1"/>
  <c r="C22" i="68"/>
  <c r="O22" i="68" s="1"/>
  <c r="C25" i="68"/>
  <c r="O25" i="68" s="1"/>
  <c r="C7" i="69"/>
  <c r="R7" i="69" s="1"/>
  <c r="C11" i="69"/>
  <c r="S11" i="69" s="1"/>
  <c r="C15" i="69"/>
  <c r="S15" i="69" s="1"/>
  <c r="C21" i="69"/>
  <c r="S21" i="69" s="1"/>
  <c r="C48" i="69"/>
  <c r="Q48" i="69" s="1"/>
  <c r="C49" i="69"/>
  <c r="Q49" i="69" s="1"/>
  <c r="B9" i="70"/>
  <c r="Q9" i="70" s="1"/>
  <c r="B10" i="70"/>
  <c r="N10" i="70" s="1"/>
  <c r="B15" i="70"/>
  <c r="O15" i="70" s="1"/>
  <c r="B20" i="70"/>
  <c r="N20" i="70" s="1"/>
  <c r="B32" i="70"/>
  <c r="R32" i="70" s="1"/>
  <c r="C34" i="66"/>
  <c r="O34" i="66" s="1"/>
  <c r="B29" i="68"/>
  <c r="N29" i="68" s="1"/>
  <c r="B7" i="70"/>
  <c r="O7" i="70" s="1"/>
  <c r="B12" i="70"/>
  <c r="N12" i="70" s="1"/>
  <c r="B17" i="70"/>
  <c r="O17" i="70" s="1"/>
  <c r="B18" i="70"/>
  <c r="N18" i="70" s="1"/>
  <c r="B23" i="70"/>
  <c r="Q23" i="70" s="1"/>
  <c r="B30" i="70"/>
  <c r="Q30" i="70" s="1"/>
  <c r="C30" i="69"/>
  <c r="B30" i="69"/>
  <c r="B41" i="69"/>
  <c r="C41" i="69"/>
  <c r="C28" i="70"/>
  <c r="B28" i="70"/>
  <c r="C35" i="70"/>
  <c r="B35" i="70"/>
  <c r="C45" i="70"/>
  <c r="B45" i="70"/>
  <c r="C29" i="61"/>
  <c r="Q29" i="61" s="1"/>
  <c r="C19" i="65"/>
  <c r="S19" i="65" s="1"/>
  <c r="B30" i="65"/>
  <c r="R30" i="65" s="1"/>
  <c r="C38" i="66"/>
  <c r="R38" i="66" s="1"/>
  <c r="B49" i="66"/>
  <c r="C49" i="66"/>
  <c r="C35" i="68"/>
  <c r="N35" i="68" s="1"/>
  <c r="B43" i="68"/>
  <c r="C43" i="68"/>
  <c r="C20" i="69"/>
  <c r="S20" i="69" s="1"/>
  <c r="C26" i="69"/>
  <c r="B26" i="69"/>
  <c r="C50" i="70"/>
  <c r="B50" i="70"/>
  <c r="B27" i="68"/>
  <c r="C27" i="68"/>
  <c r="B33" i="69"/>
  <c r="C33" i="69"/>
  <c r="C33" i="70"/>
  <c r="B33" i="70"/>
  <c r="C37" i="70"/>
  <c r="B37" i="70"/>
  <c r="C39" i="70"/>
  <c r="B39" i="70"/>
  <c r="C41" i="70"/>
  <c r="B41" i="70"/>
  <c r="C43" i="70"/>
  <c r="B43" i="70"/>
  <c r="C47" i="70"/>
  <c r="B47" i="70"/>
  <c r="B28" i="66"/>
  <c r="C28" i="66"/>
  <c r="B34" i="69"/>
  <c r="C34" i="69"/>
  <c r="B40" i="69"/>
  <c r="C40" i="69"/>
  <c r="B42" i="69"/>
  <c r="C42" i="69"/>
  <c r="C34" i="70"/>
  <c r="B34" i="70"/>
  <c r="C36" i="70"/>
  <c r="B36" i="70"/>
  <c r="C38" i="70"/>
  <c r="B38" i="70"/>
  <c r="C40" i="70"/>
  <c r="B40" i="70"/>
  <c r="C42" i="70"/>
  <c r="B42" i="70"/>
  <c r="C44" i="70"/>
  <c r="B44" i="70"/>
  <c r="C46" i="70"/>
  <c r="B46" i="70"/>
  <c r="C49" i="70"/>
  <c r="B49" i="70"/>
  <c r="C18" i="69"/>
  <c r="S18" i="69" s="1"/>
  <c r="C48" i="70"/>
  <c r="B48" i="70"/>
  <c r="C25" i="70"/>
  <c r="B25" i="70"/>
  <c r="C27" i="70"/>
  <c r="B27" i="70"/>
  <c r="C36" i="69"/>
  <c r="Q36" i="69" s="1"/>
  <c r="C37" i="69"/>
  <c r="Q37" i="69" s="1"/>
  <c r="C38" i="69"/>
  <c r="Q38" i="69" s="1"/>
  <c r="C44" i="69"/>
  <c r="R44" i="69" s="1"/>
  <c r="C45" i="69"/>
  <c r="Q45" i="69" s="1"/>
  <c r="C46" i="69"/>
  <c r="Q46" i="69" s="1"/>
  <c r="C50" i="69"/>
  <c r="Q50" i="69" s="1"/>
  <c r="B26" i="70"/>
  <c r="C31" i="70"/>
  <c r="B31" i="70"/>
  <c r="C16" i="67"/>
  <c r="B16" i="67"/>
  <c r="C9" i="68"/>
  <c r="B9" i="68"/>
  <c r="C21" i="59"/>
  <c r="O21" i="59" s="1"/>
  <c r="B36" i="59"/>
  <c r="N36" i="59" s="1"/>
  <c r="C47" i="64"/>
  <c r="C33" i="66"/>
  <c r="N33" i="66" s="1"/>
  <c r="C37" i="66"/>
  <c r="R37" i="66" s="1"/>
  <c r="C40" i="66"/>
  <c r="B40" i="66"/>
  <c r="B8" i="68"/>
  <c r="Q8" i="68" s="1"/>
  <c r="B39" i="68"/>
  <c r="C39" i="68"/>
  <c r="B35" i="69"/>
  <c r="C35" i="69"/>
  <c r="B39" i="69"/>
  <c r="C39" i="69"/>
  <c r="B43" i="69"/>
  <c r="C43" i="69"/>
  <c r="B47" i="69"/>
  <c r="C47" i="69"/>
  <c r="C17" i="68"/>
  <c r="B17" i="68"/>
  <c r="B27" i="69"/>
  <c r="C27" i="69"/>
  <c r="C13" i="68"/>
  <c r="B13" i="68"/>
  <c r="C21" i="68"/>
  <c r="B21" i="68"/>
  <c r="C26" i="68"/>
  <c r="B26" i="68"/>
  <c r="B25" i="69"/>
  <c r="C25" i="69"/>
  <c r="B10" i="66"/>
  <c r="R10" i="66" s="1"/>
  <c r="B24" i="66"/>
  <c r="S24" i="66" s="1"/>
  <c r="C27" i="66"/>
  <c r="R27" i="66" s="1"/>
  <c r="C35" i="66"/>
  <c r="Q35" i="66" s="1"/>
  <c r="C39" i="66"/>
  <c r="S39" i="66" s="1"/>
  <c r="B7" i="67"/>
  <c r="Q7" i="67" s="1"/>
  <c r="B10" i="67"/>
  <c r="R10" i="67" s="1"/>
  <c r="B47" i="68"/>
  <c r="C47" i="68"/>
  <c r="B33" i="68"/>
  <c r="C33" i="68"/>
  <c r="B41" i="68"/>
  <c r="C41" i="68"/>
  <c r="C21" i="58"/>
  <c r="N21" i="58" s="1"/>
  <c r="C22" i="61"/>
  <c r="S22" i="61" s="1"/>
  <c r="C17" i="62"/>
  <c r="Q17" i="62" s="1"/>
  <c r="C34" i="64"/>
  <c r="R34" i="64" s="1"/>
  <c r="C49" i="64"/>
  <c r="Q49" i="64" s="1"/>
  <c r="C47" i="65"/>
  <c r="S47" i="65" s="1"/>
  <c r="C19" i="66"/>
  <c r="R19" i="66" s="1"/>
  <c r="C20" i="66"/>
  <c r="N20" i="66" s="1"/>
  <c r="B31" i="66"/>
  <c r="N31" i="66" s="1"/>
  <c r="B41" i="66"/>
  <c r="Q41" i="66" s="1"/>
  <c r="B43" i="66"/>
  <c r="C43" i="66"/>
  <c r="B45" i="66"/>
  <c r="C45" i="66"/>
  <c r="B47" i="66"/>
  <c r="C47" i="66"/>
  <c r="C11" i="67"/>
  <c r="B11" i="67"/>
  <c r="B24" i="68"/>
  <c r="C24" i="68"/>
  <c r="C38" i="68"/>
  <c r="C46" i="68"/>
  <c r="Q46" i="68" s="1"/>
  <c r="B14" i="63"/>
  <c r="O14" i="63" s="1"/>
  <c r="B15" i="63"/>
  <c r="N15" i="63" s="1"/>
  <c r="B18" i="63"/>
  <c r="R18" i="63" s="1"/>
  <c r="C26" i="64"/>
  <c r="O26" i="64" s="1"/>
  <c r="C46" i="64"/>
  <c r="R46" i="64" s="1"/>
  <c r="B6" i="66"/>
  <c r="N6" i="66" s="1"/>
  <c r="B9" i="66"/>
  <c r="B12" i="66"/>
  <c r="S12" i="66" s="1"/>
  <c r="B15" i="66"/>
  <c r="S15" i="66" s="1"/>
  <c r="B16" i="66"/>
  <c r="N16" i="66" s="1"/>
  <c r="B17" i="66"/>
  <c r="C22" i="66"/>
  <c r="N22" i="66" s="1"/>
  <c r="B42" i="66"/>
  <c r="C42" i="66"/>
  <c r="B44" i="66"/>
  <c r="C44" i="66"/>
  <c r="B46" i="66"/>
  <c r="C46" i="66"/>
  <c r="B30" i="67"/>
  <c r="O30" i="67" s="1"/>
  <c r="B31" i="68"/>
  <c r="C31" i="68"/>
  <c r="C34" i="68"/>
  <c r="R34" i="68" s="1"/>
  <c r="C42" i="68"/>
  <c r="N42" i="68" s="1"/>
  <c r="B49" i="68"/>
  <c r="C49" i="68"/>
  <c r="B37" i="60"/>
  <c r="O37" i="60" s="1"/>
  <c r="C11" i="62"/>
  <c r="R11" i="62" s="1"/>
  <c r="B43" i="64"/>
  <c r="O43" i="64" s="1"/>
  <c r="C49" i="65"/>
  <c r="S49" i="65" s="1"/>
  <c r="B8" i="66"/>
  <c r="S8" i="66" s="1"/>
  <c r="B21" i="66"/>
  <c r="R21" i="66" s="1"/>
  <c r="C12" i="67"/>
  <c r="B12" i="67"/>
  <c r="C24" i="67"/>
  <c r="N24" i="67" s="1"/>
  <c r="B29" i="67"/>
  <c r="R29" i="67" s="1"/>
  <c r="B37" i="68"/>
  <c r="C37" i="68"/>
  <c r="B45" i="68"/>
  <c r="C45" i="68"/>
  <c r="C50" i="68"/>
  <c r="R50" i="68" s="1"/>
  <c r="B48" i="66"/>
  <c r="R48" i="66" s="1"/>
  <c r="B6" i="67"/>
  <c r="N6" i="67" s="1"/>
  <c r="B14" i="67"/>
  <c r="S14" i="67" s="1"/>
  <c r="C28" i="68"/>
  <c r="S28" i="68" s="1"/>
  <c r="C36" i="68"/>
  <c r="S36" i="68" s="1"/>
  <c r="C40" i="68"/>
  <c r="R40" i="68" s="1"/>
  <c r="C44" i="68"/>
  <c r="S44" i="68" s="1"/>
  <c r="C48" i="68"/>
  <c r="S48" i="68" s="1"/>
  <c r="B26" i="66"/>
  <c r="C26" i="66"/>
  <c r="B18" i="67"/>
  <c r="C18" i="67"/>
  <c r="C17" i="60"/>
  <c r="N17" i="60" s="1"/>
  <c r="C23" i="62"/>
  <c r="O23" i="62" s="1"/>
  <c r="C17" i="64"/>
  <c r="R17" i="64" s="1"/>
  <c r="B39" i="64"/>
  <c r="B40" i="64"/>
  <c r="N40" i="64" s="1"/>
  <c r="C8" i="65"/>
  <c r="Q8" i="65" s="1"/>
  <c r="B7" i="66"/>
  <c r="Q7" i="66" s="1"/>
  <c r="B11" i="66"/>
  <c r="S11" i="66" s="1"/>
  <c r="B14" i="66"/>
  <c r="Q14" i="66" s="1"/>
  <c r="B18" i="66"/>
  <c r="B25" i="66"/>
  <c r="R25" i="66" s="1"/>
  <c r="B30" i="66"/>
  <c r="C30" i="66"/>
  <c r="B50" i="66"/>
  <c r="Q50" i="66" s="1"/>
  <c r="B9" i="67"/>
  <c r="B13" i="67"/>
  <c r="B17" i="67"/>
  <c r="C25" i="67"/>
  <c r="R25" i="67" s="1"/>
  <c r="B20" i="67"/>
  <c r="C20" i="67"/>
  <c r="B22" i="67"/>
  <c r="C22" i="67"/>
  <c r="B19" i="67"/>
  <c r="C19" i="67"/>
  <c r="B21" i="67"/>
  <c r="C21" i="67"/>
  <c r="B23" i="67"/>
  <c r="C23" i="67"/>
  <c r="B27" i="67"/>
  <c r="C27" i="67"/>
  <c r="B26" i="67"/>
  <c r="C31" i="67"/>
  <c r="B31" i="67"/>
  <c r="C33" i="67"/>
  <c r="B33" i="67"/>
  <c r="C34" i="67"/>
  <c r="B34" i="67"/>
  <c r="C35" i="67"/>
  <c r="B35" i="67"/>
  <c r="C36" i="67"/>
  <c r="B36" i="67"/>
  <c r="C37" i="67"/>
  <c r="B37" i="67"/>
  <c r="C38" i="67"/>
  <c r="B38" i="67"/>
  <c r="C39" i="67"/>
  <c r="B39" i="67"/>
  <c r="C40" i="67"/>
  <c r="B40" i="67"/>
  <c r="C41" i="67"/>
  <c r="B41" i="67"/>
  <c r="C42" i="67"/>
  <c r="B42" i="67"/>
  <c r="C43" i="67"/>
  <c r="B43" i="67"/>
  <c r="C44" i="67"/>
  <c r="B44" i="67"/>
  <c r="C45" i="67"/>
  <c r="B45" i="67"/>
  <c r="C46" i="67"/>
  <c r="B46" i="67"/>
  <c r="C47" i="67"/>
  <c r="B47" i="67"/>
  <c r="C48" i="67"/>
  <c r="B48" i="67"/>
  <c r="C49" i="67"/>
  <c r="B49" i="67"/>
  <c r="C50" i="67"/>
  <c r="B50" i="67"/>
  <c r="C28" i="67"/>
  <c r="R28" i="67" s="1"/>
  <c r="C14" i="60"/>
  <c r="S14" i="60" s="1"/>
  <c r="C6" i="63"/>
  <c r="Q6" i="63" s="1"/>
  <c r="C7" i="63"/>
  <c r="C18" i="64"/>
  <c r="O18" i="64" s="1"/>
  <c r="C19" i="64"/>
  <c r="S19" i="64" s="1"/>
  <c r="C20" i="64"/>
  <c r="N20" i="64" s="1"/>
  <c r="C21" i="64"/>
  <c r="N21" i="64" s="1"/>
  <c r="C22" i="64"/>
  <c r="R22" i="64" s="1"/>
  <c r="C6" i="65"/>
  <c r="Q6" i="65" s="1"/>
  <c r="C7" i="65"/>
  <c r="O7" i="65" s="1"/>
  <c r="C15" i="65"/>
  <c r="N15" i="65" s="1"/>
  <c r="C33" i="65"/>
  <c r="O33" i="65" s="1"/>
  <c r="C36" i="65"/>
  <c r="C37" i="65"/>
  <c r="S37" i="65" s="1"/>
  <c r="B15" i="56"/>
  <c r="N15" i="56" s="1"/>
  <c r="C22" i="58"/>
  <c r="R22" i="58" s="1"/>
  <c r="C14" i="61"/>
  <c r="N14" i="61" s="1"/>
  <c r="C32" i="61"/>
  <c r="O32" i="61" s="1"/>
  <c r="C8" i="62"/>
  <c r="R8" i="62" s="1"/>
  <c r="B13" i="62"/>
  <c r="N13" i="62" s="1"/>
  <c r="B39" i="62"/>
  <c r="O39" i="62" s="1"/>
  <c r="B11" i="63"/>
  <c r="O11" i="63" s="1"/>
  <c r="C16" i="64"/>
  <c r="S16" i="64" s="1"/>
  <c r="B35" i="64"/>
  <c r="R35" i="64" s="1"/>
  <c r="C38" i="64"/>
  <c r="N38" i="64" s="1"/>
  <c r="C42" i="64"/>
  <c r="S42" i="64" s="1"/>
  <c r="C11" i="65"/>
  <c r="S11" i="65" s="1"/>
  <c r="C23" i="65"/>
  <c r="B26" i="65"/>
  <c r="S26" i="65" s="1"/>
  <c r="B29" i="65"/>
  <c r="R29" i="65" s="1"/>
  <c r="B32" i="65"/>
  <c r="S32" i="65" s="1"/>
  <c r="C41" i="65"/>
  <c r="C44" i="65"/>
  <c r="R44" i="65" s="1"/>
  <c r="C48" i="65"/>
  <c r="R48" i="65" s="1"/>
  <c r="B23" i="56"/>
  <c r="S23" i="56" s="1"/>
  <c r="B7" i="57"/>
  <c r="N7" i="57" s="1"/>
  <c r="C7" i="62"/>
  <c r="S7" i="62" s="1"/>
  <c r="B10" i="63"/>
  <c r="R10" i="63" s="1"/>
  <c r="C15" i="64"/>
  <c r="O15" i="64" s="1"/>
  <c r="C45" i="65"/>
  <c r="N45" i="65" s="1"/>
  <c r="C29" i="66"/>
  <c r="B29" i="66"/>
  <c r="C32" i="66"/>
  <c r="B32" i="66"/>
  <c r="B19" i="63"/>
  <c r="C21" i="63"/>
  <c r="N21" i="63" s="1"/>
  <c r="B9" i="64"/>
  <c r="C9" i="64"/>
  <c r="B12" i="64"/>
  <c r="C12" i="64"/>
  <c r="B14" i="64"/>
  <c r="C14" i="64"/>
  <c r="B23" i="64"/>
  <c r="N23" i="64" s="1"/>
  <c r="B27" i="64"/>
  <c r="C27" i="64"/>
  <c r="C29" i="64"/>
  <c r="B29" i="64"/>
  <c r="B33" i="64"/>
  <c r="C33" i="64"/>
  <c r="B41" i="64"/>
  <c r="C41" i="64"/>
  <c r="B20" i="65"/>
  <c r="C20" i="65"/>
  <c r="B34" i="65"/>
  <c r="C34" i="65"/>
  <c r="B43" i="65"/>
  <c r="C43" i="65"/>
  <c r="C32" i="64"/>
  <c r="B32" i="64"/>
  <c r="B16" i="65"/>
  <c r="C16" i="65"/>
  <c r="B39" i="65"/>
  <c r="C39" i="65"/>
  <c r="C25" i="58"/>
  <c r="N25" i="58" s="1"/>
  <c r="B9" i="59"/>
  <c r="B15" i="60"/>
  <c r="N15" i="60" s="1"/>
  <c r="C10" i="61"/>
  <c r="Q10" i="61" s="1"/>
  <c r="C9" i="62"/>
  <c r="N9" i="62" s="1"/>
  <c r="C15" i="62"/>
  <c r="C19" i="62"/>
  <c r="N19" i="62" s="1"/>
  <c r="B22" i="62"/>
  <c r="N22" i="62" s="1"/>
  <c r="B25" i="62"/>
  <c r="N25" i="62" s="1"/>
  <c r="B26" i="62"/>
  <c r="C9" i="63"/>
  <c r="S9" i="63" s="1"/>
  <c r="C17" i="63"/>
  <c r="Q17" i="63" s="1"/>
  <c r="B24" i="63"/>
  <c r="Q24" i="63" s="1"/>
  <c r="B30" i="63"/>
  <c r="B8" i="64"/>
  <c r="C8" i="64"/>
  <c r="B11" i="64"/>
  <c r="C11" i="64"/>
  <c r="B13" i="64"/>
  <c r="C13" i="64"/>
  <c r="B25" i="64"/>
  <c r="B28" i="64"/>
  <c r="C28" i="64"/>
  <c r="B31" i="64"/>
  <c r="N31" i="64" s="1"/>
  <c r="B37" i="64"/>
  <c r="C37" i="64"/>
  <c r="B45" i="64"/>
  <c r="C45" i="64"/>
  <c r="B48" i="64"/>
  <c r="C48" i="64"/>
  <c r="B9" i="65"/>
  <c r="C9" i="65"/>
  <c r="B12" i="65"/>
  <c r="C12" i="65"/>
  <c r="B31" i="65"/>
  <c r="C31" i="65"/>
  <c r="B42" i="65"/>
  <c r="C42" i="65"/>
  <c r="B14" i="62"/>
  <c r="N14" i="62" s="1"/>
  <c r="B18" i="62"/>
  <c r="B21" i="62"/>
  <c r="Q21" i="62" s="1"/>
  <c r="C12" i="63"/>
  <c r="Q12" i="63" s="1"/>
  <c r="C20" i="63"/>
  <c r="C22" i="63"/>
  <c r="N22" i="63" s="1"/>
  <c r="B23" i="63"/>
  <c r="N23" i="63" s="1"/>
  <c r="C26" i="63"/>
  <c r="S26" i="63" s="1"/>
  <c r="B7" i="64"/>
  <c r="C7" i="64"/>
  <c r="B10" i="64"/>
  <c r="N10" i="64" s="1"/>
  <c r="B24" i="64"/>
  <c r="Q24" i="64" s="1"/>
  <c r="B30" i="64"/>
  <c r="C30" i="64"/>
  <c r="B36" i="64"/>
  <c r="N36" i="64" s="1"/>
  <c r="B44" i="64"/>
  <c r="N44" i="64" s="1"/>
  <c r="B50" i="64"/>
  <c r="C50" i="64"/>
  <c r="C10" i="65"/>
  <c r="R10" i="65" s="1"/>
  <c r="C14" i="65"/>
  <c r="C18" i="65"/>
  <c r="C22" i="65"/>
  <c r="C24" i="65"/>
  <c r="B38" i="65"/>
  <c r="C38" i="65"/>
  <c r="C40" i="65"/>
  <c r="R40" i="65" s="1"/>
  <c r="B46" i="65"/>
  <c r="C46" i="65"/>
  <c r="B50" i="65"/>
  <c r="C50" i="65"/>
  <c r="B28" i="65"/>
  <c r="C28" i="65"/>
  <c r="C13" i="65"/>
  <c r="S13" i="65" s="1"/>
  <c r="C17" i="65"/>
  <c r="S17" i="65" s="1"/>
  <c r="C21" i="65"/>
  <c r="S21" i="65" s="1"/>
  <c r="C25" i="65"/>
  <c r="R25" i="65" s="1"/>
  <c r="C27" i="65"/>
  <c r="C35" i="65"/>
  <c r="N35" i="65" s="1"/>
  <c r="C26" i="61"/>
  <c r="B26" i="61"/>
  <c r="C37" i="62"/>
  <c r="B37" i="62"/>
  <c r="B6" i="61"/>
  <c r="C6" i="61"/>
  <c r="C28" i="63"/>
  <c r="B28" i="63"/>
  <c r="B28" i="55"/>
  <c r="R28" i="55" s="1"/>
  <c r="C18" i="58"/>
  <c r="Q18" i="58" s="1"/>
  <c r="B16" i="60"/>
  <c r="O16" i="60" s="1"/>
  <c r="C23" i="60"/>
  <c r="B36" i="60"/>
  <c r="S36" i="60" s="1"/>
  <c r="C6" i="62"/>
  <c r="S6" i="62" s="1"/>
  <c r="C10" i="62"/>
  <c r="Q10" i="62" s="1"/>
  <c r="C16" i="62"/>
  <c r="B16" i="62"/>
  <c r="C20" i="62"/>
  <c r="B20" i="62"/>
  <c r="C8" i="63"/>
  <c r="O8" i="63" s="1"/>
  <c r="C13" i="63"/>
  <c r="O13" i="63" s="1"/>
  <c r="C16" i="63"/>
  <c r="C6" i="64"/>
  <c r="C24" i="62"/>
  <c r="B24" i="62"/>
  <c r="C45" i="62"/>
  <c r="B45" i="62"/>
  <c r="B27" i="61"/>
  <c r="C27" i="61"/>
  <c r="C12" i="62"/>
  <c r="B12" i="62"/>
  <c r="B24" i="58"/>
  <c r="C24" i="58"/>
  <c r="B18" i="61"/>
  <c r="C18" i="61"/>
  <c r="C11" i="60"/>
  <c r="B11" i="60"/>
  <c r="C39" i="60"/>
  <c r="B39" i="60"/>
  <c r="C30" i="62"/>
  <c r="B30" i="62"/>
  <c r="C49" i="62"/>
  <c r="B49" i="62"/>
  <c r="B20" i="58"/>
  <c r="C20" i="58"/>
  <c r="B28" i="58"/>
  <c r="C28" i="58"/>
  <c r="C47" i="62"/>
  <c r="B47" i="62"/>
  <c r="C20" i="60"/>
  <c r="B20" i="60"/>
  <c r="B27" i="62"/>
  <c r="C27" i="62"/>
  <c r="C33" i="62"/>
  <c r="B33" i="62"/>
  <c r="B43" i="62"/>
  <c r="R43" i="62" s="1"/>
  <c r="B25" i="63"/>
  <c r="B27" i="63"/>
  <c r="C33" i="63"/>
  <c r="B33" i="63"/>
  <c r="C34" i="63"/>
  <c r="B34" i="63"/>
  <c r="C35" i="63"/>
  <c r="B35" i="63"/>
  <c r="C36" i="63"/>
  <c r="B36" i="63"/>
  <c r="C37" i="63"/>
  <c r="B37" i="63"/>
  <c r="C38" i="63"/>
  <c r="B38" i="63"/>
  <c r="C39" i="63"/>
  <c r="B39" i="63"/>
  <c r="C40" i="63"/>
  <c r="B40" i="63"/>
  <c r="C41" i="63"/>
  <c r="B41" i="63"/>
  <c r="C42" i="63"/>
  <c r="B42" i="63"/>
  <c r="C43" i="63"/>
  <c r="B43" i="63"/>
  <c r="C44" i="63"/>
  <c r="B44" i="63"/>
  <c r="C45" i="63"/>
  <c r="B45" i="63"/>
  <c r="C46" i="63"/>
  <c r="B46" i="63"/>
  <c r="C47" i="63"/>
  <c r="B47" i="63"/>
  <c r="C48" i="63"/>
  <c r="B48" i="63"/>
  <c r="C49" i="63"/>
  <c r="B49" i="63"/>
  <c r="C50" i="63"/>
  <c r="B50" i="63"/>
  <c r="C29" i="63"/>
  <c r="B29" i="63"/>
  <c r="B14" i="58"/>
  <c r="O14" i="58" s="1"/>
  <c r="C19" i="58"/>
  <c r="R19" i="58" s="1"/>
  <c r="C23" i="58"/>
  <c r="Q23" i="58" s="1"/>
  <c r="C27" i="58"/>
  <c r="R27" i="58" s="1"/>
  <c r="B38" i="60"/>
  <c r="B29" i="62"/>
  <c r="Q29" i="62" s="1"/>
  <c r="B35" i="62"/>
  <c r="R35" i="62" s="1"/>
  <c r="B41" i="62"/>
  <c r="C31" i="63"/>
  <c r="B31" i="63"/>
  <c r="B32" i="63"/>
  <c r="C47" i="60"/>
  <c r="B47" i="60"/>
  <c r="C26" i="58"/>
  <c r="B31" i="58"/>
  <c r="O31" i="58" s="1"/>
  <c r="B13" i="59"/>
  <c r="R13" i="59" s="1"/>
  <c r="B41" i="59"/>
  <c r="B19" i="60"/>
  <c r="S19" i="60" s="1"/>
  <c r="C22" i="60"/>
  <c r="R22" i="60" s="1"/>
  <c r="B16" i="61"/>
  <c r="C16" i="61"/>
  <c r="C28" i="62"/>
  <c r="B28" i="62"/>
  <c r="C38" i="62"/>
  <c r="B38" i="62"/>
  <c r="C46" i="62"/>
  <c r="B46" i="62"/>
  <c r="C50" i="62"/>
  <c r="B50" i="62"/>
  <c r="C6" i="60"/>
  <c r="B7" i="60"/>
  <c r="O7" i="60" s="1"/>
  <c r="B8" i="60"/>
  <c r="C9" i="60"/>
  <c r="S9" i="60" s="1"/>
  <c r="B12" i="60"/>
  <c r="C31" i="60"/>
  <c r="B31" i="60"/>
  <c r="C33" i="60"/>
  <c r="B33" i="60"/>
  <c r="B8" i="61"/>
  <c r="C8" i="61"/>
  <c r="C31" i="62"/>
  <c r="B31" i="62"/>
  <c r="C34" i="62"/>
  <c r="B34" i="62"/>
  <c r="C42" i="62"/>
  <c r="B42" i="62"/>
  <c r="C45" i="60"/>
  <c r="B45" i="60"/>
  <c r="C44" i="60"/>
  <c r="B44" i="60"/>
  <c r="C46" i="60"/>
  <c r="B46" i="60"/>
  <c r="C12" i="61"/>
  <c r="O12" i="61" s="1"/>
  <c r="C20" i="61"/>
  <c r="Q20" i="61" s="1"/>
  <c r="C25" i="61"/>
  <c r="Q25" i="61" s="1"/>
  <c r="B30" i="61"/>
  <c r="B36" i="62"/>
  <c r="B40" i="62"/>
  <c r="B44" i="62"/>
  <c r="B48" i="62"/>
  <c r="C32" i="62"/>
  <c r="B32" i="62"/>
  <c r="C28" i="59"/>
  <c r="B28" i="59"/>
  <c r="C45" i="59"/>
  <c r="B45" i="59"/>
  <c r="C27" i="60"/>
  <c r="B27" i="60"/>
  <c r="C40" i="60"/>
  <c r="B40" i="60"/>
  <c r="C42" i="60"/>
  <c r="B42" i="60"/>
  <c r="C48" i="60"/>
  <c r="B48" i="60"/>
  <c r="C35" i="61"/>
  <c r="B35" i="61"/>
  <c r="C39" i="61"/>
  <c r="B39" i="61"/>
  <c r="C43" i="61"/>
  <c r="B43" i="61"/>
  <c r="C47" i="61"/>
  <c r="B47" i="61"/>
  <c r="B9" i="56"/>
  <c r="Q9" i="56" s="1"/>
  <c r="B44" i="57"/>
  <c r="Q44" i="57" s="1"/>
  <c r="B10" i="59"/>
  <c r="Q10" i="59" s="1"/>
  <c r="B18" i="59"/>
  <c r="N18" i="59" s="1"/>
  <c r="C10" i="60"/>
  <c r="N10" i="60" s="1"/>
  <c r="C18" i="60"/>
  <c r="S18" i="60" s="1"/>
  <c r="C34" i="60"/>
  <c r="B34" i="60"/>
  <c r="C7" i="61"/>
  <c r="C11" i="61"/>
  <c r="C15" i="61"/>
  <c r="S15" i="61" s="1"/>
  <c r="C19" i="61"/>
  <c r="C23" i="61"/>
  <c r="B28" i="61"/>
  <c r="C28" i="61"/>
  <c r="C34" i="61"/>
  <c r="B34" i="61"/>
  <c r="C38" i="61"/>
  <c r="B38" i="61"/>
  <c r="C42" i="61"/>
  <c r="B42" i="61"/>
  <c r="C46" i="61"/>
  <c r="B46" i="61"/>
  <c r="C50" i="61"/>
  <c r="B50" i="61"/>
  <c r="B17" i="59"/>
  <c r="C17" i="59"/>
  <c r="C27" i="59"/>
  <c r="B27" i="59"/>
  <c r="C41" i="60"/>
  <c r="B41" i="60"/>
  <c r="C43" i="60"/>
  <c r="B43" i="60"/>
  <c r="C50" i="60"/>
  <c r="B50" i="60"/>
  <c r="B24" i="61"/>
  <c r="C24" i="61"/>
  <c r="C33" i="61"/>
  <c r="B33" i="61"/>
  <c r="C37" i="61"/>
  <c r="B37" i="61"/>
  <c r="C41" i="61"/>
  <c r="B41" i="61"/>
  <c r="C45" i="61"/>
  <c r="B45" i="61"/>
  <c r="C49" i="61"/>
  <c r="B49" i="61"/>
  <c r="B17" i="56"/>
  <c r="Q17" i="56" s="1"/>
  <c r="B8" i="57"/>
  <c r="Q8" i="57" s="1"/>
  <c r="C15" i="58"/>
  <c r="B6" i="59"/>
  <c r="B14" i="59"/>
  <c r="Q14" i="59" s="1"/>
  <c r="C22" i="59"/>
  <c r="C26" i="59"/>
  <c r="B26" i="59"/>
  <c r="C37" i="59"/>
  <c r="B37" i="59"/>
  <c r="C13" i="60"/>
  <c r="O13" i="60" s="1"/>
  <c r="C21" i="60"/>
  <c r="C35" i="60"/>
  <c r="B35" i="60"/>
  <c r="C49" i="60"/>
  <c r="B49" i="60"/>
  <c r="C9" i="61"/>
  <c r="S9" i="61" s="1"/>
  <c r="C13" i="61"/>
  <c r="C17" i="61"/>
  <c r="C21" i="61"/>
  <c r="O21" i="61" s="1"/>
  <c r="C36" i="61"/>
  <c r="B36" i="61"/>
  <c r="C40" i="61"/>
  <c r="B40" i="61"/>
  <c r="C44" i="61"/>
  <c r="B44" i="61"/>
  <c r="C48" i="61"/>
  <c r="B48" i="61"/>
  <c r="C31" i="61"/>
  <c r="B31" i="61"/>
  <c r="B6" i="56"/>
  <c r="O6" i="56" s="1"/>
  <c r="B16" i="58"/>
  <c r="N16" i="58" s="1"/>
  <c r="C7" i="59"/>
  <c r="S7" i="59" s="1"/>
  <c r="C8" i="59"/>
  <c r="R8" i="59" s="1"/>
  <c r="B19" i="59"/>
  <c r="C31" i="59"/>
  <c r="B31" i="59"/>
  <c r="B38" i="59"/>
  <c r="R38" i="59" s="1"/>
  <c r="B11" i="59"/>
  <c r="C11" i="59"/>
  <c r="B16" i="59"/>
  <c r="C16" i="59"/>
  <c r="B8" i="56"/>
  <c r="B11" i="56"/>
  <c r="Q11" i="56" s="1"/>
  <c r="B19" i="56"/>
  <c r="C39" i="56"/>
  <c r="R39" i="56" s="1"/>
  <c r="B11" i="58"/>
  <c r="R11" i="58" s="1"/>
  <c r="B33" i="58"/>
  <c r="N33" i="58" s="1"/>
  <c r="B34" i="58"/>
  <c r="B35" i="58"/>
  <c r="S35" i="58" s="1"/>
  <c r="B36" i="58"/>
  <c r="Q36" i="58" s="1"/>
  <c r="B37" i="58"/>
  <c r="B38" i="58"/>
  <c r="B39" i="58"/>
  <c r="R39" i="58" s="1"/>
  <c r="B40" i="58"/>
  <c r="S40" i="58" s="1"/>
  <c r="B41" i="58"/>
  <c r="B42" i="58"/>
  <c r="B43" i="58"/>
  <c r="B44" i="58"/>
  <c r="Q44" i="58" s="1"/>
  <c r="B45" i="58"/>
  <c r="B46" i="58"/>
  <c r="N46" i="58" s="1"/>
  <c r="B47" i="58"/>
  <c r="Q47" i="58" s="1"/>
  <c r="B23" i="59"/>
  <c r="N23" i="59" s="1"/>
  <c r="B30" i="59"/>
  <c r="C30" i="59"/>
  <c r="C26" i="60"/>
  <c r="B26" i="60"/>
  <c r="C30" i="60"/>
  <c r="B30" i="60"/>
  <c r="B42" i="54"/>
  <c r="Q42" i="54" s="1"/>
  <c r="C50" i="54"/>
  <c r="S50" i="54" s="1"/>
  <c r="B6" i="55"/>
  <c r="N6" i="55" s="1"/>
  <c r="B7" i="56"/>
  <c r="O7" i="56" s="1"/>
  <c r="B13" i="56"/>
  <c r="O13" i="56" s="1"/>
  <c r="B21" i="56"/>
  <c r="S21" i="56" s="1"/>
  <c r="B34" i="57"/>
  <c r="R34" i="57" s="1"/>
  <c r="B10" i="58"/>
  <c r="O10" i="58" s="1"/>
  <c r="B48" i="58"/>
  <c r="B12" i="59"/>
  <c r="C12" i="59"/>
  <c r="B15" i="59"/>
  <c r="C15" i="59"/>
  <c r="B20" i="59"/>
  <c r="C20" i="59"/>
  <c r="B33" i="59"/>
  <c r="Q33" i="59" s="1"/>
  <c r="C28" i="60"/>
  <c r="B28" i="60"/>
  <c r="B48" i="59"/>
  <c r="S48" i="59" s="1"/>
  <c r="B49" i="59"/>
  <c r="O49" i="59" s="1"/>
  <c r="B50" i="59"/>
  <c r="B25" i="60"/>
  <c r="C29" i="60"/>
  <c r="N29" i="60" s="1"/>
  <c r="C32" i="60"/>
  <c r="S32" i="60" s="1"/>
  <c r="B40" i="59"/>
  <c r="S40" i="59" s="1"/>
  <c r="B24" i="60"/>
  <c r="C25" i="59"/>
  <c r="B25" i="59"/>
  <c r="B29" i="59"/>
  <c r="C29" i="59"/>
  <c r="C43" i="59"/>
  <c r="B43" i="59"/>
  <c r="B34" i="55"/>
  <c r="Q34" i="55" s="1"/>
  <c r="B12" i="56"/>
  <c r="O12" i="56" s="1"/>
  <c r="B16" i="56"/>
  <c r="S16" i="56" s="1"/>
  <c r="B20" i="56"/>
  <c r="R20" i="56" s="1"/>
  <c r="C47" i="56"/>
  <c r="Q47" i="56" s="1"/>
  <c r="C48" i="56"/>
  <c r="Q48" i="56" s="1"/>
  <c r="C49" i="56"/>
  <c r="Q49" i="56" s="1"/>
  <c r="B25" i="57"/>
  <c r="B12" i="58"/>
  <c r="B13" i="58"/>
  <c r="R13" i="58" s="1"/>
  <c r="B17" i="58"/>
  <c r="B49" i="58"/>
  <c r="Q49" i="58" s="1"/>
  <c r="C50" i="58"/>
  <c r="R50" i="58" s="1"/>
  <c r="C32" i="59"/>
  <c r="N32" i="59" s="1"/>
  <c r="B34" i="59"/>
  <c r="C39" i="59"/>
  <c r="B39" i="59"/>
  <c r="B44" i="59"/>
  <c r="C35" i="59"/>
  <c r="B35" i="59"/>
  <c r="B35" i="54"/>
  <c r="O35" i="54" s="1"/>
  <c r="B10" i="56"/>
  <c r="B14" i="56"/>
  <c r="N14" i="56" s="1"/>
  <c r="B18" i="56"/>
  <c r="S18" i="56" s="1"/>
  <c r="B22" i="56"/>
  <c r="N22" i="56" s="1"/>
  <c r="C29" i="57"/>
  <c r="B38" i="57"/>
  <c r="R38" i="57" s="1"/>
  <c r="B45" i="57"/>
  <c r="O45" i="57" s="1"/>
  <c r="B30" i="58"/>
  <c r="C30" i="58"/>
  <c r="B24" i="59"/>
  <c r="B42" i="59"/>
  <c r="C47" i="59"/>
  <c r="B47" i="59"/>
  <c r="C11" i="51"/>
  <c r="O11" i="51" s="1"/>
  <c r="C26" i="53"/>
  <c r="O26" i="53" s="1"/>
  <c r="B27" i="53"/>
  <c r="Q27" i="53" s="1"/>
  <c r="C13" i="54"/>
  <c r="Q13" i="54" s="1"/>
  <c r="B22" i="54"/>
  <c r="N22" i="54" s="1"/>
  <c r="C25" i="54"/>
  <c r="N25" i="54" s="1"/>
  <c r="B29" i="56"/>
  <c r="R29" i="56" s="1"/>
  <c r="B32" i="56"/>
  <c r="O32" i="56" s="1"/>
  <c r="C40" i="56"/>
  <c r="Q40" i="56" s="1"/>
  <c r="C41" i="56"/>
  <c r="Q41" i="56" s="1"/>
  <c r="C44" i="56"/>
  <c r="S44" i="56" s="1"/>
  <c r="C32" i="57"/>
  <c r="Q32" i="57" s="1"/>
  <c r="B35" i="57"/>
  <c r="N35" i="57" s="1"/>
  <c r="B39" i="57"/>
  <c r="S39" i="57" s="1"/>
  <c r="B48" i="57"/>
  <c r="S48" i="57" s="1"/>
  <c r="B49" i="57"/>
  <c r="S49" i="57" s="1"/>
  <c r="B6" i="58"/>
  <c r="B7" i="58"/>
  <c r="B8" i="58"/>
  <c r="B9" i="58"/>
  <c r="B10" i="53"/>
  <c r="Q10" i="53" s="1"/>
  <c r="B21" i="53"/>
  <c r="S21" i="53" s="1"/>
  <c r="C12" i="54"/>
  <c r="S12" i="54" s="1"/>
  <c r="C24" i="54"/>
  <c r="O24" i="54" s="1"/>
  <c r="C39" i="54"/>
  <c r="S39" i="54" s="1"/>
  <c r="B10" i="55"/>
  <c r="S10" i="55" s="1"/>
  <c r="C38" i="54"/>
  <c r="Q38" i="54" s="1"/>
  <c r="B20" i="55"/>
  <c r="N20" i="55" s="1"/>
  <c r="B42" i="55"/>
  <c r="S42" i="55" s="1"/>
  <c r="B6" i="57"/>
  <c r="B24" i="57"/>
  <c r="N24" i="57" s="1"/>
  <c r="B29" i="58"/>
  <c r="B32" i="58"/>
  <c r="C22" i="55"/>
  <c r="B22" i="55"/>
  <c r="B8" i="53"/>
  <c r="Q8" i="53" s="1"/>
  <c r="B13" i="53"/>
  <c r="Q13" i="53" s="1"/>
  <c r="B18" i="53"/>
  <c r="B28" i="54"/>
  <c r="N28" i="54" s="1"/>
  <c r="C31" i="54"/>
  <c r="N31" i="54" s="1"/>
  <c r="B8" i="55"/>
  <c r="R8" i="55" s="1"/>
  <c r="C21" i="55"/>
  <c r="B21" i="55"/>
  <c r="B27" i="56"/>
  <c r="C27" i="56"/>
  <c r="B33" i="56"/>
  <c r="C33" i="56"/>
  <c r="C36" i="57"/>
  <c r="B36" i="57"/>
  <c r="C43" i="57"/>
  <c r="B43" i="57"/>
  <c r="B36" i="56"/>
  <c r="C36" i="56"/>
  <c r="C16" i="55"/>
  <c r="B16" i="55"/>
  <c r="B25" i="56"/>
  <c r="C25" i="56"/>
  <c r="B45" i="56"/>
  <c r="C45" i="56"/>
  <c r="C27" i="57"/>
  <c r="B27" i="57"/>
  <c r="C31" i="57"/>
  <c r="B31" i="57"/>
  <c r="C40" i="57"/>
  <c r="B40" i="57"/>
  <c r="C45" i="52"/>
  <c r="Q45" i="52" s="1"/>
  <c r="B48" i="52"/>
  <c r="Q48" i="52" s="1"/>
  <c r="B24" i="53"/>
  <c r="Q24" i="53" s="1"/>
  <c r="C30" i="53"/>
  <c r="Q30" i="53" s="1"/>
  <c r="C50" i="53"/>
  <c r="Q50" i="53" s="1"/>
  <c r="B14" i="54"/>
  <c r="Q14" i="54" s="1"/>
  <c r="B21" i="54"/>
  <c r="Q21" i="54" s="1"/>
  <c r="C26" i="54"/>
  <c r="N26" i="54" s="1"/>
  <c r="C37" i="54"/>
  <c r="Q37" i="54" s="1"/>
  <c r="B40" i="54"/>
  <c r="C40" i="54"/>
  <c r="C25" i="55"/>
  <c r="B25" i="55"/>
  <c r="C30" i="56"/>
  <c r="B30" i="56"/>
  <c r="B37" i="56"/>
  <c r="C37" i="56"/>
  <c r="C9" i="57"/>
  <c r="B9" i="57"/>
  <c r="C10" i="57"/>
  <c r="B10" i="57"/>
  <c r="C11" i="57"/>
  <c r="B11" i="57"/>
  <c r="C12" i="57"/>
  <c r="B12" i="57"/>
  <c r="C13" i="57"/>
  <c r="B13" i="57"/>
  <c r="C14" i="57"/>
  <c r="B14" i="57"/>
  <c r="C15" i="57"/>
  <c r="B15" i="57"/>
  <c r="C16" i="57"/>
  <c r="B16" i="57"/>
  <c r="C17" i="57"/>
  <c r="B17" i="57"/>
  <c r="C18" i="57"/>
  <c r="B18" i="57"/>
  <c r="C19" i="57"/>
  <c r="B19" i="57"/>
  <c r="C20" i="57"/>
  <c r="B20" i="57"/>
  <c r="C21" i="57"/>
  <c r="B21" i="57"/>
  <c r="C22" i="57"/>
  <c r="B22" i="57"/>
  <c r="C23" i="57"/>
  <c r="B23" i="57"/>
  <c r="C47" i="57"/>
  <c r="B47" i="57"/>
  <c r="B26" i="57"/>
  <c r="B28" i="57"/>
  <c r="B30" i="57"/>
  <c r="B33" i="57"/>
  <c r="B37" i="57"/>
  <c r="B41" i="57"/>
  <c r="B42" i="57"/>
  <c r="B46" i="57"/>
  <c r="B50" i="57"/>
  <c r="C16" i="54"/>
  <c r="S16" i="54" s="1"/>
  <c r="C17" i="54"/>
  <c r="R17" i="54" s="1"/>
  <c r="C45" i="54"/>
  <c r="R45" i="54" s="1"/>
  <c r="C46" i="54"/>
  <c r="S46" i="54" s="1"/>
  <c r="C18" i="55"/>
  <c r="B18" i="55"/>
  <c r="C38" i="55"/>
  <c r="B38" i="55"/>
  <c r="B24" i="56"/>
  <c r="C24" i="56"/>
  <c r="B31" i="56"/>
  <c r="C31" i="56"/>
  <c r="B42" i="56"/>
  <c r="C42" i="56"/>
  <c r="B50" i="56"/>
  <c r="C50" i="56"/>
  <c r="B28" i="56"/>
  <c r="C28" i="56"/>
  <c r="B34" i="56"/>
  <c r="C34" i="56"/>
  <c r="B37" i="51"/>
  <c r="R37" i="51" s="1"/>
  <c r="C50" i="52"/>
  <c r="N50" i="52" s="1"/>
  <c r="B6" i="53"/>
  <c r="Q6" i="53" s="1"/>
  <c r="B9" i="53"/>
  <c r="B12" i="53"/>
  <c r="S12" i="53" s="1"/>
  <c r="B22" i="53"/>
  <c r="R22" i="53" s="1"/>
  <c r="B25" i="53"/>
  <c r="R25" i="53" s="1"/>
  <c r="B29" i="53"/>
  <c r="Q29" i="53" s="1"/>
  <c r="B41" i="54"/>
  <c r="R41" i="54" s="1"/>
  <c r="B13" i="55"/>
  <c r="R13" i="55" s="1"/>
  <c r="B14" i="55"/>
  <c r="O14" i="55" s="1"/>
  <c r="C17" i="55"/>
  <c r="B17" i="55"/>
  <c r="B38" i="56"/>
  <c r="C38" i="56"/>
  <c r="C43" i="56"/>
  <c r="R43" i="56" s="1"/>
  <c r="C12" i="55"/>
  <c r="B12" i="55"/>
  <c r="C6" i="51"/>
  <c r="S6" i="51" s="1"/>
  <c r="B17" i="51"/>
  <c r="N17" i="51" s="1"/>
  <c r="C44" i="52"/>
  <c r="N44" i="52" s="1"/>
  <c r="B14" i="53"/>
  <c r="O14" i="53" s="1"/>
  <c r="B17" i="53"/>
  <c r="N17" i="53" s="1"/>
  <c r="B20" i="53"/>
  <c r="Q20" i="53" s="1"/>
  <c r="C35" i="53"/>
  <c r="N35" i="53" s="1"/>
  <c r="B48" i="53"/>
  <c r="R48" i="53" s="1"/>
  <c r="B18" i="54"/>
  <c r="N18" i="54" s="1"/>
  <c r="C23" i="54"/>
  <c r="N23" i="54" s="1"/>
  <c r="C30" i="54"/>
  <c r="O30" i="54" s="1"/>
  <c r="B33" i="54"/>
  <c r="O33" i="54" s="1"/>
  <c r="C47" i="54"/>
  <c r="Q47" i="54" s="1"/>
  <c r="C48" i="54"/>
  <c r="Q48" i="54" s="1"/>
  <c r="B9" i="55"/>
  <c r="C27" i="55"/>
  <c r="B27" i="55"/>
  <c r="C30" i="55"/>
  <c r="N30" i="55" s="1"/>
  <c r="B46" i="55"/>
  <c r="R46" i="55" s="1"/>
  <c r="B26" i="56"/>
  <c r="C35" i="56"/>
  <c r="N35" i="56" s="1"/>
  <c r="B46" i="56"/>
  <c r="C46" i="56"/>
  <c r="C27" i="54"/>
  <c r="B27" i="54"/>
  <c r="C36" i="54"/>
  <c r="B36" i="54"/>
  <c r="C41" i="55"/>
  <c r="B41" i="55"/>
  <c r="C44" i="54"/>
  <c r="B44" i="54"/>
  <c r="C26" i="55"/>
  <c r="B26" i="55"/>
  <c r="C45" i="55"/>
  <c r="B45" i="55"/>
  <c r="C12" i="51"/>
  <c r="S12" i="51" s="1"/>
  <c r="B7" i="53"/>
  <c r="B11" i="53"/>
  <c r="Q11" i="53" s="1"/>
  <c r="B15" i="53"/>
  <c r="R15" i="53" s="1"/>
  <c r="B19" i="53"/>
  <c r="R19" i="53" s="1"/>
  <c r="B23" i="53"/>
  <c r="Q23" i="53" s="1"/>
  <c r="B28" i="53"/>
  <c r="O28" i="53" s="1"/>
  <c r="B15" i="54"/>
  <c r="Q15" i="54" s="1"/>
  <c r="B19" i="54"/>
  <c r="R19" i="54" s="1"/>
  <c r="B34" i="54"/>
  <c r="Q34" i="54" s="1"/>
  <c r="B43" i="54"/>
  <c r="S43" i="54" s="1"/>
  <c r="C49" i="54"/>
  <c r="B49" i="54"/>
  <c r="B7" i="55"/>
  <c r="B11" i="55"/>
  <c r="B15" i="55"/>
  <c r="B19" i="55"/>
  <c r="B23" i="55"/>
  <c r="C33" i="55"/>
  <c r="B33" i="55"/>
  <c r="C37" i="55"/>
  <c r="B37" i="55"/>
  <c r="B35" i="55"/>
  <c r="B39" i="55"/>
  <c r="B43" i="55"/>
  <c r="B47" i="55"/>
  <c r="C48" i="55"/>
  <c r="B48" i="55"/>
  <c r="C49" i="55"/>
  <c r="B49" i="55"/>
  <c r="C50" i="55"/>
  <c r="B50" i="55"/>
  <c r="C32" i="55"/>
  <c r="B32" i="55"/>
  <c r="B24" i="55"/>
  <c r="C29" i="55"/>
  <c r="B29" i="55"/>
  <c r="B31" i="55"/>
  <c r="B36" i="55"/>
  <c r="B40" i="55"/>
  <c r="B44" i="55"/>
  <c r="C37" i="53"/>
  <c r="B37" i="53"/>
  <c r="C39" i="53"/>
  <c r="B39" i="53"/>
  <c r="C41" i="53"/>
  <c r="B41" i="53"/>
  <c r="C43" i="53"/>
  <c r="B43" i="53"/>
  <c r="C45" i="53"/>
  <c r="B45" i="53"/>
  <c r="C47" i="53"/>
  <c r="B47" i="53"/>
  <c r="B9" i="51"/>
  <c r="S9" i="51" s="1"/>
  <c r="B43" i="51"/>
  <c r="R43" i="51" s="1"/>
  <c r="B33" i="52"/>
  <c r="O33" i="52" s="1"/>
  <c r="B34" i="52"/>
  <c r="R34" i="52" s="1"/>
  <c r="B35" i="52"/>
  <c r="O35" i="52" s="1"/>
  <c r="B36" i="52"/>
  <c r="N36" i="52" s="1"/>
  <c r="B37" i="52"/>
  <c r="O37" i="52" s="1"/>
  <c r="B38" i="52"/>
  <c r="Q38" i="52" s="1"/>
  <c r="B39" i="52"/>
  <c r="O39" i="52" s="1"/>
  <c r="B40" i="52"/>
  <c r="N40" i="52" s="1"/>
  <c r="B41" i="52"/>
  <c r="R41" i="52" s="1"/>
  <c r="B42" i="52"/>
  <c r="N42" i="52" s="1"/>
  <c r="C43" i="52"/>
  <c r="O43" i="52" s="1"/>
  <c r="C47" i="52"/>
  <c r="N47" i="52" s="1"/>
  <c r="C31" i="53"/>
  <c r="C34" i="53"/>
  <c r="N34" i="53" s="1"/>
  <c r="C46" i="52"/>
  <c r="Q46" i="52" s="1"/>
  <c r="C33" i="53"/>
  <c r="Q33" i="53" s="1"/>
  <c r="C36" i="53"/>
  <c r="B36" i="53"/>
  <c r="C38" i="53"/>
  <c r="B38" i="53"/>
  <c r="C40" i="53"/>
  <c r="B40" i="53"/>
  <c r="C42" i="53"/>
  <c r="B42" i="53"/>
  <c r="C44" i="53"/>
  <c r="B44" i="53"/>
  <c r="C46" i="53"/>
  <c r="B46" i="53"/>
  <c r="C6" i="54"/>
  <c r="B6" i="54"/>
  <c r="C7" i="54"/>
  <c r="B7" i="54"/>
  <c r="C8" i="54"/>
  <c r="B8" i="54"/>
  <c r="C9" i="54"/>
  <c r="B9" i="54"/>
  <c r="C10" i="54"/>
  <c r="B10" i="54"/>
  <c r="C11" i="54"/>
  <c r="B11" i="54"/>
  <c r="C32" i="53"/>
  <c r="B32" i="53"/>
  <c r="C49" i="53"/>
  <c r="B49" i="53"/>
  <c r="B32" i="54"/>
  <c r="C14" i="51"/>
  <c r="R14" i="51" s="1"/>
  <c r="B20" i="51"/>
  <c r="O20" i="51" s="1"/>
  <c r="B42" i="51"/>
  <c r="B26" i="52"/>
  <c r="B31" i="52"/>
  <c r="N31" i="52" s="1"/>
  <c r="B49" i="52"/>
  <c r="Q49" i="52" s="1"/>
  <c r="C19" i="51"/>
  <c r="O19" i="51" s="1"/>
  <c r="C7" i="51"/>
  <c r="B7" i="51"/>
  <c r="C21" i="51"/>
  <c r="B21" i="51"/>
  <c r="C23" i="51"/>
  <c r="B23" i="51"/>
  <c r="C41" i="51"/>
  <c r="B41" i="51"/>
  <c r="C46" i="51"/>
  <c r="B46" i="51"/>
  <c r="C10" i="51"/>
  <c r="B10" i="51"/>
  <c r="C15" i="51"/>
  <c r="B15" i="51"/>
  <c r="C27" i="51"/>
  <c r="B27" i="51"/>
  <c r="C36" i="51"/>
  <c r="B36" i="51"/>
  <c r="C18" i="51"/>
  <c r="B18" i="51"/>
  <c r="C22" i="51"/>
  <c r="B22" i="51"/>
  <c r="C26" i="51"/>
  <c r="B26" i="51"/>
  <c r="C47" i="51"/>
  <c r="B47" i="51"/>
  <c r="C30" i="51"/>
  <c r="B30" i="51"/>
  <c r="C17" i="52"/>
  <c r="B17" i="52"/>
  <c r="C19" i="52"/>
  <c r="B19" i="52"/>
  <c r="C8" i="51"/>
  <c r="S8" i="51" s="1"/>
  <c r="C13" i="51"/>
  <c r="O13" i="51" s="1"/>
  <c r="C16" i="51"/>
  <c r="O16" i="51" s="1"/>
  <c r="B33" i="51"/>
  <c r="N33" i="51" s="1"/>
  <c r="B38" i="51"/>
  <c r="N38" i="51" s="1"/>
  <c r="B39" i="51"/>
  <c r="R39" i="51" s="1"/>
  <c r="B44" i="51"/>
  <c r="R44" i="51" s="1"/>
  <c r="B48" i="51"/>
  <c r="N48" i="51" s="1"/>
  <c r="B49" i="51"/>
  <c r="N49" i="51" s="1"/>
  <c r="B50" i="51"/>
  <c r="O50" i="51" s="1"/>
  <c r="B6" i="52"/>
  <c r="B7" i="52"/>
  <c r="B8" i="52"/>
  <c r="B9" i="52"/>
  <c r="B10" i="52"/>
  <c r="B11" i="52"/>
  <c r="B12" i="52"/>
  <c r="B13" i="52"/>
  <c r="B14" i="52"/>
  <c r="B15" i="52"/>
  <c r="B16" i="52"/>
  <c r="B34" i="51"/>
  <c r="N34" i="51" s="1"/>
  <c r="B35" i="51"/>
  <c r="R35" i="51" s="1"/>
  <c r="B40" i="51"/>
  <c r="R40" i="51" s="1"/>
  <c r="B45" i="51"/>
  <c r="Q45" i="51" s="1"/>
  <c r="C18" i="52"/>
  <c r="B18" i="52"/>
  <c r="C20" i="52"/>
  <c r="B20" i="52"/>
  <c r="C21" i="52"/>
  <c r="B21" i="52"/>
  <c r="C22" i="52"/>
  <c r="B22" i="52"/>
  <c r="C23" i="52"/>
  <c r="B23" i="52"/>
  <c r="C24" i="52"/>
  <c r="B24" i="52"/>
  <c r="C25" i="52"/>
  <c r="B25" i="52"/>
  <c r="C27" i="52"/>
  <c r="B27" i="52"/>
  <c r="C28" i="52"/>
  <c r="B28" i="52"/>
  <c r="B30" i="52"/>
  <c r="B29" i="52"/>
  <c r="B32" i="52"/>
  <c r="B25" i="51"/>
  <c r="B28" i="51"/>
  <c r="C32" i="51"/>
  <c r="B32" i="51"/>
  <c r="B24" i="51"/>
  <c r="C29" i="51"/>
  <c r="B29" i="51"/>
  <c r="B31" i="51"/>
  <c r="C45" i="44"/>
  <c r="R45" i="44" s="1"/>
  <c r="C9" i="45"/>
  <c r="N9" i="45" s="1"/>
  <c r="C43" i="48"/>
  <c r="N43" i="48" s="1"/>
  <c r="C43" i="49"/>
  <c r="S43" i="49" s="1"/>
  <c r="C46" i="49"/>
  <c r="N46" i="49" s="1"/>
  <c r="C48" i="49"/>
  <c r="S48" i="49" s="1"/>
  <c r="C49" i="50"/>
  <c r="S49" i="50" s="1"/>
  <c r="B19" i="47"/>
  <c r="S19" i="47" s="1"/>
  <c r="C26" i="49"/>
  <c r="AB57" i="49" s="1"/>
  <c r="B27" i="49"/>
  <c r="AB58" i="49" s="1"/>
  <c r="C35" i="49"/>
  <c r="Q35" i="49" s="1"/>
  <c r="B7" i="48"/>
  <c r="Q7" i="48" s="1"/>
  <c r="B30" i="50"/>
  <c r="S30" i="50" s="1"/>
  <c r="C35" i="50"/>
  <c r="Q35" i="50" s="1"/>
  <c r="B23" i="48"/>
  <c r="R23" i="48" s="1"/>
  <c r="C18" i="46"/>
  <c r="Q18" i="46" s="1"/>
  <c r="B30" i="49"/>
  <c r="O30" i="49" s="1"/>
  <c r="C37" i="49"/>
  <c r="AB68" i="49" s="1"/>
  <c r="C50" i="49"/>
  <c r="S50" i="49" s="1"/>
  <c r="B28" i="50"/>
  <c r="Q28" i="50" s="1"/>
  <c r="C40" i="50"/>
  <c r="O40" i="50" s="1"/>
  <c r="C45" i="50"/>
  <c r="N45" i="50" s="1"/>
  <c r="B6" i="50"/>
  <c r="S6" i="50" s="1"/>
  <c r="C46" i="50"/>
  <c r="O46" i="50" s="1"/>
  <c r="C43" i="50"/>
  <c r="R43" i="50" s="1"/>
  <c r="C9" i="46"/>
  <c r="N9" i="46" s="1"/>
  <c r="B25" i="48"/>
  <c r="AB56" i="48" s="1"/>
  <c r="B28" i="48"/>
  <c r="R28" i="48" s="1"/>
  <c r="C37" i="48"/>
  <c r="O37" i="48" s="1"/>
  <c r="C49" i="48"/>
  <c r="R49" i="48" s="1"/>
  <c r="B28" i="49"/>
  <c r="S28" i="49" s="1"/>
  <c r="B31" i="49"/>
  <c r="AB62" i="49" s="1"/>
  <c r="C36" i="49"/>
  <c r="Q36" i="49" s="1"/>
  <c r="B26" i="50"/>
  <c r="N26" i="50" s="1"/>
  <c r="C44" i="50"/>
  <c r="O44" i="50" s="1"/>
  <c r="C47" i="50"/>
  <c r="S47" i="50" s="1"/>
  <c r="C48" i="50"/>
  <c r="Q48" i="50" s="1"/>
  <c r="C48" i="46"/>
  <c r="O48" i="46" s="1"/>
  <c r="C36" i="48"/>
  <c r="S36" i="48" s="1"/>
  <c r="C23" i="46"/>
  <c r="N23" i="46" s="1"/>
  <c r="C42" i="46"/>
  <c r="Q42" i="46" s="1"/>
  <c r="C11" i="49"/>
  <c r="S11" i="49" s="1"/>
  <c r="C42" i="49"/>
  <c r="S42" i="49" s="1"/>
  <c r="C49" i="49"/>
  <c r="S49" i="49" s="1"/>
  <c r="B33" i="50"/>
  <c r="S33" i="50" s="1"/>
  <c r="C39" i="50"/>
  <c r="S39" i="50" s="1"/>
  <c r="C41" i="50"/>
  <c r="O41" i="50" s="1"/>
  <c r="C42" i="50"/>
  <c r="O42" i="50" s="1"/>
  <c r="C50" i="50"/>
  <c r="N50" i="50" s="1"/>
  <c r="B10" i="50"/>
  <c r="C10" i="50"/>
  <c r="B14" i="50"/>
  <c r="C14" i="50"/>
  <c r="B16" i="50"/>
  <c r="C16" i="50"/>
  <c r="B18" i="50"/>
  <c r="C18" i="50"/>
  <c r="B20" i="50"/>
  <c r="C20" i="50"/>
  <c r="B22" i="50"/>
  <c r="C22" i="50"/>
  <c r="B24" i="50"/>
  <c r="C24" i="50"/>
  <c r="C21" i="46"/>
  <c r="R21" i="46" s="1"/>
  <c r="B8" i="48"/>
  <c r="S8" i="48" s="1"/>
  <c r="B21" i="48"/>
  <c r="R21" i="48" s="1"/>
  <c r="C34" i="48"/>
  <c r="S34" i="48" s="1"/>
  <c r="C40" i="48"/>
  <c r="Q40" i="48" s="1"/>
  <c r="C41" i="48"/>
  <c r="S41" i="48" s="1"/>
  <c r="C47" i="48"/>
  <c r="R47" i="48" s="1"/>
  <c r="C9" i="49"/>
  <c r="S9" i="49" s="1"/>
  <c r="B33" i="49"/>
  <c r="Q33" i="49" s="1"/>
  <c r="C40" i="49"/>
  <c r="R40" i="49" s="1"/>
  <c r="B44" i="49"/>
  <c r="C44" i="49"/>
  <c r="B8" i="50"/>
  <c r="B9" i="50"/>
  <c r="C9" i="50"/>
  <c r="B11" i="50"/>
  <c r="C11" i="50"/>
  <c r="B13" i="50"/>
  <c r="C13" i="50"/>
  <c r="B15" i="50"/>
  <c r="C15" i="50"/>
  <c r="B17" i="50"/>
  <c r="C17" i="50"/>
  <c r="B19" i="50"/>
  <c r="C19" i="50"/>
  <c r="B21" i="50"/>
  <c r="C21" i="50"/>
  <c r="B23" i="50"/>
  <c r="C23" i="50"/>
  <c r="B25" i="50"/>
  <c r="C25" i="50"/>
  <c r="B29" i="50"/>
  <c r="C29" i="50"/>
  <c r="C32" i="50"/>
  <c r="O32" i="50" s="1"/>
  <c r="B37" i="50"/>
  <c r="C37" i="50"/>
  <c r="B32" i="49"/>
  <c r="C32" i="49"/>
  <c r="B39" i="49"/>
  <c r="C39" i="49"/>
  <c r="B12" i="50"/>
  <c r="C12" i="50"/>
  <c r="B33" i="46"/>
  <c r="S33" i="46" s="1"/>
  <c r="C8" i="47"/>
  <c r="R8" i="47" s="1"/>
  <c r="B23" i="47"/>
  <c r="N23" i="47" s="1"/>
  <c r="B28" i="47"/>
  <c r="Q28" i="47" s="1"/>
  <c r="B19" i="48"/>
  <c r="AB50" i="48" s="1"/>
  <c r="C30" i="48"/>
  <c r="AB61" i="48" s="1"/>
  <c r="C7" i="49"/>
  <c r="N7" i="49" s="1"/>
  <c r="C41" i="49"/>
  <c r="N41" i="49" s="1"/>
  <c r="C45" i="49"/>
  <c r="O45" i="49" s="1"/>
  <c r="B47" i="49"/>
  <c r="C47" i="49"/>
  <c r="B7" i="50"/>
  <c r="C34" i="50"/>
  <c r="B27" i="50"/>
  <c r="B31" i="50"/>
  <c r="C36" i="50"/>
  <c r="S36" i="50" s="1"/>
  <c r="C38" i="50"/>
  <c r="S38" i="50" s="1"/>
  <c r="Q49" i="50"/>
  <c r="B26" i="45"/>
  <c r="C26" i="45"/>
  <c r="C22" i="48"/>
  <c r="B22" i="48"/>
  <c r="B38" i="46"/>
  <c r="C38" i="46"/>
  <c r="B26" i="47"/>
  <c r="C26" i="47"/>
  <c r="C18" i="48"/>
  <c r="B18" i="48"/>
  <c r="B26" i="48"/>
  <c r="C26" i="48"/>
  <c r="B50" i="48"/>
  <c r="C50" i="48"/>
  <c r="B8" i="49"/>
  <c r="C8" i="49"/>
  <c r="C12" i="49"/>
  <c r="B12" i="49"/>
  <c r="C30" i="47"/>
  <c r="B30" i="47"/>
  <c r="B42" i="48"/>
  <c r="C42" i="48"/>
  <c r="B45" i="46"/>
  <c r="C45" i="46"/>
  <c r="B44" i="48"/>
  <c r="C44" i="48"/>
  <c r="C13" i="49"/>
  <c r="B13" i="49"/>
  <c r="C15" i="49"/>
  <c r="B15" i="49"/>
  <c r="C17" i="49"/>
  <c r="B17" i="49"/>
  <c r="C19" i="49"/>
  <c r="B19" i="49"/>
  <c r="C21" i="49"/>
  <c r="B21" i="49"/>
  <c r="C23" i="49"/>
  <c r="B23" i="49"/>
  <c r="C25" i="49"/>
  <c r="B25" i="49"/>
  <c r="C30" i="41"/>
  <c r="Q30" i="41" s="1"/>
  <c r="C10" i="46"/>
  <c r="R10" i="46" s="1"/>
  <c r="C19" i="46"/>
  <c r="N19" i="46" s="1"/>
  <c r="C22" i="46"/>
  <c r="R22" i="46" s="1"/>
  <c r="C25" i="46"/>
  <c r="AB56" i="46" s="1"/>
  <c r="B28" i="46"/>
  <c r="Q28" i="46" s="1"/>
  <c r="B9" i="47"/>
  <c r="N9" i="47" s="1"/>
  <c r="B20" i="47"/>
  <c r="R20" i="47" s="1"/>
  <c r="B20" i="48"/>
  <c r="AB51" i="48" s="1"/>
  <c r="B24" i="48"/>
  <c r="S24" i="48" s="1"/>
  <c r="C29" i="48"/>
  <c r="AB60" i="48" s="1"/>
  <c r="B33" i="48"/>
  <c r="O33" i="48" s="1"/>
  <c r="C38" i="48"/>
  <c r="O38" i="48" s="1"/>
  <c r="C39" i="48"/>
  <c r="S39" i="48" s="1"/>
  <c r="C46" i="48"/>
  <c r="S46" i="48" s="1"/>
  <c r="B48" i="48"/>
  <c r="C48" i="48"/>
  <c r="C6" i="49"/>
  <c r="R6" i="49" s="1"/>
  <c r="C10" i="49"/>
  <c r="N10" i="49" s="1"/>
  <c r="B29" i="49"/>
  <c r="C29" i="49"/>
  <c r="C14" i="49"/>
  <c r="B14" i="49"/>
  <c r="C16" i="49"/>
  <c r="B16" i="49"/>
  <c r="C18" i="49"/>
  <c r="B18" i="49"/>
  <c r="C20" i="49"/>
  <c r="B20" i="49"/>
  <c r="C22" i="49"/>
  <c r="B22" i="49"/>
  <c r="C24" i="49"/>
  <c r="B24" i="49"/>
  <c r="B34" i="49"/>
  <c r="C34" i="49"/>
  <c r="B45" i="48"/>
  <c r="C45" i="48"/>
  <c r="C38" i="49"/>
  <c r="AB69" i="49" s="1"/>
  <c r="B24" i="46"/>
  <c r="C24" i="46"/>
  <c r="B21" i="42"/>
  <c r="Q21" i="42" s="1"/>
  <c r="C34" i="45"/>
  <c r="Q34" i="45" s="1"/>
  <c r="B13" i="46"/>
  <c r="S13" i="46" s="1"/>
  <c r="C16" i="46"/>
  <c r="R16" i="46" s="1"/>
  <c r="C29" i="46"/>
  <c r="Q29" i="46" s="1"/>
  <c r="C47" i="46"/>
  <c r="Q47" i="46" s="1"/>
  <c r="B6" i="47"/>
  <c r="C6" i="47"/>
  <c r="B15" i="47"/>
  <c r="Q15" i="47" s="1"/>
  <c r="B6" i="48"/>
  <c r="B49" i="46"/>
  <c r="C49" i="46"/>
  <c r="B12" i="47"/>
  <c r="C12" i="47"/>
  <c r="C31" i="47"/>
  <c r="B31" i="47"/>
  <c r="B46" i="46"/>
  <c r="C46" i="46"/>
  <c r="C11" i="47"/>
  <c r="B11" i="47"/>
  <c r="B32" i="48"/>
  <c r="C32" i="48"/>
  <c r="C13" i="45"/>
  <c r="O13" i="45" s="1"/>
  <c r="B14" i="46"/>
  <c r="Q14" i="46" s="1"/>
  <c r="C17" i="46"/>
  <c r="AB48" i="46" s="1"/>
  <c r="B20" i="46"/>
  <c r="C20" i="46"/>
  <c r="B30" i="46"/>
  <c r="AB61" i="46" s="1"/>
  <c r="B41" i="46"/>
  <c r="C41" i="46"/>
  <c r="B7" i="47"/>
  <c r="S7" i="47" s="1"/>
  <c r="B10" i="47"/>
  <c r="C10" i="47"/>
  <c r="B16" i="47"/>
  <c r="C24" i="47"/>
  <c r="B24" i="47"/>
  <c r="B9" i="48"/>
  <c r="B10" i="48"/>
  <c r="C10" i="48"/>
  <c r="C11" i="48"/>
  <c r="S11" i="48" s="1"/>
  <c r="C12" i="48"/>
  <c r="C13" i="48"/>
  <c r="Q13" i="48" s="1"/>
  <c r="C14" i="48"/>
  <c r="C15" i="48"/>
  <c r="R15" i="48" s="1"/>
  <c r="C16" i="48"/>
  <c r="C17" i="48"/>
  <c r="Q17" i="48" s="1"/>
  <c r="B27" i="48"/>
  <c r="B31" i="48"/>
  <c r="C35" i="48"/>
  <c r="Q35" i="48" s="1"/>
  <c r="B17" i="41"/>
  <c r="C17" i="41"/>
  <c r="B50" i="46"/>
  <c r="C50" i="46"/>
  <c r="C41" i="44"/>
  <c r="B41" i="44"/>
  <c r="B12" i="46"/>
  <c r="C12" i="46"/>
  <c r="B44" i="46"/>
  <c r="C44" i="46"/>
  <c r="B43" i="45"/>
  <c r="C43" i="45"/>
  <c r="B15" i="46"/>
  <c r="C15" i="46"/>
  <c r="B34" i="46"/>
  <c r="C34" i="46"/>
  <c r="B40" i="44"/>
  <c r="C40" i="44"/>
  <c r="C23" i="45"/>
  <c r="B23" i="45"/>
  <c r="B11" i="46"/>
  <c r="C11" i="46"/>
  <c r="B40" i="46"/>
  <c r="C40" i="46"/>
  <c r="C46" i="47"/>
  <c r="B46" i="47"/>
  <c r="C25" i="41"/>
  <c r="N25" i="41" s="1"/>
  <c r="B37" i="44"/>
  <c r="O37" i="44" s="1"/>
  <c r="C50" i="45"/>
  <c r="Q50" i="45" s="1"/>
  <c r="C36" i="46"/>
  <c r="Q36" i="46" s="1"/>
  <c r="C39" i="46"/>
  <c r="O39" i="46" s="1"/>
  <c r="B43" i="46"/>
  <c r="C43" i="46"/>
  <c r="B13" i="47"/>
  <c r="B17" i="47"/>
  <c r="B21" i="47"/>
  <c r="B25" i="47"/>
  <c r="C27" i="47"/>
  <c r="B27" i="47"/>
  <c r="C29" i="47"/>
  <c r="B29" i="47"/>
  <c r="C26" i="46"/>
  <c r="B26" i="46"/>
  <c r="B14" i="47"/>
  <c r="B18" i="47"/>
  <c r="B22" i="47"/>
  <c r="C35" i="47"/>
  <c r="B35" i="47"/>
  <c r="C37" i="47"/>
  <c r="B37" i="47"/>
  <c r="C38" i="47"/>
  <c r="B38" i="47"/>
  <c r="C39" i="47"/>
  <c r="B39" i="47"/>
  <c r="C40" i="47"/>
  <c r="B40" i="47"/>
  <c r="C41" i="47"/>
  <c r="B41" i="47"/>
  <c r="C42" i="47"/>
  <c r="B42" i="47"/>
  <c r="C43" i="47"/>
  <c r="B43" i="47"/>
  <c r="C44" i="47"/>
  <c r="B44" i="47"/>
  <c r="C45" i="47"/>
  <c r="B45" i="47"/>
  <c r="C49" i="47"/>
  <c r="B49" i="47"/>
  <c r="C32" i="47"/>
  <c r="B32" i="47"/>
  <c r="B33" i="47"/>
  <c r="C48" i="47"/>
  <c r="B48" i="47"/>
  <c r="C34" i="47"/>
  <c r="B34" i="47"/>
  <c r="C36" i="47"/>
  <c r="B36" i="47"/>
  <c r="C47" i="47"/>
  <c r="B47" i="47"/>
  <c r="B50" i="47"/>
  <c r="C13" i="42"/>
  <c r="O13" i="42" s="1"/>
  <c r="C8" i="43"/>
  <c r="S8" i="43" s="1"/>
  <c r="B27" i="43"/>
  <c r="AB58" i="43" s="1"/>
  <c r="C20" i="44"/>
  <c r="B32" i="44"/>
  <c r="O32" i="44" s="1"/>
  <c r="B38" i="44"/>
  <c r="AB69" i="44" s="1"/>
  <c r="C42" i="44"/>
  <c r="N42" i="44" s="1"/>
  <c r="C43" i="44"/>
  <c r="B14" i="45"/>
  <c r="C32" i="45"/>
  <c r="S32" i="45" s="1"/>
  <c r="C37" i="45"/>
  <c r="N37" i="45" s="1"/>
  <c r="C38" i="45"/>
  <c r="O38" i="45" s="1"/>
  <c r="C44" i="45"/>
  <c r="N44" i="45" s="1"/>
  <c r="C47" i="45"/>
  <c r="C6" i="46"/>
  <c r="Q6" i="46" s="1"/>
  <c r="C7" i="46"/>
  <c r="N7" i="46" s="1"/>
  <c r="C8" i="46"/>
  <c r="O8" i="46" s="1"/>
  <c r="C44" i="41"/>
  <c r="S44" i="41" s="1"/>
  <c r="B31" i="43"/>
  <c r="Q31" i="43" s="1"/>
  <c r="B30" i="44"/>
  <c r="Q30" i="44" s="1"/>
  <c r="C36" i="44"/>
  <c r="N36" i="44" s="1"/>
  <c r="B7" i="45"/>
  <c r="B11" i="45"/>
  <c r="R11" i="45" s="1"/>
  <c r="B19" i="45"/>
  <c r="O19" i="45" s="1"/>
  <c r="B22" i="45"/>
  <c r="O22" i="45" s="1"/>
  <c r="C41" i="45"/>
  <c r="S41" i="45" s="1"/>
  <c r="C42" i="45"/>
  <c r="O42" i="45" s="1"/>
  <c r="C46" i="45"/>
  <c r="R46" i="45" s="1"/>
  <c r="C49" i="45"/>
  <c r="R49" i="45" s="1"/>
  <c r="B32" i="46"/>
  <c r="C32" i="46"/>
  <c r="C30" i="43"/>
  <c r="O30" i="43" s="1"/>
  <c r="B35" i="44"/>
  <c r="O35" i="44" s="1"/>
  <c r="B15" i="45"/>
  <c r="AB46" i="45" s="1"/>
  <c r="B18" i="45"/>
  <c r="C30" i="45"/>
  <c r="O30" i="45" s="1"/>
  <c r="C39" i="45"/>
  <c r="S39" i="45" s="1"/>
  <c r="C40" i="45"/>
  <c r="Q40" i="45" s="1"/>
  <c r="C45" i="45"/>
  <c r="C48" i="45"/>
  <c r="O48" i="45" s="1"/>
  <c r="B37" i="46"/>
  <c r="C37" i="46"/>
  <c r="B27" i="46"/>
  <c r="B31" i="46"/>
  <c r="C35" i="46"/>
  <c r="Q35" i="46" s="1"/>
  <c r="C47" i="42"/>
  <c r="R47" i="42" s="1"/>
  <c r="C48" i="42"/>
  <c r="S48" i="42" s="1"/>
  <c r="C49" i="42"/>
  <c r="C6" i="44"/>
  <c r="Q6" i="44" s="1"/>
  <c r="C7" i="44"/>
  <c r="S7" i="44" s="1"/>
  <c r="C8" i="44"/>
  <c r="R8" i="44" s="1"/>
  <c r="C9" i="44"/>
  <c r="C10" i="44"/>
  <c r="N10" i="44" s="1"/>
  <c r="C11" i="44"/>
  <c r="Q11" i="44" s="1"/>
  <c r="C12" i="44"/>
  <c r="R12" i="44" s="1"/>
  <c r="C18" i="44"/>
  <c r="B23" i="44"/>
  <c r="C23" i="44"/>
  <c r="B33" i="44"/>
  <c r="C33" i="44"/>
  <c r="C34" i="44"/>
  <c r="N34" i="44" s="1"/>
  <c r="B39" i="44"/>
  <c r="O39" i="44" s="1"/>
  <c r="C44" i="44"/>
  <c r="Q44" i="44" s="1"/>
  <c r="C47" i="44"/>
  <c r="Q47" i="44" s="1"/>
  <c r="C48" i="44"/>
  <c r="R48" i="44" s="1"/>
  <c r="B49" i="44"/>
  <c r="S49" i="44" s="1"/>
  <c r="C50" i="44"/>
  <c r="Q50" i="44" s="1"/>
  <c r="C6" i="45"/>
  <c r="S6" i="45" s="1"/>
  <c r="C8" i="45"/>
  <c r="R8" i="45" s="1"/>
  <c r="C10" i="45"/>
  <c r="S10" i="45" s="1"/>
  <c r="C12" i="45"/>
  <c r="B16" i="45"/>
  <c r="B20" i="45"/>
  <c r="B24" i="45"/>
  <c r="B17" i="44"/>
  <c r="C17" i="44"/>
  <c r="B16" i="44"/>
  <c r="C16" i="44"/>
  <c r="B35" i="45"/>
  <c r="C35" i="45"/>
  <c r="C19" i="41"/>
  <c r="N19" i="41" s="1"/>
  <c r="C7" i="42"/>
  <c r="Q7" i="42" s="1"/>
  <c r="C33" i="42"/>
  <c r="S33" i="42" s="1"/>
  <c r="B50" i="42"/>
  <c r="R50" i="42" s="1"/>
  <c r="C7" i="43"/>
  <c r="S7" i="43" s="1"/>
  <c r="C15" i="44"/>
  <c r="S15" i="44" s="1"/>
  <c r="C19" i="44"/>
  <c r="O19" i="44" s="1"/>
  <c r="C26" i="44"/>
  <c r="B26" i="44"/>
  <c r="C29" i="44"/>
  <c r="N29" i="44" s="1"/>
  <c r="C46" i="44"/>
  <c r="N46" i="44" s="1"/>
  <c r="B17" i="45"/>
  <c r="B21" i="45"/>
  <c r="B25" i="45"/>
  <c r="C27" i="45"/>
  <c r="B27" i="45"/>
  <c r="C29" i="45"/>
  <c r="O29" i="45" s="1"/>
  <c r="C31" i="45"/>
  <c r="B31" i="45"/>
  <c r="B28" i="45"/>
  <c r="B33" i="45"/>
  <c r="C36" i="45"/>
  <c r="N36" i="45" s="1"/>
  <c r="B13" i="41"/>
  <c r="N13" i="41" s="1"/>
  <c r="C47" i="41"/>
  <c r="S47" i="41" s="1"/>
  <c r="B35" i="42"/>
  <c r="N35" i="42" s="1"/>
  <c r="B46" i="42"/>
  <c r="B26" i="43"/>
  <c r="N26" i="43" s="1"/>
  <c r="B33" i="43"/>
  <c r="AB64" i="43" s="1"/>
  <c r="B21" i="44"/>
  <c r="C21" i="44"/>
  <c r="C12" i="42"/>
  <c r="O12" i="42" s="1"/>
  <c r="B26" i="42"/>
  <c r="N26" i="42" s="1"/>
  <c r="C37" i="42"/>
  <c r="Q37" i="42" s="1"/>
  <c r="C44" i="42"/>
  <c r="N44" i="42" s="1"/>
  <c r="C45" i="42"/>
  <c r="S45" i="42" s="1"/>
  <c r="C14" i="44"/>
  <c r="B25" i="44"/>
  <c r="C25" i="44"/>
  <c r="C21" i="41"/>
  <c r="N21" i="41" s="1"/>
  <c r="B27" i="44"/>
  <c r="C27" i="44"/>
  <c r="C15" i="41"/>
  <c r="S15" i="41" s="1"/>
  <c r="C23" i="41"/>
  <c r="Q23" i="41" s="1"/>
  <c r="C10" i="42"/>
  <c r="S10" i="42" s="1"/>
  <c r="B42" i="42"/>
  <c r="O42" i="42" s="1"/>
  <c r="C43" i="42"/>
  <c r="O43" i="42" s="1"/>
  <c r="C13" i="44"/>
  <c r="O13" i="44" s="1"/>
  <c r="C24" i="44"/>
  <c r="O24" i="44" s="1"/>
  <c r="B31" i="44"/>
  <c r="C31" i="44"/>
  <c r="C22" i="44"/>
  <c r="N22" i="44" s="1"/>
  <c r="C28" i="44"/>
  <c r="R28" i="44" s="1"/>
  <c r="C35" i="43"/>
  <c r="B35" i="43"/>
  <c r="C39" i="43"/>
  <c r="B39" i="43"/>
  <c r="B8" i="41"/>
  <c r="R8" i="41" s="1"/>
  <c r="C16" i="41"/>
  <c r="N16" i="41" s="1"/>
  <c r="C20" i="41"/>
  <c r="N20" i="41" s="1"/>
  <c r="C24" i="41"/>
  <c r="AB55" i="41" s="1"/>
  <c r="C8" i="42"/>
  <c r="O8" i="42" s="1"/>
  <c r="C9" i="42"/>
  <c r="Q9" i="42" s="1"/>
  <c r="B25" i="42"/>
  <c r="Q25" i="42" s="1"/>
  <c r="B27" i="42"/>
  <c r="S27" i="42" s="1"/>
  <c r="B28" i="42"/>
  <c r="Q28" i="42" s="1"/>
  <c r="B31" i="42"/>
  <c r="AB62" i="42" s="1"/>
  <c r="C9" i="43"/>
  <c r="C10" i="43"/>
  <c r="B10" i="43"/>
  <c r="C12" i="43"/>
  <c r="B12" i="43"/>
  <c r="C14" i="43"/>
  <c r="B14" i="43"/>
  <c r="C16" i="43"/>
  <c r="B16" i="43"/>
  <c r="C18" i="43"/>
  <c r="B18" i="43"/>
  <c r="C20" i="43"/>
  <c r="B20" i="43"/>
  <c r="C22" i="43"/>
  <c r="B22" i="43"/>
  <c r="C38" i="43"/>
  <c r="B38" i="43"/>
  <c r="C42" i="43"/>
  <c r="B42" i="43"/>
  <c r="C43" i="43"/>
  <c r="B43" i="43"/>
  <c r="C6" i="43"/>
  <c r="R6" i="43" s="1"/>
  <c r="C23" i="43"/>
  <c r="B23" i="43"/>
  <c r="C24" i="43"/>
  <c r="B24" i="43"/>
  <c r="C25" i="43"/>
  <c r="B25" i="43"/>
  <c r="C29" i="43"/>
  <c r="B29" i="43"/>
  <c r="C37" i="43"/>
  <c r="B37" i="43"/>
  <c r="C41" i="43"/>
  <c r="B41" i="43"/>
  <c r="C45" i="43"/>
  <c r="B45" i="43"/>
  <c r="C14" i="41"/>
  <c r="C18" i="41"/>
  <c r="Q18" i="41" s="1"/>
  <c r="C22" i="41"/>
  <c r="N22" i="41" s="1"/>
  <c r="C43" i="41"/>
  <c r="O43" i="41" s="1"/>
  <c r="C6" i="42"/>
  <c r="N6" i="42" s="1"/>
  <c r="C11" i="42"/>
  <c r="Q11" i="42" s="1"/>
  <c r="B17" i="42"/>
  <c r="O17" i="42" s="1"/>
  <c r="C29" i="42"/>
  <c r="R29" i="42" s="1"/>
  <c r="C32" i="42"/>
  <c r="O32" i="42" s="1"/>
  <c r="C40" i="42"/>
  <c r="Q40" i="42" s="1"/>
  <c r="B41" i="42"/>
  <c r="AB72" i="42" s="1"/>
  <c r="C11" i="43"/>
  <c r="B11" i="43"/>
  <c r="C13" i="43"/>
  <c r="B13" i="43"/>
  <c r="C15" i="43"/>
  <c r="B15" i="43"/>
  <c r="C17" i="43"/>
  <c r="B17" i="43"/>
  <c r="C19" i="43"/>
  <c r="B19" i="43"/>
  <c r="C21" i="43"/>
  <c r="B21" i="43"/>
  <c r="C28" i="43"/>
  <c r="B28" i="43"/>
  <c r="C40" i="43"/>
  <c r="B40" i="43"/>
  <c r="C44" i="43"/>
  <c r="B44" i="43"/>
  <c r="C49" i="43"/>
  <c r="B49" i="43"/>
  <c r="C46" i="43"/>
  <c r="B46" i="43"/>
  <c r="C50" i="43"/>
  <c r="B50" i="43"/>
  <c r="C34" i="43"/>
  <c r="B34" i="43"/>
  <c r="C36" i="43"/>
  <c r="B36" i="43"/>
  <c r="C47" i="43"/>
  <c r="B47" i="43"/>
  <c r="C32" i="43"/>
  <c r="B32" i="43"/>
  <c r="C48" i="43"/>
  <c r="B48" i="43"/>
  <c r="C33" i="41"/>
  <c r="B33" i="41"/>
  <c r="B37" i="41"/>
  <c r="C37" i="41"/>
  <c r="B50" i="41"/>
  <c r="C50" i="41"/>
  <c r="C6" i="41"/>
  <c r="B6" i="41"/>
  <c r="B41" i="41"/>
  <c r="C41" i="41"/>
  <c r="C16" i="42"/>
  <c r="B16" i="42"/>
  <c r="C7" i="41"/>
  <c r="B7" i="41"/>
  <c r="C12" i="41"/>
  <c r="B12" i="41"/>
  <c r="B29" i="41"/>
  <c r="C29" i="41"/>
  <c r="B42" i="41"/>
  <c r="C42" i="41"/>
  <c r="C20" i="42"/>
  <c r="B20" i="42"/>
  <c r="C38" i="42"/>
  <c r="B38" i="42"/>
  <c r="B9" i="41"/>
  <c r="N9" i="41" s="1"/>
  <c r="B26" i="41"/>
  <c r="O26" i="41" s="1"/>
  <c r="B31" i="41"/>
  <c r="N31" i="41" s="1"/>
  <c r="C35" i="41"/>
  <c r="R35" i="41" s="1"/>
  <c r="C45" i="41"/>
  <c r="O45" i="41" s="1"/>
  <c r="C48" i="41"/>
  <c r="S48" i="41" s="1"/>
  <c r="B14" i="42"/>
  <c r="B18" i="42"/>
  <c r="B22" i="42"/>
  <c r="B24" i="42"/>
  <c r="B10" i="41"/>
  <c r="O10" i="41" s="1"/>
  <c r="B11" i="41"/>
  <c r="S11" i="41" s="1"/>
  <c r="B28" i="41"/>
  <c r="N28" i="41" s="1"/>
  <c r="C39" i="41"/>
  <c r="O39" i="41" s="1"/>
  <c r="C40" i="41"/>
  <c r="O40" i="41" s="1"/>
  <c r="C46" i="41"/>
  <c r="R46" i="41" s="1"/>
  <c r="C49" i="41"/>
  <c r="S49" i="41" s="1"/>
  <c r="B15" i="42"/>
  <c r="B19" i="42"/>
  <c r="B23" i="42"/>
  <c r="C30" i="42"/>
  <c r="R30" i="42" s="1"/>
  <c r="C34" i="42"/>
  <c r="Q34" i="42" s="1"/>
  <c r="C36" i="42"/>
  <c r="Q36" i="42" s="1"/>
  <c r="C39" i="42"/>
  <c r="S39" i="42" s="1"/>
  <c r="B32" i="41"/>
  <c r="C32" i="41"/>
  <c r="B34" i="41"/>
  <c r="C34" i="41"/>
  <c r="C27" i="41"/>
  <c r="B27" i="41"/>
  <c r="C36" i="41"/>
  <c r="S36" i="41" s="1"/>
  <c r="C38" i="41"/>
  <c r="S38" i="41" s="1"/>
  <c r="B26" i="40"/>
  <c r="N26" i="40" s="1"/>
  <c r="B27" i="40"/>
  <c r="O27" i="40" s="1"/>
  <c r="C9" i="40"/>
  <c r="O9" i="40" s="1"/>
  <c r="C21" i="36"/>
  <c r="S21" i="36" s="1"/>
  <c r="B42" i="40"/>
  <c r="N42" i="40" s="1"/>
  <c r="B21" i="39"/>
  <c r="Q21" i="39" s="1"/>
  <c r="B33" i="40"/>
  <c r="S33" i="40" s="1"/>
  <c r="B49" i="40"/>
  <c r="N49" i="40" s="1"/>
  <c r="B30" i="40"/>
  <c r="AB61" i="40" s="1"/>
  <c r="B23" i="39"/>
  <c r="N23" i="39" s="1"/>
  <c r="C28" i="40"/>
  <c r="Q28" i="40" s="1"/>
  <c r="C31" i="40"/>
  <c r="Q31" i="40" s="1"/>
  <c r="B45" i="40"/>
  <c r="N45" i="40" s="1"/>
  <c r="B47" i="40"/>
  <c r="N47" i="40" s="1"/>
  <c r="C18" i="37"/>
  <c r="O18" i="37" s="1"/>
  <c r="B33" i="38"/>
  <c r="R33" i="38" s="1"/>
  <c r="B11" i="39"/>
  <c r="N11" i="39" s="1"/>
  <c r="C13" i="40"/>
  <c r="O13" i="40" s="1"/>
  <c r="B39" i="40"/>
  <c r="R39" i="40" s="1"/>
  <c r="B23" i="33"/>
  <c r="O23" i="33" s="1"/>
  <c r="B34" i="33"/>
  <c r="AB65" i="33" s="1"/>
  <c r="C33" i="36"/>
  <c r="AB64" i="36" s="1"/>
  <c r="B6" i="39"/>
  <c r="N6" i="39" s="1"/>
  <c r="B7" i="39"/>
  <c r="N7" i="39" s="1"/>
  <c r="B8" i="39"/>
  <c r="R8" i="39" s="1"/>
  <c r="B13" i="39"/>
  <c r="Q13" i="39" s="1"/>
  <c r="B25" i="39"/>
  <c r="R25" i="39" s="1"/>
  <c r="B30" i="39"/>
  <c r="S30" i="39" s="1"/>
  <c r="C17" i="40"/>
  <c r="S17" i="40" s="1"/>
  <c r="B36" i="40"/>
  <c r="N36" i="40" s="1"/>
  <c r="B41" i="40"/>
  <c r="N41" i="40" s="1"/>
  <c r="B15" i="39"/>
  <c r="N15" i="39" s="1"/>
  <c r="B35" i="40"/>
  <c r="R35" i="40" s="1"/>
  <c r="B10" i="39"/>
  <c r="N10" i="39" s="1"/>
  <c r="C7" i="40"/>
  <c r="N7" i="40" s="1"/>
  <c r="C15" i="40"/>
  <c r="Q15" i="40" s="1"/>
  <c r="B37" i="40"/>
  <c r="R37" i="40" s="1"/>
  <c r="B38" i="40"/>
  <c r="S38" i="40" s="1"/>
  <c r="B43" i="40"/>
  <c r="R43" i="40" s="1"/>
  <c r="B44" i="40"/>
  <c r="Q44" i="40" s="1"/>
  <c r="B48" i="40"/>
  <c r="O48" i="40" s="1"/>
  <c r="B17" i="39"/>
  <c r="R17" i="39" s="1"/>
  <c r="C11" i="40"/>
  <c r="S11" i="40" s="1"/>
  <c r="C19" i="40"/>
  <c r="R19" i="40" s="1"/>
  <c r="B40" i="40"/>
  <c r="N40" i="40" s="1"/>
  <c r="B46" i="40"/>
  <c r="R46" i="40" s="1"/>
  <c r="B50" i="40"/>
  <c r="R50" i="40" s="1"/>
  <c r="C18" i="39"/>
  <c r="B18" i="39"/>
  <c r="C20" i="40"/>
  <c r="B20" i="40"/>
  <c r="C21" i="40"/>
  <c r="B21" i="40"/>
  <c r="C22" i="40"/>
  <c r="B22" i="40"/>
  <c r="C23" i="40"/>
  <c r="B23" i="40"/>
  <c r="C24" i="40"/>
  <c r="B24" i="40"/>
  <c r="C25" i="40"/>
  <c r="B25" i="40"/>
  <c r="B28" i="38"/>
  <c r="O28" i="38" s="1"/>
  <c r="B9" i="39"/>
  <c r="N9" i="39" s="1"/>
  <c r="B14" i="39"/>
  <c r="C20" i="39"/>
  <c r="B20" i="39"/>
  <c r="C26" i="39"/>
  <c r="AB57" i="39" s="1"/>
  <c r="C27" i="39"/>
  <c r="B27" i="39"/>
  <c r="C6" i="40"/>
  <c r="R6" i="40" s="1"/>
  <c r="C10" i="40"/>
  <c r="C14" i="40"/>
  <c r="C18" i="40"/>
  <c r="O18" i="40" s="1"/>
  <c r="C32" i="40"/>
  <c r="B32" i="40"/>
  <c r="C22" i="39"/>
  <c r="B22" i="39"/>
  <c r="C29" i="40"/>
  <c r="B29" i="40"/>
  <c r="B48" i="36"/>
  <c r="O48" i="36" s="1"/>
  <c r="C13" i="37"/>
  <c r="R13" i="37" s="1"/>
  <c r="C22" i="37"/>
  <c r="AB53" i="37" s="1"/>
  <c r="B12" i="39"/>
  <c r="N12" i="39" s="1"/>
  <c r="B16" i="39"/>
  <c r="AB47" i="39" s="1"/>
  <c r="B19" i="39"/>
  <c r="R19" i="39" s="1"/>
  <c r="C24" i="39"/>
  <c r="B24" i="39"/>
  <c r="C31" i="39"/>
  <c r="B31" i="39"/>
  <c r="C8" i="40"/>
  <c r="R8" i="40" s="1"/>
  <c r="C12" i="40"/>
  <c r="O12" i="40" s="1"/>
  <c r="C16" i="40"/>
  <c r="S16" i="40" s="1"/>
  <c r="B34" i="40"/>
  <c r="C30" i="38"/>
  <c r="B30" i="38"/>
  <c r="B15" i="36"/>
  <c r="C15" i="36"/>
  <c r="C26" i="38"/>
  <c r="B26" i="38"/>
  <c r="C31" i="38"/>
  <c r="B31" i="38"/>
  <c r="C31" i="35"/>
  <c r="B31" i="35"/>
  <c r="B21" i="37"/>
  <c r="C21" i="37"/>
  <c r="B32" i="37"/>
  <c r="C32" i="37"/>
  <c r="C27" i="36"/>
  <c r="B27" i="36"/>
  <c r="B26" i="36"/>
  <c r="C26" i="36"/>
  <c r="B29" i="37"/>
  <c r="C29" i="37"/>
  <c r="C32" i="39"/>
  <c r="B32" i="39"/>
  <c r="B33" i="39"/>
  <c r="C29" i="39"/>
  <c r="B29" i="39"/>
  <c r="B47" i="36"/>
  <c r="R47" i="36" s="1"/>
  <c r="C17" i="37"/>
  <c r="R17" i="37" s="1"/>
  <c r="C25" i="37"/>
  <c r="R25" i="37" s="1"/>
  <c r="B28" i="39"/>
  <c r="B34" i="39"/>
  <c r="B35" i="39"/>
  <c r="B36" i="39"/>
  <c r="B37" i="39"/>
  <c r="B38" i="39"/>
  <c r="B39" i="39"/>
  <c r="B40" i="39"/>
  <c r="B41" i="39"/>
  <c r="B42" i="39"/>
  <c r="B43" i="39"/>
  <c r="B44" i="39"/>
  <c r="B45" i="39"/>
  <c r="B46" i="39"/>
  <c r="B47" i="39"/>
  <c r="B48" i="39"/>
  <c r="B49" i="39"/>
  <c r="B50" i="39"/>
  <c r="C13" i="36"/>
  <c r="N13" i="36" s="1"/>
  <c r="B35" i="36"/>
  <c r="Q35" i="36" s="1"/>
  <c r="C15" i="37"/>
  <c r="Q15" i="37" s="1"/>
  <c r="C19" i="37"/>
  <c r="S19" i="37" s="1"/>
  <c r="C23" i="37"/>
  <c r="O23" i="37" s="1"/>
  <c r="B27" i="37"/>
  <c r="S27" i="37" s="1"/>
  <c r="C6" i="38"/>
  <c r="R6" i="38" s="1"/>
  <c r="C7" i="38"/>
  <c r="R7" i="38" s="1"/>
  <c r="C8" i="38"/>
  <c r="N8" i="38" s="1"/>
  <c r="C9" i="38"/>
  <c r="Q9" i="38" s="1"/>
  <c r="C10" i="38"/>
  <c r="R10" i="38" s="1"/>
  <c r="C11" i="38"/>
  <c r="R11" i="38" s="1"/>
  <c r="C12" i="38"/>
  <c r="N12" i="38" s="1"/>
  <c r="C13" i="38"/>
  <c r="Q13" i="38" s="1"/>
  <c r="C14" i="38"/>
  <c r="C15" i="38"/>
  <c r="N15" i="38" s="1"/>
  <c r="C16" i="38"/>
  <c r="N16" i="38" s="1"/>
  <c r="C17" i="38"/>
  <c r="N17" i="38" s="1"/>
  <c r="C18" i="38"/>
  <c r="Q18" i="38" s="1"/>
  <c r="C19" i="38"/>
  <c r="N19" i="38" s="1"/>
  <c r="C20" i="38"/>
  <c r="N20" i="38" s="1"/>
  <c r="C21" i="38"/>
  <c r="N21" i="38" s="1"/>
  <c r="C22" i="38"/>
  <c r="Q22" i="38" s="1"/>
  <c r="C23" i="38"/>
  <c r="N23" i="38" s="1"/>
  <c r="C24" i="38"/>
  <c r="N24" i="38" s="1"/>
  <c r="C25" i="38"/>
  <c r="B27" i="38"/>
  <c r="C32" i="38"/>
  <c r="B32" i="38"/>
  <c r="B39" i="36"/>
  <c r="Q39" i="36" s="1"/>
  <c r="C14" i="37"/>
  <c r="C29" i="38"/>
  <c r="B29" i="38"/>
  <c r="C34" i="38"/>
  <c r="B34" i="38"/>
  <c r="C35" i="38"/>
  <c r="B35" i="38"/>
  <c r="C36" i="38"/>
  <c r="B36" i="38"/>
  <c r="C37" i="38"/>
  <c r="B37" i="38"/>
  <c r="C25" i="36"/>
  <c r="S25" i="36" s="1"/>
  <c r="C30" i="36"/>
  <c r="S30" i="36" s="1"/>
  <c r="B41" i="36"/>
  <c r="S41" i="36" s="1"/>
  <c r="C8" i="37"/>
  <c r="C11" i="37"/>
  <c r="C12" i="37"/>
  <c r="R12" i="37" s="1"/>
  <c r="C16" i="37"/>
  <c r="R16" i="37" s="1"/>
  <c r="C20" i="37"/>
  <c r="R20" i="37" s="1"/>
  <c r="C24" i="37"/>
  <c r="AB55" i="37" s="1"/>
  <c r="B31" i="37"/>
  <c r="O31" i="37" s="1"/>
  <c r="C38" i="38"/>
  <c r="B38" i="38"/>
  <c r="B39" i="38"/>
  <c r="B40" i="38"/>
  <c r="B41" i="38"/>
  <c r="B42" i="38"/>
  <c r="B43" i="38"/>
  <c r="B44" i="38"/>
  <c r="B45" i="38"/>
  <c r="B46" i="38"/>
  <c r="B47" i="38"/>
  <c r="B48" i="38"/>
  <c r="B49" i="38"/>
  <c r="B50" i="38"/>
  <c r="B6" i="36"/>
  <c r="S6" i="36" s="1"/>
  <c r="B10" i="36"/>
  <c r="C23" i="36"/>
  <c r="Q23" i="36" s="1"/>
  <c r="B28" i="36"/>
  <c r="O28" i="36" s="1"/>
  <c r="C9" i="37"/>
  <c r="O9" i="37" s="1"/>
  <c r="C9" i="36"/>
  <c r="B9" i="36"/>
  <c r="C50" i="36"/>
  <c r="B50" i="36"/>
  <c r="B8" i="36"/>
  <c r="S8" i="36" s="1"/>
  <c r="C17" i="36"/>
  <c r="B19" i="36"/>
  <c r="C19" i="36"/>
  <c r="C43" i="36"/>
  <c r="B43" i="36"/>
  <c r="C45" i="36"/>
  <c r="B45" i="36"/>
  <c r="C49" i="36"/>
  <c r="B49" i="36"/>
  <c r="C7" i="37"/>
  <c r="Q7" i="37" s="1"/>
  <c r="B40" i="33"/>
  <c r="AB71" i="33" s="1"/>
  <c r="C7" i="36"/>
  <c r="B7" i="36"/>
  <c r="B11" i="36"/>
  <c r="C11" i="36"/>
  <c r="C31" i="36"/>
  <c r="B31" i="36"/>
  <c r="C37" i="36"/>
  <c r="B37" i="36"/>
  <c r="C46" i="36"/>
  <c r="B46" i="36"/>
  <c r="C6" i="37"/>
  <c r="N6" i="37" s="1"/>
  <c r="C10" i="37"/>
  <c r="B26" i="37"/>
  <c r="B28" i="37"/>
  <c r="B30" i="37"/>
  <c r="B33" i="37"/>
  <c r="C34" i="37"/>
  <c r="B34" i="37"/>
  <c r="C35" i="37"/>
  <c r="B35" i="37"/>
  <c r="C36" i="37"/>
  <c r="B36" i="37"/>
  <c r="C37" i="37"/>
  <c r="B37" i="37"/>
  <c r="C41" i="37"/>
  <c r="B41" i="37"/>
  <c r="C38" i="37"/>
  <c r="B38" i="37"/>
  <c r="C42" i="37"/>
  <c r="B42" i="37"/>
  <c r="C39" i="37"/>
  <c r="B39" i="37"/>
  <c r="C40" i="37"/>
  <c r="B40" i="37"/>
  <c r="B43" i="37"/>
  <c r="B44" i="37"/>
  <c r="B45" i="37"/>
  <c r="B46" i="37"/>
  <c r="B47" i="37"/>
  <c r="B48" i="37"/>
  <c r="B49" i="37"/>
  <c r="B50" i="37"/>
  <c r="C33" i="35"/>
  <c r="B33" i="35"/>
  <c r="C32" i="36"/>
  <c r="B32" i="36"/>
  <c r="C36" i="36"/>
  <c r="B36" i="36"/>
  <c r="C44" i="36"/>
  <c r="B44" i="36"/>
  <c r="B32" i="32"/>
  <c r="Q32" i="32" s="1"/>
  <c r="B6" i="33"/>
  <c r="O6" i="33" s="1"/>
  <c r="B7" i="33"/>
  <c r="N7" i="33" s="1"/>
  <c r="B8" i="33"/>
  <c r="N8" i="33" s="1"/>
  <c r="B9" i="33"/>
  <c r="Q9" i="33" s="1"/>
  <c r="B10" i="33"/>
  <c r="N10" i="33" s="1"/>
  <c r="B11" i="33"/>
  <c r="S11" i="33" s="1"/>
  <c r="B12" i="33"/>
  <c r="O12" i="33" s="1"/>
  <c r="B13" i="33"/>
  <c r="R13" i="33" s="1"/>
  <c r="B35" i="33"/>
  <c r="R35" i="33" s="1"/>
  <c r="B47" i="33"/>
  <c r="Q47" i="33" s="1"/>
  <c r="C26" i="35"/>
  <c r="N26" i="35" s="1"/>
  <c r="B27" i="35"/>
  <c r="R27" i="35" s="1"/>
  <c r="C30" i="35"/>
  <c r="Q30" i="35" s="1"/>
  <c r="C14" i="36"/>
  <c r="C18" i="36"/>
  <c r="C22" i="36"/>
  <c r="AB53" i="36" s="1"/>
  <c r="C29" i="36"/>
  <c r="B29" i="36"/>
  <c r="C34" i="36"/>
  <c r="B34" i="36"/>
  <c r="C42" i="36"/>
  <c r="B42" i="36"/>
  <c r="C40" i="36"/>
  <c r="B40" i="36"/>
  <c r="C12" i="36"/>
  <c r="C16" i="36"/>
  <c r="S16" i="36" s="1"/>
  <c r="C20" i="36"/>
  <c r="S20" i="36" s="1"/>
  <c r="C24" i="36"/>
  <c r="S24" i="36" s="1"/>
  <c r="C38" i="36"/>
  <c r="B38" i="36"/>
  <c r="B16" i="32"/>
  <c r="AB47" i="32" s="1"/>
  <c r="B31" i="32"/>
  <c r="Q31" i="32" s="1"/>
  <c r="B25" i="33"/>
  <c r="S25" i="33" s="1"/>
  <c r="C28" i="33"/>
  <c r="AB59" i="33" s="1"/>
  <c r="B45" i="33"/>
  <c r="B49" i="33"/>
  <c r="N49" i="33" s="1"/>
  <c r="B33" i="34"/>
  <c r="S33" i="34" s="1"/>
  <c r="B28" i="35"/>
  <c r="C40" i="35"/>
  <c r="B40" i="35"/>
  <c r="C34" i="35"/>
  <c r="B34" i="35"/>
  <c r="C35" i="35"/>
  <c r="B35" i="35"/>
  <c r="C36" i="35"/>
  <c r="B36" i="35"/>
  <c r="C37" i="35"/>
  <c r="B37" i="35"/>
  <c r="B35" i="32"/>
  <c r="Q35" i="32" s="1"/>
  <c r="B19" i="33"/>
  <c r="B28" i="34"/>
  <c r="S28" i="34" s="1"/>
  <c r="B31" i="34"/>
  <c r="O31" i="34" s="1"/>
  <c r="B6" i="35"/>
  <c r="B7" i="35"/>
  <c r="B8" i="35"/>
  <c r="B9" i="35"/>
  <c r="B10" i="35"/>
  <c r="B11" i="35"/>
  <c r="B12" i="35"/>
  <c r="B13" i="35"/>
  <c r="B14" i="35"/>
  <c r="B15" i="35"/>
  <c r="B16" i="35"/>
  <c r="B17" i="35"/>
  <c r="B18" i="35"/>
  <c r="B19" i="35"/>
  <c r="B20" i="35"/>
  <c r="B21" i="35"/>
  <c r="B22" i="35"/>
  <c r="B23" i="35"/>
  <c r="B24" i="35"/>
  <c r="B25" i="35"/>
  <c r="C29" i="35"/>
  <c r="O29" i="35" s="1"/>
  <c r="C38" i="35"/>
  <c r="B38" i="35"/>
  <c r="B27" i="34"/>
  <c r="C30" i="34"/>
  <c r="O30" i="34" s="1"/>
  <c r="C32" i="35"/>
  <c r="B32" i="35"/>
  <c r="C39" i="35"/>
  <c r="B39" i="35"/>
  <c r="B41" i="35"/>
  <c r="B42" i="35"/>
  <c r="B43" i="35"/>
  <c r="B44" i="35"/>
  <c r="B45" i="35"/>
  <c r="B46" i="35"/>
  <c r="B47" i="35"/>
  <c r="B48" i="35"/>
  <c r="B49" i="35"/>
  <c r="B50" i="35"/>
  <c r="B22" i="32"/>
  <c r="N22" i="32" s="1"/>
  <c r="B33" i="32"/>
  <c r="C42" i="32"/>
  <c r="B42" i="32"/>
  <c r="B50" i="32"/>
  <c r="O50" i="32" s="1"/>
  <c r="B15" i="33"/>
  <c r="C17" i="33"/>
  <c r="B17" i="33"/>
  <c r="C26" i="33"/>
  <c r="B26" i="33"/>
  <c r="C42" i="33"/>
  <c r="B42" i="33"/>
  <c r="C44" i="33"/>
  <c r="B44" i="33"/>
  <c r="C41" i="32"/>
  <c r="B41" i="32"/>
  <c r="C45" i="32"/>
  <c r="B45" i="32"/>
  <c r="B31" i="33"/>
  <c r="C31" i="33"/>
  <c r="C33" i="33"/>
  <c r="B33" i="33"/>
  <c r="C40" i="32"/>
  <c r="B40" i="32"/>
  <c r="C44" i="32"/>
  <c r="B44" i="32"/>
  <c r="C41" i="33"/>
  <c r="B41" i="33"/>
  <c r="C43" i="33"/>
  <c r="B43" i="33"/>
  <c r="B31" i="31"/>
  <c r="N31" i="31" s="1"/>
  <c r="B15" i="32"/>
  <c r="AB46" i="32" s="1"/>
  <c r="B20" i="32"/>
  <c r="AB51" i="32" s="1"/>
  <c r="B23" i="32"/>
  <c r="O23" i="32" s="1"/>
  <c r="B30" i="32"/>
  <c r="O30" i="32" s="1"/>
  <c r="B37" i="32"/>
  <c r="AB68" i="32" s="1"/>
  <c r="C39" i="32"/>
  <c r="B39" i="32"/>
  <c r="C43" i="32"/>
  <c r="B43" i="32"/>
  <c r="B48" i="32"/>
  <c r="O48" i="32" s="1"/>
  <c r="B21" i="33"/>
  <c r="N21" i="33" s="1"/>
  <c r="B27" i="33"/>
  <c r="C27" i="33"/>
  <c r="C30" i="33"/>
  <c r="N30" i="33" s="1"/>
  <c r="B46" i="33"/>
  <c r="R46" i="33" s="1"/>
  <c r="B50" i="33"/>
  <c r="S50" i="33" s="1"/>
  <c r="B26" i="34"/>
  <c r="C38" i="34"/>
  <c r="B38" i="34"/>
  <c r="C32" i="34"/>
  <c r="B32" i="34"/>
  <c r="C39" i="34"/>
  <c r="B39" i="34"/>
  <c r="B48" i="33"/>
  <c r="R48" i="33" s="1"/>
  <c r="B6" i="34"/>
  <c r="B7" i="34"/>
  <c r="B8" i="34"/>
  <c r="B9" i="34"/>
  <c r="B10" i="34"/>
  <c r="B11" i="34"/>
  <c r="B12" i="34"/>
  <c r="B13" i="34"/>
  <c r="B14" i="34"/>
  <c r="B15" i="34"/>
  <c r="B16" i="34"/>
  <c r="B17" i="34"/>
  <c r="B18" i="34"/>
  <c r="B19" i="34"/>
  <c r="B20" i="34"/>
  <c r="B21" i="34"/>
  <c r="B22" i="34"/>
  <c r="B23" i="34"/>
  <c r="B24" i="34"/>
  <c r="B25" i="34"/>
  <c r="C29" i="34"/>
  <c r="B29" i="34"/>
  <c r="C34" i="34"/>
  <c r="B34" i="34"/>
  <c r="C35" i="34"/>
  <c r="B35" i="34"/>
  <c r="C36" i="34"/>
  <c r="B36" i="34"/>
  <c r="C37" i="34"/>
  <c r="B37" i="34"/>
  <c r="B40" i="34"/>
  <c r="B41" i="34"/>
  <c r="B42" i="34"/>
  <c r="B43" i="34"/>
  <c r="B44" i="34"/>
  <c r="B45" i="34"/>
  <c r="B46" i="34"/>
  <c r="B47" i="34"/>
  <c r="B48" i="34"/>
  <c r="B49" i="34"/>
  <c r="B50" i="34"/>
  <c r="B26" i="31"/>
  <c r="O26" i="31" s="1"/>
  <c r="B6" i="32"/>
  <c r="Q6" i="32" s="1"/>
  <c r="B7" i="32"/>
  <c r="S7" i="32" s="1"/>
  <c r="B8" i="32"/>
  <c r="R8" i="32" s="1"/>
  <c r="B11" i="32"/>
  <c r="Q11" i="32" s="1"/>
  <c r="B12" i="32"/>
  <c r="B21" i="32"/>
  <c r="S21" i="32" s="1"/>
  <c r="B46" i="32"/>
  <c r="R46" i="32" s="1"/>
  <c r="B49" i="32"/>
  <c r="N49" i="32" s="1"/>
  <c r="B16" i="33"/>
  <c r="B20" i="33"/>
  <c r="B24" i="33"/>
  <c r="C30" i="31"/>
  <c r="Q30" i="31" s="1"/>
  <c r="B33" i="31"/>
  <c r="N33" i="31" s="1"/>
  <c r="B19" i="32"/>
  <c r="AB50" i="32" s="1"/>
  <c r="B24" i="32"/>
  <c r="B25" i="32"/>
  <c r="Q25" i="32" s="1"/>
  <c r="C28" i="32"/>
  <c r="N28" i="32" s="1"/>
  <c r="B47" i="32"/>
  <c r="N47" i="32" s="1"/>
  <c r="B14" i="33"/>
  <c r="B18" i="33"/>
  <c r="B22" i="33"/>
  <c r="C29" i="33"/>
  <c r="B29" i="33"/>
  <c r="C32" i="33"/>
  <c r="B32" i="33"/>
  <c r="B36" i="33"/>
  <c r="B37" i="33"/>
  <c r="B38" i="33"/>
  <c r="B39" i="33"/>
  <c r="B27" i="31"/>
  <c r="Q27" i="31" s="1"/>
  <c r="B10" i="32"/>
  <c r="B14" i="32"/>
  <c r="B18" i="32"/>
  <c r="C34" i="32"/>
  <c r="B34" i="32"/>
  <c r="C29" i="32"/>
  <c r="B29" i="32"/>
  <c r="C38" i="32"/>
  <c r="B38" i="32"/>
  <c r="C9" i="31"/>
  <c r="B9" i="32"/>
  <c r="B13" i="32"/>
  <c r="B17" i="32"/>
  <c r="C26" i="32"/>
  <c r="S26" i="32" s="1"/>
  <c r="C27" i="32"/>
  <c r="Q27" i="32" s="1"/>
  <c r="C36" i="32"/>
  <c r="B36" i="32"/>
  <c r="C10" i="31"/>
  <c r="B10" i="31"/>
  <c r="C12" i="31"/>
  <c r="B12" i="31"/>
  <c r="C22" i="31"/>
  <c r="B22" i="31"/>
  <c r="C24" i="31"/>
  <c r="B24" i="31"/>
  <c r="C7" i="31"/>
  <c r="O7" i="31" s="1"/>
  <c r="C11" i="31"/>
  <c r="B11" i="31"/>
  <c r="C13" i="31"/>
  <c r="B13" i="31"/>
  <c r="C15" i="31"/>
  <c r="B15" i="31"/>
  <c r="C17" i="31"/>
  <c r="B17" i="31"/>
  <c r="C19" i="31"/>
  <c r="B19" i="31"/>
  <c r="C21" i="31"/>
  <c r="B21" i="31"/>
  <c r="C23" i="31"/>
  <c r="B23" i="31"/>
  <c r="C25" i="31"/>
  <c r="B25" i="31"/>
  <c r="C38" i="31"/>
  <c r="B38" i="31"/>
  <c r="C42" i="31"/>
  <c r="B42" i="31"/>
  <c r="C48" i="31"/>
  <c r="B48" i="31"/>
  <c r="C49" i="31"/>
  <c r="B49" i="31"/>
  <c r="C14" i="31"/>
  <c r="B14" i="31"/>
  <c r="C16" i="31"/>
  <c r="B16" i="31"/>
  <c r="C18" i="31"/>
  <c r="B18" i="31"/>
  <c r="C28" i="31"/>
  <c r="B28" i="31"/>
  <c r="C8" i="31"/>
  <c r="O8" i="31" s="1"/>
  <c r="C39" i="31"/>
  <c r="B39" i="31"/>
  <c r="C43" i="31"/>
  <c r="B43" i="31"/>
  <c r="C20" i="31"/>
  <c r="B20" i="31"/>
  <c r="C32" i="31"/>
  <c r="B32" i="31"/>
  <c r="C40" i="31"/>
  <c r="B40" i="31"/>
  <c r="C44" i="31"/>
  <c r="B44" i="31"/>
  <c r="C6" i="31"/>
  <c r="C29" i="31"/>
  <c r="B29" i="31"/>
  <c r="C35" i="31"/>
  <c r="B35" i="31"/>
  <c r="C37" i="31"/>
  <c r="B37" i="31"/>
  <c r="C41" i="31"/>
  <c r="B41" i="31"/>
  <c r="C45" i="31"/>
  <c r="B45" i="31"/>
  <c r="C46" i="31"/>
  <c r="B46" i="31"/>
  <c r="C50" i="31"/>
  <c r="B50" i="31"/>
  <c r="C34" i="31"/>
  <c r="B34" i="31"/>
  <c r="C36" i="31"/>
  <c r="B36" i="31"/>
  <c r="C47" i="31"/>
  <c r="B47" i="31"/>
  <c r="C39" i="28"/>
  <c r="Q39" i="28" s="1"/>
  <c r="C21" i="30"/>
  <c r="O21" i="30" s="1"/>
  <c r="B8" i="29"/>
  <c r="O8" i="29" s="1"/>
  <c r="C43" i="30"/>
  <c r="S43" i="30" s="1"/>
  <c r="B31" i="30"/>
  <c r="R31" i="30" s="1"/>
  <c r="B18" i="29"/>
  <c r="N18" i="29" s="1"/>
  <c r="C13" i="30"/>
  <c r="Q13" i="30" s="1"/>
  <c r="B33" i="30"/>
  <c r="O33" i="30" s="1"/>
  <c r="C12" i="30"/>
  <c r="O12" i="30" s="1"/>
  <c r="C28" i="28"/>
  <c r="AB59" i="28" s="1"/>
  <c r="C50" i="28"/>
  <c r="Q50" i="28" s="1"/>
  <c r="C7" i="30"/>
  <c r="N7" i="30" s="1"/>
  <c r="B36" i="29"/>
  <c r="S36" i="29" s="1"/>
  <c r="B49" i="29"/>
  <c r="S49" i="29" s="1"/>
  <c r="C18" i="30"/>
  <c r="S18" i="30" s="1"/>
  <c r="C40" i="28"/>
  <c r="N40" i="28" s="1"/>
  <c r="C35" i="25"/>
  <c r="Q35" i="25" s="1"/>
  <c r="C11" i="26"/>
  <c r="R11" i="26" s="1"/>
  <c r="B26" i="28"/>
  <c r="Q26" i="28" s="1"/>
  <c r="C27" i="28"/>
  <c r="Q27" i="28" s="1"/>
  <c r="B24" i="29"/>
  <c r="N24" i="29" s="1"/>
  <c r="C15" i="30"/>
  <c r="O15" i="30" s="1"/>
  <c r="C20" i="30"/>
  <c r="O20" i="30" s="1"/>
  <c r="C23" i="30"/>
  <c r="O23" i="30" s="1"/>
  <c r="C38" i="30"/>
  <c r="O38" i="30" s="1"/>
  <c r="C45" i="30"/>
  <c r="O45" i="30" s="1"/>
  <c r="C49" i="30"/>
  <c r="S49" i="30" s="1"/>
  <c r="C31" i="27"/>
  <c r="S31" i="27" s="1"/>
  <c r="C31" i="28"/>
  <c r="O31" i="28" s="1"/>
  <c r="B41" i="28"/>
  <c r="AB72" i="28" s="1"/>
  <c r="B12" i="29"/>
  <c r="Q12" i="29" s="1"/>
  <c r="B30" i="29"/>
  <c r="Q30" i="29" s="1"/>
  <c r="B45" i="29"/>
  <c r="R45" i="29" s="1"/>
  <c r="C10" i="30"/>
  <c r="O10" i="30" s="1"/>
  <c r="C29" i="30"/>
  <c r="S29" i="30" s="1"/>
  <c r="C46" i="30"/>
  <c r="O46" i="30" s="1"/>
  <c r="B13" i="29"/>
  <c r="N13" i="29" s="1"/>
  <c r="B14" i="29"/>
  <c r="N14" i="29" s="1"/>
  <c r="B19" i="29"/>
  <c r="O19" i="29" s="1"/>
  <c r="B48" i="29"/>
  <c r="R48" i="29" s="1"/>
  <c r="C6" i="30"/>
  <c r="O6" i="30" s="1"/>
  <c r="C11" i="30"/>
  <c r="R11" i="30" s="1"/>
  <c r="C16" i="30"/>
  <c r="O16" i="30" s="1"/>
  <c r="C17" i="30"/>
  <c r="O17" i="30" s="1"/>
  <c r="C22" i="30"/>
  <c r="S22" i="30" s="1"/>
  <c r="B27" i="30"/>
  <c r="Q27" i="30" s="1"/>
  <c r="B28" i="30"/>
  <c r="R28" i="30" s="1"/>
  <c r="C44" i="30"/>
  <c r="O44" i="30" s="1"/>
  <c r="C47" i="30"/>
  <c r="O47" i="30" s="1"/>
  <c r="C48" i="30"/>
  <c r="N48" i="30" s="1"/>
  <c r="C41" i="27"/>
  <c r="Q41" i="27" s="1"/>
  <c r="B11" i="28"/>
  <c r="O11" i="28" s="1"/>
  <c r="B35" i="28"/>
  <c r="S35" i="28" s="1"/>
  <c r="B36" i="28"/>
  <c r="O36" i="28" s="1"/>
  <c r="B11" i="29"/>
  <c r="Q11" i="29" s="1"/>
  <c r="B43" i="29"/>
  <c r="R43" i="29" s="1"/>
  <c r="B50" i="29"/>
  <c r="R50" i="29" s="1"/>
  <c r="C8" i="30"/>
  <c r="O8" i="30" s="1"/>
  <c r="C9" i="30"/>
  <c r="O9" i="30" s="1"/>
  <c r="C14" i="30"/>
  <c r="C19" i="30"/>
  <c r="AB50" i="30" s="1"/>
  <c r="C24" i="30"/>
  <c r="O24" i="30" s="1"/>
  <c r="C25" i="30"/>
  <c r="O25" i="30" s="1"/>
  <c r="C30" i="30"/>
  <c r="O30" i="30" s="1"/>
  <c r="C37" i="30"/>
  <c r="N37" i="30" s="1"/>
  <c r="C41" i="30"/>
  <c r="O41" i="30" s="1"/>
  <c r="C42" i="30"/>
  <c r="O42" i="30" s="1"/>
  <c r="C50" i="30"/>
  <c r="Q50" i="30" s="1"/>
  <c r="C29" i="28"/>
  <c r="O29" i="28" s="1"/>
  <c r="C34" i="28"/>
  <c r="O34" i="28" s="1"/>
  <c r="B46" i="28"/>
  <c r="C46" i="28"/>
  <c r="C42" i="29"/>
  <c r="B42" i="29"/>
  <c r="C47" i="29"/>
  <c r="B47" i="29"/>
  <c r="B35" i="30"/>
  <c r="C35" i="30"/>
  <c r="B39" i="30"/>
  <c r="C39" i="30"/>
  <c r="B32" i="28"/>
  <c r="Q32" i="28" s="1"/>
  <c r="B6" i="29"/>
  <c r="R6" i="29" s="1"/>
  <c r="C9" i="29"/>
  <c r="B9" i="29"/>
  <c r="C16" i="29"/>
  <c r="B16" i="29"/>
  <c r="C22" i="29"/>
  <c r="B22" i="29"/>
  <c r="B28" i="29"/>
  <c r="C28" i="29"/>
  <c r="B44" i="29"/>
  <c r="N44" i="29" s="1"/>
  <c r="B26" i="30"/>
  <c r="B48" i="28"/>
  <c r="C48" i="28"/>
  <c r="C21" i="29"/>
  <c r="B21" i="29"/>
  <c r="C15" i="29"/>
  <c r="B15" i="29"/>
  <c r="B25" i="25"/>
  <c r="N25" i="25" s="1"/>
  <c r="B41" i="26"/>
  <c r="N41" i="26" s="1"/>
  <c r="C11" i="27"/>
  <c r="Q11" i="27" s="1"/>
  <c r="B19" i="28"/>
  <c r="AB50" i="28" s="1"/>
  <c r="C25" i="28"/>
  <c r="B25" i="28"/>
  <c r="C33" i="28"/>
  <c r="R33" i="28" s="1"/>
  <c r="B38" i="28"/>
  <c r="O38" i="28" s="1"/>
  <c r="C10" i="29"/>
  <c r="B10" i="29"/>
  <c r="B17" i="29"/>
  <c r="N17" i="29" s="1"/>
  <c r="B23" i="29"/>
  <c r="Q23" i="29" s="1"/>
  <c r="B29" i="29"/>
  <c r="AB60" i="29" s="1"/>
  <c r="C32" i="29"/>
  <c r="B32" i="29"/>
  <c r="C41" i="29"/>
  <c r="B41" i="29"/>
  <c r="C36" i="30"/>
  <c r="N36" i="30" s="1"/>
  <c r="B20" i="29"/>
  <c r="O20" i="29" s="1"/>
  <c r="B25" i="29"/>
  <c r="N25" i="29" s="1"/>
  <c r="C26" i="29"/>
  <c r="N26" i="29" s="1"/>
  <c r="C27" i="29"/>
  <c r="R27" i="29" s="1"/>
  <c r="B34" i="29"/>
  <c r="AB65" i="29" s="1"/>
  <c r="B39" i="29"/>
  <c r="O39" i="29" s="1"/>
  <c r="B40" i="29"/>
  <c r="AB71" i="29" s="1"/>
  <c r="B46" i="29"/>
  <c r="O46" i="29" s="1"/>
  <c r="C32" i="30"/>
  <c r="S32" i="30" s="1"/>
  <c r="C34" i="30"/>
  <c r="S34" i="30" s="1"/>
  <c r="C40" i="30"/>
  <c r="S40" i="30" s="1"/>
  <c r="C23" i="28"/>
  <c r="B23" i="28"/>
  <c r="C28" i="26"/>
  <c r="AB59" i="26" s="1"/>
  <c r="C29" i="27"/>
  <c r="O29" i="27" s="1"/>
  <c r="C47" i="27"/>
  <c r="R47" i="27" s="1"/>
  <c r="C48" i="27"/>
  <c r="S48" i="27" s="1"/>
  <c r="B50" i="27"/>
  <c r="C50" i="27"/>
  <c r="C38" i="29"/>
  <c r="B38" i="29"/>
  <c r="C49" i="24"/>
  <c r="O49" i="24" s="1"/>
  <c r="B38" i="26"/>
  <c r="N38" i="26" s="1"/>
  <c r="C34" i="27"/>
  <c r="O34" i="27" s="1"/>
  <c r="C44" i="27"/>
  <c r="R44" i="27" s="1"/>
  <c r="B46" i="27"/>
  <c r="O46" i="27" s="1"/>
  <c r="B15" i="28"/>
  <c r="O15" i="28" s="1"/>
  <c r="B37" i="28"/>
  <c r="S37" i="28" s="1"/>
  <c r="C42" i="28"/>
  <c r="O42" i="28" s="1"/>
  <c r="C43" i="28"/>
  <c r="S43" i="28" s="1"/>
  <c r="C44" i="28"/>
  <c r="N44" i="28" s="1"/>
  <c r="C45" i="28"/>
  <c r="Q45" i="28" s="1"/>
  <c r="B47" i="28"/>
  <c r="C47" i="28"/>
  <c r="B7" i="29"/>
  <c r="C31" i="29"/>
  <c r="O31" i="29" s="1"/>
  <c r="C37" i="29"/>
  <c r="B37" i="29"/>
  <c r="C14" i="24"/>
  <c r="C13" i="25"/>
  <c r="R13" i="25" s="1"/>
  <c r="C23" i="26"/>
  <c r="AB54" i="26" s="1"/>
  <c r="C12" i="27"/>
  <c r="Q12" i="27" s="1"/>
  <c r="C30" i="27"/>
  <c r="Q30" i="27" s="1"/>
  <c r="C42" i="27"/>
  <c r="N42" i="27" s="1"/>
  <c r="C7" i="28"/>
  <c r="B7" i="28"/>
  <c r="C49" i="28"/>
  <c r="S49" i="28" s="1"/>
  <c r="C33" i="29"/>
  <c r="S33" i="29" s="1"/>
  <c r="C35" i="29"/>
  <c r="B35" i="29"/>
  <c r="B18" i="24"/>
  <c r="C18" i="24"/>
  <c r="C17" i="25"/>
  <c r="B17" i="25"/>
  <c r="C46" i="25"/>
  <c r="B46" i="25"/>
  <c r="C37" i="26"/>
  <c r="B37" i="26"/>
  <c r="C27" i="27"/>
  <c r="B27" i="27"/>
  <c r="C39" i="27"/>
  <c r="B39" i="27"/>
  <c r="C49" i="27"/>
  <c r="B49" i="27"/>
  <c r="C20" i="28"/>
  <c r="B20" i="28"/>
  <c r="C26" i="27"/>
  <c r="B26" i="27"/>
  <c r="C36" i="27"/>
  <c r="B36" i="27"/>
  <c r="C28" i="27"/>
  <c r="B28" i="27"/>
  <c r="C12" i="28"/>
  <c r="B12" i="28"/>
  <c r="B6" i="27"/>
  <c r="C6" i="27"/>
  <c r="C16" i="28"/>
  <c r="B16" i="28"/>
  <c r="B6" i="24"/>
  <c r="C6" i="24"/>
  <c r="B15" i="26"/>
  <c r="C15" i="26"/>
  <c r="C40" i="26"/>
  <c r="B40" i="26"/>
  <c r="C45" i="27"/>
  <c r="B45" i="27"/>
  <c r="C8" i="28"/>
  <c r="B8" i="28"/>
  <c r="C24" i="28"/>
  <c r="B24" i="28"/>
  <c r="C12" i="24"/>
  <c r="N12" i="24" s="1"/>
  <c r="C11" i="25"/>
  <c r="O11" i="25" s="1"/>
  <c r="B19" i="25"/>
  <c r="R19" i="25" s="1"/>
  <c r="B38" i="25"/>
  <c r="N38" i="25" s="1"/>
  <c r="B43" i="25"/>
  <c r="N43" i="25" s="1"/>
  <c r="C9" i="26"/>
  <c r="R9" i="26" s="1"/>
  <c r="C19" i="26"/>
  <c r="Q19" i="26" s="1"/>
  <c r="C31" i="26"/>
  <c r="AB62" i="26" s="1"/>
  <c r="B42" i="26"/>
  <c r="N42" i="26" s="1"/>
  <c r="B48" i="26"/>
  <c r="N48" i="26" s="1"/>
  <c r="C10" i="27"/>
  <c r="Q10" i="27" s="1"/>
  <c r="C32" i="27"/>
  <c r="S32" i="27" s="1"/>
  <c r="C33" i="27"/>
  <c r="S33" i="27" s="1"/>
  <c r="B37" i="27"/>
  <c r="O37" i="27" s="1"/>
  <c r="C40" i="27"/>
  <c r="R40" i="27" s="1"/>
  <c r="C43" i="27"/>
  <c r="O43" i="27" s="1"/>
  <c r="C6" i="28"/>
  <c r="R6" i="28" s="1"/>
  <c r="B10" i="28"/>
  <c r="B14" i="28"/>
  <c r="B18" i="28"/>
  <c r="B22" i="28"/>
  <c r="C30" i="28"/>
  <c r="B30" i="28"/>
  <c r="C10" i="24"/>
  <c r="O10" i="24" s="1"/>
  <c r="C22" i="24"/>
  <c r="AB53" i="24" s="1"/>
  <c r="B33" i="25"/>
  <c r="R33" i="25" s="1"/>
  <c r="C41" i="25"/>
  <c r="N41" i="25" s="1"/>
  <c r="B50" i="25"/>
  <c r="R50" i="25" s="1"/>
  <c r="C7" i="26"/>
  <c r="S7" i="26" s="1"/>
  <c r="C17" i="26"/>
  <c r="S17" i="26" s="1"/>
  <c r="C30" i="26"/>
  <c r="O30" i="26" s="1"/>
  <c r="B36" i="26"/>
  <c r="N36" i="26" s="1"/>
  <c r="B43" i="26"/>
  <c r="R43" i="26" s="1"/>
  <c r="B44" i="26"/>
  <c r="N44" i="26" s="1"/>
  <c r="B46" i="26"/>
  <c r="R46" i="26" s="1"/>
  <c r="C7" i="27"/>
  <c r="Q7" i="27" s="1"/>
  <c r="C8" i="27"/>
  <c r="N8" i="27" s="1"/>
  <c r="B9" i="28"/>
  <c r="B13" i="28"/>
  <c r="B17" i="28"/>
  <c r="B21" i="28"/>
  <c r="C33" i="26"/>
  <c r="B33" i="26"/>
  <c r="C45" i="26"/>
  <c r="B45" i="26"/>
  <c r="C14" i="27"/>
  <c r="B14" i="27"/>
  <c r="C16" i="27"/>
  <c r="B16" i="27"/>
  <c r="C24" i="27"/>
  <c r="B24" i="27"/>
  <c r="C8" i="24"/>
  <c r="R8" i="24" s="1"/>
  <c r="C16" i="24"/>
  <c r="R16" i="24" s="1"/>
  <c r="C21" i="24"/>
  <c r="Q21" i="24" s="1"/>
  <c r="C24" i="24"/>
  <c r="AB55" i="24" s="1"/>
  <c r="C43" i="24"/>
  <c r="R43" i="24" s="1"/>
  <c r="C15" i="25"/>
  <c r="Q15" i="25" s="1"/>
  <c r="B21" i="25"/>
  <c r="AB52" i="25" s="1"/>
  <c r="B27" i="25"/>
  <c r="R27" i="25" s="1"/>
  <c r="B28" i="25"/>
  <c r="S28" i="25" s="1"/>
  <c r="B31" i="25"/>
  <c r="Q31" i="25" s="1"/>
  <c r="B42" i="25"/>
  <c r="N42" i="25" s="1"/>
  <c r="B47" i="25"/>
  <c r="O47" i="25" s="1"/>
  <c r="C48" i="25"/>
  <c r="Q48" i="25" s="1"/>
  <c r="C13" i="26"/>
  <c r="N13" i="26" s="1"/>
  <c r="C21" i="26"/>
  <c r="N21" i="26" s="1"/>
  <c r="B26" i="26"/>
  <c r="AB57" i="26" s="1"/>
  <c r="B27" i="26"/>
  <c r="N27" i="26" s="1"/>
  <c r="B35" i="26"/>
  <c r="Q35" i="26" s="1"/>
  <c r="C39" i="26"/>
  <c r="B39" i="26"/>
  <c r="B47" i="26"/>
  <c r="O47" i="26" s="1"/>
  <c r="B50" i="26"/>
  <c r="R50" i="26" s="1"/>
  <c r="C9" i="27"/>
  <c r="Q9" i="27" s="1"/>
  <c r="B35" i="27"/>
  <c r="C38" i="27"/>
  <c r="B38" i="27"/>
  <c r="C18" i="27"/>
  <c r="B18" i="27"/>
  <c r="C20" i="27"/>
  <c r="B20" i="27"/>
  <c r="C22" i="27"/>
  <c r="B22" i="27"/>
  <c r="C49" i="26"/>
  <c r="B49" i="26"/>
  <c r="C13" i="27"/>
  <c r="B13" i="27"/>
  <c r="C15" i="27"/>
  <c r="B15" i="27"/>
  <c r="C17" i="27"/>
  <c r="B17" i="27"/>
  <c r="C19" i="27"/>
  <c r="B19" i="27"/>
  <c r="C21" i="27"/>
  <c r="B21" i="27"/>
  <c r="C23" i="27"/>
  <c r="B23" i="27"/>
  <c r="C25" i="27"/>
  <c r="B25" i="27"/>
  <c r="C31" i="24"/>
  <c r="B31" i="24"/>
  <c r="B40" i="25"/>
  <c r="C40" i="25"/>
  <c r="C24" i="26"/>
  <c r="B24" i="26"/>
  <c r="C25" i="26"/>
  <c r="B25" i="26"/>
  <c r="B33" i="23"/>
  <c r="R33" i="23" s="1"/>
  <c r="C9" i="24"/>
  <c r="S9" i="24" s="1"/>
  <c r="C13" i="24"/>
  <c r="N13" i="24" s="1"/>
  <c r="C17" i="24"/>
  <c r="Q17" i="24" s="1"/>
  <c r="C20" i="24"/>
  <c r="R20" i="24" s="1"/>
  <c r="B23" i="24"/>
  <c r="C23" i="24"/>
  <c r="B37" i="25"/>
  <c r="R37" i="25" s="1"/>
  <c r="B44" i="25"/>
  <c r="R44" i="25" s="1"/>
  <c r="C45" i="25"/>
  <c r="N45" i="25" s="1"/>
  <c r="C6" i="26"/>
  <c r="C10" i="26"/>
  <c r="S10" i="26" s="1"/>
  <c r="C14" i="26"/>
  <c r="C18" i="26"/>
  <c r="AB49" i="26" s="1"/>
  <c r="C22" i="26"/>
  <c r="C32" i="26"/>
  <c r="B32" i="26"/>
  <c r="B19" i="24"/>
  <c r="C19" i="24"/>
  <c r="C29" i="26"/>
  <c r="B29" i="26"/>
  <c r="C15" i="23"/>
  <c r="Q15" i="23" s="1"/>
  <c r="C7" i="24"/>
  <c r="O7" i="24" s="1"/>
  <c r="C11" i="24"/>
  <c r="S11" i="24" s="1"/>
  <c r="C15" i="24"/>
  <c r="Q15" i="24" s="1"/>
  <c r="C25" i="24"/>
  <c r="O25" i="24" s="1"/>
  <c r="C46" i="24"/>
  <c r="R46" i="24" s="1"/>
  <c r="B9" i="25"/>
  <c r="O9" i="25" s="1"/>
  <c r="B23" i="25"/>
  <c r="R23" i="25" s="1"/>
  <c r="C26" i="25"/>
  <c r="S26" i="25" s="1"/>
  <c r="C29" i="25"/>
  <c r="AB60" i="25" s="1"/>
  <c r="B32" i="25"/>
  <c r="C32" i="25"/>
  <c r="C49" i="25"/>
  <c r="R49" i="25" s="1"/>
  <c r="C8" i="26"/>
  <c r="R8" i="26" s="1"/>
  <c r="C12" i="26"/>
  <c r="C16" i="26"/>
  <c r="S16" i="26" s="1"/>
  <c r="C20" i="26"/>
  <c r="S20" i="26" s="1"/>
  <c r="B34" i="26"/>
  <c r="B19" i="23"/>
  <c r="C19" i="23"/>
  <c r="C33" i="24"/>
  <c r="B33" i="24"/>
  <c r="C6" i="25"/>
  <c r="B6" i="25"/>
  <c r="C7" i="25"/>
  <c r="B7" i="25"/>
  <c r="C8" i="25"/>
  <c r="B8" i="25"/>
  <c r="B8" i="23"/>
  <c r="C8" i="23"/>
  <c r="C28" i="24"/>
  <c r="B28" i="24"/>
  <c r="C26" i="23"/>
  <c r="B26" i="23"/>
  <c r="B42" i="24"/>
  <c r="C42" i="24"/>
  <c r="B48" i="24"/>
  <c r="C48" i="24"/>
  <c r="C38" i="23"/>
  <c r="B38" i="23"/>
  <c r="B30" i="23"/>
  <c r="C30" i="23"/>
  <c r="C48" i="23"/>
  <c r="B48" i="23"/>
  <c r="C6" i="23"/>
  <c r="O6" i="23" s="1"/>
  <c r="B26" i="24"/>
  <c r="AB57" i="24" s="1"/>
  <c r="C44" i="24"/>
  <c r="C50" i="24"/>
  <c r="Q50" i="24" s="1"/>
  <c r="C10" i="25"/>
  <c r="C12" i="25"/>
  <c r="S12" i="25" s="1"/>
  <c r="C14" i="25"/>
  <c r="C16" i="25"/>
  <c r="C18" i="25"/>
  <c r="AB49" i="25" s="1"/>
  <c r="C20" i="25"/>
  <c r="C22" i="25"/>
  <c r="C24" i="25"/>
  <c r="B39" i="25"/>
  <c r="C39" i="25"/>
  <c r="B7" i="23"/>
  <c r="R7" i="23" s="1"/>
  <c r="C23" i="23"/>
  <c r="Q23" i="23" s="1"/>
  <c r="C27" i="23"/>
  <c r="N27" i="23" s="1"/>
  <c r="B35" i="23"/>
  <c r="S35" i="23" s="1"/>
  <c r="B42" i="23"/>
  <c r="N42" i="23" s="1"/>
  <c r="C41" i="24"/>
  <c r="AB72" i="24" s="1"/>
  <c r="C45" i="24"/>
  <c r="O45" i="24" s="1"/>
  <c r="C47" i="24"/>
  <c r="O47" i="24" s="1"/>
  <c r="B34" i="25"/>
  <c r="C34" i="25"/>
  <c r="B36" i="25"/>
  <c r="C36" i="25"/>
  <c r="C30" i="25"/>
  <c r="O30" i="25" s="1"/>
  <c r="B9" i="23"/>
  <c r="Q9" i="23" s="1"/>
  <c r="C10" i="23"/>
  <c r="C13" i="23"/>
  <c r="Q13" i="23" s="1"/>
  <c r="C21" i="23"/>
  <c r="Q21" i="23" s="1"/>
  <c r="B31" i="23"/>
  <c r="S31" i="23" s="1"/>
  <c r="B39" i="23"/>
  <c r="AB70" i="23" s="1"/>
  <c r="B43" i="23"/>
  <c r="B46" i="23"/>
  <c r="O46" i="23" s="1"/>
  <c r="B49" i="23"/>
  <c r="Q49" i="23" s="1"/>
  <c r="C29" i="24"/>
  <c r="O29" i="24" s="1"/>
  <c r="C30" i="24"/>
  <c r="N30" i="24" s="1"/>
  <c r="C17" i="23"/>
  <c r="S17" i="23" s="1"/>
  <c r="C25" i="23"/>
  <c r="S25" i="23" s="1"/>
  <c r="B28" i="23"/>
  <c r="N28" i="23" s="1"/>
  <c r="B37" i="23"/>
  <c r="O37" i="23" s="1"/>
  <c r="B41" i="23"/>
  <c r="O41" i="23" s="1"/>
  <c r="B45" i="23"/>
  <c r="S45" i="23" s="1"/>
  <c r="B47" i="23"/>
  <c r="Q47" i="23" s="1"/>
  <c r="B27" i="24"/>
  <c r="C11" i="23"/>
  <c r="S11" i="23" s="1"/>
  <c r="B40" i="23"/>
  <c r="AB71" i="23" s="1"/>
  <c r="B44" i="23"/>
  <c r="R44" i="23" s="1"/>
  <c r="B50" i="23"/>
  <c r="Q50" i="23" s="1"/>
  <c r="C32" i="24"/>
  <c r="B32" i="24"/>
  <c r="B34" i="24"/>
  <c r="B35" i="24"/>
  <c r="B36" i="24"/>
  <c r="B37" i="24"/>
  <c r="B38" i="24"/>
  <c r="B39" i="24"/>
  <c r="B40" i="24"/>
  <c r="C32" i="23"/>
  <c r="B32" i="23"/>
  <c r="C36" i="23"/>
  <c r="B36" i="23"/>
  <c r="C14" i="23"/>
  <c r="C18" i="23"/>
  <c r="S18" i="23" s="1"/>
  <c r="C22" i="23"/>
  <c r="S22" i="23" s="1"/>
  <c r="C29" i="23"/>
  <c r="B29" i="23"/>
  <c r="C34" i="23"/>
  <c r="B34" i="23"/>
  <c r="C12" i="23"/>
  <c r="R12" i="23" s="1"/>
  <c r="C16" i="23"/>
  <c r="R16" i="23" s="1"/>
  <c r="C20" i="23"/>
  <c r="AB51" i="23" s="1"/>
  <c r="C24" i="23"/>
  <c r="S24" i="23" s="1"/>
  <c r="C9" i="17"/>
  <c r="Q9" i="17" s="1"/>
  <c r="C17" i="17"/>
  <c r="N17" i="17" s="1"/>
  <c r="C19" i="17"/>
  <c r="S19" i="17" s="1"/>
  <c r="C13" i="17"/>
  <c r="Q13" i="17" s="1"/>
  <c r="C11" i="17"/>
  <c r="R11" i="17" s="1"/>
  <c r="C48" i="17"/>
  <c r="N48" i="17" s="1"/>
  <c r="C46" i="16"/>
  <c r="S46" i="16" s="1"/>
  <c r="C7" i="17"/>
  <c r="R7" i="17" s="1"/>
  <c r="C15" i="17"/>
  <c r="R15" i="17" s="1"/>
  <c r="C21" i="17"/>
  <c r="Q21" i="17" s="1"/>
  <c r="C45" i="16"/>
  <c r="Q45" i="16" s="1"/>
  <c r="C24" i="17"/>
  <c r="AB55" i="17" s="1"/>
  <c r="B25" i="17"/>
  <c r="S25" i="17" s="1"/>
  <c r="C8" i="17"/>
  <c r="N8" i="17" s="1"/>
  <c r="C12" i="17"/>
  <c r="Q12" i="17" s="1"/>
  <c r="C16" i="17"/>
  <c r="S16" i="17" s="1"/>
  <c r="C20" i="17"/>
  <c r="O20" i="17" s="1"/>
  <c r="C47" i="17"/>
  <c r="Q47" i="17" s="1"/>
  <c r="C6" i="17"/>
  <c r="Q6" i="17" s="1"/>
  <c r="C10" i="17"/>
  <c r="O10" i="17" s="1"/>
  <c r="C14" i="17"/>
  <c r="C18" i="17"/>
  <c r="Q18" i="17" s="1"/>
  <c r="B33" i="17"/>
  <c r="N33" i="17" s="1"/>
  <c r="C34" i="17"/>
  <c r="S34" i="17" s="1"/>
  <c r="C39" i="17"/>
  <c r="R39" i="17" s="1"/>
  <c r="C40" i="17"/>
  <c r="S40" i="17" s="1"/>
  <c r="C41" i="17"/>
  <c r="AB72" i="17" s="1"/>
  <c r="C42" i="17"/>
  <c r="S42" i="17" s="1"/>
  <c r="B14" i="16"/>
  <c r="R14" i="16" s="1"/>
  <c r="C30" i="16"/>
  <c r="R30" i="16" s="1"/>
  <c r="B31" i="16"/>
  <c r="O31" i="16" s="1"/>
  <c r="B33" i="16"/>
  <c r="S33" i="16" s="1"/>
  <c r="B40" i="16"/>
  <c r="N40" i="16" s="1"/>
  <c r="B42" i="16"/>
  <c r="R42" i="16" s="1"/>
  <c r="B22" i="17"/>
  <c r="Q22" i="17" s="1"/>
  <c r="B26" i="17"/>
  <c r="Q26" i="17" s="1"/>
  <c r="B31" i="17"/>
  <c r="Q31" i="17" s="1"/>
  <c r="C43" i="17"/>
  <c r="Q43" i="17" s="1"/>
  <c r="C44" i="17"/>
  <c r="S44" i="17" s="1"/>
  <c r="C45" i="17"/>
  <c r="S45" i="17" s="1"/>
  <c r="C46" i="17"/>
  <c r="Q46" i="17" s="1"/>
  <c r="B16" i="16"/>
  <c r="S16" i="16" s="1"/>
  <c r="B27" i="16"/>
  <c r="N27" i="16" s="1"/>
  <c r="B38" i="16"/>
  <c r="S38" i="16" s="1"/>
  <c r="B43" i="16"/>
  <c r="N43" i="16" s="1"/>
  <c r="B23" i="17"/>
  <c r="Q23" i="17" s="1"/>
  <c r="B27" i="17"/>
  <c r="Q27" i="17" s="1"/>
  <c r="B18" i="16"/>
  <c r="R18" i="16" s="1"/>
  <c r="B44" i="16"/>
  <c r="S44" i="16" s="1"/>
  <c r="B28" i="17"/>
  <c r="O28" i="17" s="1"/>
  <c r="C36" i="17"/>
  <c r="S36" i="17" s="1"/>
  <c r="C38" i="17"/>
  <c r="S38" i="17" s="1"/>
  <c r="C49" i="17"/>
  <c r="Q49" i="17" s="1"/>
  <c r="C50" i="17"/>
  <c r="N50" i="17" s="1"/>
  <c r="B35" i="17"/>
  <c r="C35" i="17"/>
  <c r="B22" i="16"/>
  <c r="R22" i="16" s="1"/>
  <c r="B24" i="16"/>
  <c r="AB55" i="16" s="1"/>
  <c r="B28" i="16"/>
  <c r="Q28" i="16" s="1"/>
  <c r="B36" i="16"/>
  <c r="C36" i="16"/>
  <c r="C20" i="16"/>
  <c r="B20" i="16"/>
  <c r="C34" i="16"/>
  <c r="Q34" i="16" s="1"/>
  <c r="C35" i="16"/>
  <c r="B35" i="16"/>
  <c r="C47" i="16"/>
  <c r="B47" i="16"/>
  <c r="C49" i="16"/>
  <c r="B49" i="16"/>
  <c r="B12" i="16"/>
  <c r="S12" i="16" s="1"/>
  <c r="C39" i="16"/>
  <c r="B39" i="16"/>
  <c r="C41" i="16"/>
  <c r="B41" i="16"/>
  <c r="C48" i="16"/>
  <c r="B48" i="16"/>
  <c r="B29" i="17"/>
  <c r="C29" i="17"/>
  <c r="B30" i="17"/>
  <c r="C30" i="17"/>
  <c r="C50" i="16"/>
  <c r="B50" i="16"/>
  <c r="B32" i="17"/>
  <c r="C32" i="17"/>
  <c r="C37" i="17"/>
  <c r="S37" i="17" s="1"/>
  <c r="C7" i="16"/>
  <c r="B7" i="16"/>
  <c r="C9" i="16"/>
  <c r="B9" i="16"/>
  <c r="C11" i="16"/>
  <c r="B11" i="16"/>
  <c r="C17" i="16"/>
  <c r="B17" i="16"/>
  <c r="C25" i="16"/>
  <c r="B25" i="16"/>
  <c r="C21" i="16"/>
  <c r="B21" i="16"/>
  <c r="B26" i="16"/>
  <c r="C26" i="16"/>
  <c r="C29" i="16"/>
  <c r="B29" i="16"/>
  <c r="B32" i="16"/>
  <c r="C32" i="16"/>
  <c r="C6" i="16"/>
  <c r="B6" i="16"/>
  <c r="C8" i="16"/>
  <c r="B8" i="16"/>
  <c r="C10" i="16"/>
  <c r="B10" i="16"/>
  <c r="C13" i="16"/>
  <c r="B13" i="16"/>
  <c r="B15" i="16"/>
  <c r="B19" i="16"/>
  <c r="B23" i="16"/>
  <c r="B37" i="16"/>
  <c r="AD72" i="22"/>
  <c r="Z72" i="22"/>
  <c r="Y72" i="22"/>
  <c r="AD71" i="22"/>
  <c r="Z71" i="22"/>
  <c r="Y71" i="22"/>
  <c r="AD70" i="22"/>
  <c r="Z70" i="22"/>
  <c r="Y70" i="22"/>
  <c r="AD69" i="22"/>
  <c r="Z69" i="22"/>
  <c r="Y69" i="22"/>
  <c r="AD68" i="22"/>
  <c r="Z68" i="22"/>
  <c r="Y68" i="22"/>
  <c r="AD67" i="22"/>
  <c r="Z67" i="22"/>
  <c r="Y67" i="22"/>
  <c r="AD66" i="22"/>
  <c r="Z66" i="22"/>
  <c r="Y66" i="22"/>
  <c r="AD65" i="22"/>
  <c r="Z65" i="22"/>
  <c r="Y65" i="22"/>
  <c r="AD64" i="22"/>
  <c r="Z64" i="22"/>
  <c r="Y64" i="22"/>
  <c r="AD63" i="22"/>
  <c r="Z63" i="22"/>
  <c r="Y63" i="22"/>
  <c r="AD62" i="22"/>
  <c r="Z62" i="22"/>
  <c r="Y62" i="22"/>
  <c r="AD61" i="22"/>
  <c r="Z61" i="22"/>
  <c r="Y61" i="22"/>
  <c r="AD60" i="22"/>
  <c r="Z60" i="22"/>
  <c r="Y60" i="22"/>
  <c r="AD59" i="22"/>
  <c r="Z59" i="22"/>
  <c r="Y59" i="22"/>
  <c r="AD58" i="22"/>
  <c r="Z58" i="22"/>
  <c r="Y58" i="22"/>
  <c r="AD57" i="22"/>
  <c r="Z57" i="22"/>
  <c r="Y57" i="22"/>
  <c r="AD56" i="22"/>
  <c r="Z56" i="22"/>
  <c r="Y56" i="22"/>
  <c r="AD55" i="22"/>
  <c r="Z55" i="22"/>
  <c r="Y55" i="22"/>
  <c r="AD54" i="22"/>
  <c r="Z54" i="22"/>
  <c r="Y54" i="22"/>
  <c r="AD53" i="22"/>
  <c r="Z53" i="22"/>
  <c r="Y53" i="22"/>
  <c r="K51" i="22"/>
  <c r="J50" i="22"/>
  <c r="A50" i="22"/>
  <c r="B50" i="22" s="1"/>
  <c r="J49" i="22"/>
  <c r="A49" i="22"/>
  <c r="B49" i="22" s="1"/>
  <c r="J48" i="22"/>
  <c r="A48" i="22"/>
  <c r="B48" i="22" s="1"/>
  <c r="J47" i="22"/>
  <c r="A47" i="22"/>
  <c r="B47" i="22" s="1"/>
  <c r="J46" i="22"/>
  <c r="A46" i="22"/>
  <c r="B46" i="22" s="1"/>
  <c r="J45" i="22"/>
  <c r="A45" i="22"/>
  <c r="B45" i="22" s="1"/>
  <c r="J44" i="22"/>
  <c r="A44" i="22"/>
  <c r="B44" i="22" s="1"/>
  <c r="J43" i="22"/>
  <c r="A43" i="22"/>
  <c r="B43" i="22" s="1"/>
  <c r="J42" i="22"/>
  <c r="A42" i="22"/>
  <c r="B42" i="22" s="1"/>
  <c r="J41" i="22"/>
  <c r="A41" i="22"/>
  <c r="B41" i="22" s="1"/>
  <c r="J40" i="22"/>
  <c r="A40" i="22"/>
  <c r="B40" i="22" s="1"/>
  <c r="J39" i="22"/>
  <c r="A39" i="22"/>
  <c r="B39" i="22" s="1"/>
  <c r="J38" i="22"/>
  <c r="A38" i="22"/>
  <c r="B38" i="22" s="1"/>
  <c r="J37" i="22"/>
  <c r="A37" i="22"/>
  <c r="B37" i="22" s="1"/>
  <c r="J36" i="22"/>
  <c r="A36" i="22"/>
  <c r="B36" i="22" s="1"/>
  <c r="J35" i="22"/>
  <c r="A35" i="22"/>
  <c r="B35" i="22" s="1"/>
  <c r="J34" i="22"/>
  <c r="A34" i="22"/>
  <c r="B34" i="22" s="1"/>
  <c r="J33" i="22"/>
  <c r="A33" i="22"/>
  <c r="C33" i="22" s="1"/>
  <c r="J32" i="22"/>
  <c r="A32" i="22"/>
  <c r="B32" i="22" s="1"/>
  <c r="J31" i="22"/>
  <c r="A31" i="22"/>
  <c r="C31" i="22" s="1"/>
  <c r="J30" i="22"/>
  <c r="A30" i="22"/>
  <c r="J29" i="22"/>
  <c r="A29" i="22"/>
  <c r="C29" i="22" s="1"/>
  <c r="J28" i="22"/>
  <c r="A28" i="22"/>
  <c r="J27" i="22"/>
  <c r="A27" i="22"/>
  <c r="J26" i="22"/>
  <c r="A26" i="22"/>
  <c r="J25" i="22"/>
  <c r="A25" i="22"/>
  <c r="J24" i="22"/>
  <c r="A24" i="22"/>
  <c r="J23" i="22"/>
  <c r="A23" i="22"/>
  <c r="B23" i="22" s="1"/>
  <c r="J22" i="22"/>
  <c r="A22" i="22"/>
  <c r="B22" i="22" s="1"/>
  <c r="J21" i="22"/>
  <c r="A21" i="22"/>
  <c r="C21" i="22" s="1"/>
  <c r="J20" i="22"/>
  <c r="A20" i="22"/>
  <c r="B20" i="22" s="1"/>
  <c r="J19" i="22"/>
  <c r="A19" i="22"/>
  <c r="B19" i="22" s="1"/>
  <c r="J18" i="22"/>
  <c r="A18" i="22"/>
  <c r="B18" i="22" s="1"/>
  <c r="J17" i="22"/>
  <c r="A17" i="22"/>
  <c r="B17" i="22" s="1"/>
  <c r="J16" i="22"/>
  <c r="A16" i="22"/>
  <c r="B16" i="22" s="1"/>
  <c r="J15" i="22"/>
  <c r="A15" i="22"/>
  <c r="B15" i="22" s="1"/>
  <c r="J14" i="22"/>
  <c r="A14" i="22"/>
  <c r="B14" i="22" s="1"/>
  <c r="J13" i="22"/>
  <c r="A13" i="22"/>
  <c r="B13" i="22" s="1"/>
  <c r="J12" i="22"/>
  <c r="A12" i="22"/>
  <c r="B12" i="22" s="1"/>
  <c r="J11" i="22"/>
  <c r="A11" i="22"/>
  <c r="B11" i="22" s="1"/>
  <c r="J10" i="22"/>
  <c r="A10" i="22"/>
  <c r="B10" i="22" s="1"/>
  <c r="J9" i="22"/>
  <c r="A9" i="22"/>
  <c r="B9" i="22" s="1"/>
  <c r="J8" i="22"/>
  <c r="A8" i="22"/>
  <c r="B8" i="22" s="1"/>
  <c r="J7" i="22"/>
  <c r="A7" i="22"/>
  <c r="B7" i="22" s="1"/>
  <c r="J6" i="22"/>
  <c r="A6" i="22"/>
  <c r="B6" i="22" s="1"/>
  <c r="AD72" i="21"/>
  <c r="Z72" i="21"/>
  <c r="Y72" i="21"/>
  <c r="AD71" i="21"/>
  <c r="Z71" i="21"/>
  <c r="Y71" i="21"/>
  <c r="AD70" i="21"/>
  <c r="Z70" i="21"/>
  <c r="Y70" i="21"/>
  <c r="AD69" i="21"/>
  <c r="Z69" i="21"/>
  <c r="Y69" i="21"/>
  <c r="AD68" i="21"/>
  <c r="Z68" i="21"/>
  <c r="Y68" i="21"/>
  <c r="AD67" i="21"/>
  <c r="Z67" i="21"/>
  <c r="Y67" i="21"/>
  <c r="AD66" i="21"/>
  <c r="Z66" i="21"/>
  <c r="Y66" i="21"/>
  <c r="AD65" i="21"/>
  <c r="Z65" i="21"/>
  <c r="Y65" i="21"/>
  <c r="AD64" i="21"/>
  <c r="Z64" i="21"/>
  <c r="Y64" i="21"/>
  <c r="AD63" i="21"/>
  <c r="Z63" i="21"/>
  <c r="Y63" i="21"/>
  <c r="AD62" i="21"/>
  <c r="Z62" i="21"/>
  <c r="Y62" i="21"/>
  <c r="AD61" i="21"/>
  <c r="Z61" i="21"/>
  <c r="Y61" i="21"/>
  <c r="AD60" i="21"/>
  <c r="Z60" i="21"/>
  <c r="Y60" i="21"/>
  <c r="AD59" i="21"/>
  <c r="Z59" i="21"/>
  <c r="Y59" i="21"/>
  <c r="AD58" i="21"/>
  <c r="Z58" i="21"/>
  <c r="Y58" i="21"/>
  <c r="AD57" i="21"/>
  <c r="Z57" i="21"/>
  <c r="Y57" i="21"/>
  <c r="AD56" i="21"/>
  <c r="Z56" i="21"/>
  <c r="Y56" i="21"/>
  <c r="AD55" i="21"/>
  <c r="Z55" i="21"/>
  <c r="Y55" i="21"/>
  <c r="AD54" i="21"/>
  <c r="Z54" i="21"/>
  <c r="Y54" i="21"/>
  <c r="AD53" i="21"/>
  <c r="Z53" i="21"/>
  <c r="Y53" i="21"/>
  <c r="K51" i="21"/>
  <c r="J50" i="21"/>
  <c r="A50" i="21"/>
  <c r="B50" i="21" s="1"/>
  <c r="J49" i="21"/>
  <c r="A49" i="21"/>
  <c r="B49" i="21" s="1"/>
  <c r="J48" i="21"/>
  <c r="A48" i="21"/>
  <c r="B48" i="21" s="1"/>
  <c r="J47" i="21"/>
  <c r="A47" i="21"/>
  <c r="B47" i="21" s="1"/>
  <c r="J46" i="21"/>
  <c r="A46" i="21"/>
  <c r="C46" i="21" s="1"/>
  <c r="J45" i="21"/>
  <c r="A45" i="21"/>
  <c r="B45" i="21" s="1"/>
  <c r="J44" i="21"/>
  <c r="A44" i="21"/>
  <c r="C44" i="21" s="1"/>
  <c r="J43" i="21"/>
  <c r="A43" i="21"/>
  <c r="C43" i="21" s="1"/>
  <c r="J42" i="21"/>
  <c r="A42" i="21"/>
  <c r="B42" i="21" s="1"/>
  <c r="J41" i="21"/>
  <c r="A41" i="21"/>
  <c r="B41" i="21" s="1"/>
  <c r="J40" i="21"/>
  <c r="A40" i="21"/>
  <c r="B40" i="21" s="1"/>
  <c r="J39" i="21"/>
  <c r="A39" i="21"/>
  <c r="C39" i="21" s="1"/>
  <c r="J38" i="21"/>
  <c r="A38" i="21"/>
  <c r="B38" i="21" s="1"/>
  <c r="J37" i="21"/>
  <c r="A37" i="21"/>
  <c r="B37" i="21" s="1"/>
  <c r="J36" i="21"/>
  <c r="A36" i="21"/>
  <c r="C36" i="21" s="1"/>
  <c r="J35" i="21"/>
  <c r="A35" i="21"/>
  <c r="B35" i="21" s="1"/>
  <c r="J34" i="21"/>
  <c r="A34" i="21"/>
  <c r="B34" i="21" s="1"/>
  <c r="J33" i="21"/>
  <c r="A33" i="21"/>
  <c r="J32" i="21"/>
  <c r="A32" i="21"/>
  <c r="B32" i="21" s="1"/>
  <c r="J31" i="21"/>
  <c r="A31" i="21"/>
  <c r="J30" i="21"/>
  <c r="A30" i="21"/>
  <c r="J29" i="21"/>
  <c r="A29" i="21"/>
  <c r="B29" i="21" s="1"/>
  <c r="J28" i="21"/>
  <c r="A28" i="21"/>
  <c r="J27" i="21"/>
  <c r="A27" i="21"/>
  <c r="B27" i="21" s="1"/>
  <c r="J26" i="21"/>
  <c r="A26" i="21"/>
  <c r="J25" i="21"/>
  <c r="A25" i="21"/>
  <c r="J24" i="21"/>
  <c r="A24" i="21"/>
  <c r="J23" i="21"/>
  <c r="A23" i="21"/>
  <c r="B23" i="21" s="1"/>
  <c r="J22" i="21"/>
  <c r="A22" i="21"/>
  <c r="J21" i="21"/>
  <c r="A21" i="21"/>
  <c r="J20" i="21"/>
  <c r="A20" i="21"/>
  <c r="J19" i="21"/>
  <c r="A19" i="21"/>
  <c r="B19" i="21" s="1"/>
  <c r="J18" i="21"/>
  <c r="A18" i="21"/>
  <c r="J17" i="21"/>
  <c r="A17" i="21"/>
  <c r="J16" i="21"/>
  <c r="A16" i="21"/>
  <c r="J15" i="21"/>
  <c r="A15" i="21"/>
  <c r="B15" i="21" s="1"/>
  <c r="J14" i="21"/>
  <c r="A14" i="21"/>
  <c r="J13" i="21"/>
  <c r="A13" i="21"/>
  <c r="C13" i="21" s="1"/>
  <c r="J12" i="21"/>
  <c r="A12" i="21"/>
  <c r="C12" i="21" s="1"/>
  <c r="J11" i="21"/>
  <c r="A11" i="21"/>
  <c r="C11" i="21" s="1"/>
  <c r="J10" i="21"/>
  <c r="A10" i="21"/>
  <c r="C10" i="21" s="1"/>
  <c r="J9" i="21"/>
  <c r="A9" i="21"/>
  <c r="C9" i="21" s="1"/>
  <c r="J8" i="21"/>
  <c r="A8" i="21"/>
  <c r="C8" i="21" s="1"/>
  <c r="J7" i="21"/>
  <c r="A7" i="21"/>
  <c r="C7" i="21" s="1"/>
  <c r="J6" i="21"/>
  <c r="A6" i="21"/>
  <c r="C6" i="21" s="1"/>
  <c r="AD72" i="20"/>
  <c r="Z72" i="20"/>
  <c r="Y72" i="20"/>
  <c r="AD71" i="20"/>
  <c r="Z71" i="20"/>
  <c r="Y71" i="20"/>
  <c r="AD70" i="20"/>
  <c r="Z70" i="20"/>
  <c r="Y70" i="20"/>
  <c r="AD69" i="20"/>
  <c r="Z69" i="20"/>
  <c r="Y69" i="20"/>
  <c r="AD68" i="20"/>
  <c r="Z68" i="20"/>
  <c r="Y68" i="20"/>
  <c r="AD67" i="20"/>
  <c r="Z67" i="20"/>
  <c r="Y67" i="20"/>
  <c r="AD66" i="20"/>
  <c r="Z66" i="20"/>
  <c r="Y66" i="20"/>
  <c r="AD65" i="20"/>
  <c r="Z65" i="20"/>
  <c r="Y65" i="20"/>
  <c r="AD64" i="20"/>
  <c r="Z64" i="20"/>
  <c r="Y64" i="20"/>
  <c r="AD63" i="20"/>
  <c r="Z63" i="20"/>
  <c r="Y63" i="20"/>
  <c r="AD62" i="20"/>
  <c r="Z62" i="20"/>
  <c r="Y62" i="20"/>
  <c r="AD61" i="20"/>
  <c r="Z61" i="20"/>
  <c r="Y61" i="20"/>
  <c r="AD60" i="20"/>
  <c r="Z60" i="20"/>
  <c r="Y60" i="20"/>
  <c r="AD59" i="20"/>
  <c r="Z59" i="20"/>
  <c r="Y59" i="20"/>
  <c r="AD58" i="20"/>
  <c r="Z58" i="20"/>
  <c r="Y58" i="20"/>
  <c r="AD57" i="20"/>
  <c r="Z57" i="20"/>
  <c r="Y57" i="20"/>
  <c r="AD56" i="20"/>
  <c r="Z56" i="20"/>
  <c r="Y56" i="20"/>
  <c r="AD55" i="20"/>
  <c r="Z55" i="20"/>
  <c r="Y55" i="20"/>
  <c r="AD54" i="20"/>
  <c r="Z54" i="20"/>
  <c r="Y54" i="20"/>
  <c r="AD53" i="20"/>
  <c r="Z53" i="20"/>
  <c r="Y53" i="20"/>
  <c r="K51" i="20"/>
  <c r="J50" i="20"/>
  <c r="A50" i="20"/>
  <c r="B50" i="20" s="1"/>
  <c r="J49" i="20"/>
  <c r="A49" i="20"/>
  <c r="B49" i="20" s="1"/>
  <c r="J48" i="20"/>
  <c r="A48" i="20"/>
  <c r="J47" i="20"/>
  <c r="A47" i="20"/>
  <c r="B47" i="20" s="1"/>
  <c r="J46" i="20"/>
  <c r="A46" i="20"/>
  <c r="B46" i="20" s="1"/>
  <c r="J45" i="20"/>
  <c r="A45" i="20"/>
  <c r="B45" i="20" s="1"/>
  <c r="J44" i="20"/>
  <c r="A44" i="20"/>
  <c r="B44" i="20" s="1"/>
  <c r="J43" i="20"/>
  <c r="A43" i="20"/>
  <c r="B43" i="20" s="1"/>
  <c r="J42" i="20"/>
  <c r="A42" i="20"/>
  <c r="B42" i="20" s="1"/>
  <c r="J41" i="20"/>
  <c r="A41" i="20"/>
  <c r="B41" i="20" s="1"/>
  <c r="J40" i="20"/>
  <c r="A40" i="20"/>
  <c r="B40" i="20" s="1"/>
  <c r="J39" i="20"/>
  <c r="A39" i="20"/>
  <c r="B39" i="20" s="1"/>
  <c r="J38" i="20"/>
  <c r="A38" i="20"/>
  <c r="B38" i="20" s="1"/>
  <c r="J37" i="20"/>
  <c r="A37" i="20"/>
  <c r="B37" i="20" s="1"/>
  <c r="J36" i="20"/>
  <c r="A36" i="20"/>
  <c r="B36" i="20" s="1"/>
  <c r="J35" i="20"/>
  <c r="A35" i="20"/>
  <c r="B35" i="20" s="1"/>
  <c r="J34" i="20"/>
  <c r="A34" i="20"/>
  <c r="B34" i="20" s="1"/>
  <c r="J33" i="20"/>
  <c r="A33" i="20"/>
  <c r="C33" i="20" s="1"/>
  <c r="J32" i="20"/>
  <c r="A32" i="20"/>
  <c r="B32" i="20" s="1"/>
  <c r="J31" i="20"/>
  <c r="A31" i="20"/>
  <c r="C31" i="20" s="1"/>
  <c r="J30" i="20"/>
  <c r="A30" i="20"/>
  <c r="B30" i="20" s="1"/>
  <c r="J29" i="20"/>
  <c r="A29" i="20"/>
  <c r="B29" i="20" s="1"/>
  <c r="J28" i="20"/>
  <c r="A28" i="20"/>
  <c r="J27" i="20"/>
  <c r="A27" i="20"/>
  <c r="C27" i="20" s="1"/>
  <c r="J26" i="20"/>
  <c r="A26" i="20"/>
  <c r="J25" i="20"/>
  <c r="A25" i="20"/>
  <c r="B25" i="20" s="1"/>
  <c r="J24" i="20"/>
  <c r="A24" i="20"/>
  <c r="J23" i="20"/>
  <c r="A23" i="20"/>
  <c r="C23" i="20" s="1"/>
  <c r="J22" i="20"/>
  <c r="A22" i="20"/>
  <c r="C22" i="20" s="1"/>
  <c r="J21" i="20"/>
  <c r="A21" i="20"/>
  <c r="J20" i="20"/>
  <c r="A20" i="20"/>
  <c r="C20" i="20" s="1"/>
  <c r="J19" i="20"/>
  <c r="A19" i="20"/>
  <c r="B19" i="20" s="1"/>
  <c r="J18" i="20"/>
  <c r="A18" i="20"/>
  <c r="C18" i="20" s="1"/>
  <c r="J17" i="20"/>
  <c r="A17" i="20"/>
  <c r="C17" i="20" s="1"/>
  <c r="J16" i="20"/>
  <c r="A16" i="20"/>
  <c r="B16" i="20" s="1"/>
  <c r="J15" i="20"/>
  <c r="A15" i="20"/>
  <c r="C15" i="20" s="1"/>
  <c r="J14" i="20"/>
  <c r="A14" i="20"/>
  <c r="C14" i="20" s="1"/>
  <c r="J13" i="20"/>
  <c r="A13" i="20"/>
  <c r="B13" i="20" s="1"/>
  <c r="J12" i="20"/>
  <c r="A12" i="20"/>
  <c r="C12" i="20" s="1"/>
  <c r="J11" i="20"/>
  <c r="A11" i="20"/>
  <c r="B11" i="20" s="1"/>
  <c r="J10" i="20"/>
  <c r="A10" i="20"/>
  <c r="C10" i="20" s="1"/>
  <c r="J9" i="20"/>
  <c r="A9" i="20"/>
  <c r="C9" i="20" s="1"/>
  <c r="J8" i="20"/>
  <c r="A8" i="20"/>
  <c r="B8" i="20" s="1"/>
  <c r="J7" i="20"/>
  <c r="A7" i="20"/>
  <c r="C7" i="20" s="1"/>
  <c r="J6" i="20"/>
  <c r="A6" i="20"/>
  <c r="C6" i="20" s="1"/>
  <c r="AD72" i="19"/>
  <c r="Z72" i="19"/>
  <c r="Y72" i="19"/>
  <c r="AD71" i="19"/>
  <c r="Z71" i="19"/>
  <c r="Y71" i="19"/>
  <c r="AD70" i="19"/>
  <c r="Z70" i="19"/>
  <c r="Y70" i="19"/>
  <c r="AD69" i="19"/>
  <c r="Z69" i="19"/>
  <c r="Y69" i="19"/>
  <c r="AD68" i="19"/>
  <c r="Z68" i="19"/>
  <c r="Y68" i="19"/>
  <c r="AD67" i="19"/>
  <c r="Z67" i="19"/>
  <c r="Y67" i="19"/>
  <c r="AD66" i="19"/>
  <c r="Z66" i="19"/>
  <c r="Y66" i="19"/>
  <c r="AD65" i="19"/>
  <c r="Z65" i="19"/>
  <c r="Y65" i="19"/>
  <c r="AD64" i="19"/>
  <c r="Z64" i="19"/>
  <c r="Y64" i="19"/>
  <c r="AD63" i="19"/>
  <c r="Z63" i="19"/>
  <c r="Y63" i="19"/>
  <c r="AD62" i="19"/>
  <c r="Z62" i="19"/>
  <c r="Y62" i="19"/>
  <c r="AD61" i="19"/>
  <c r="Z61" i="19"/>
  <c r="Y61" i="19"/>
  <c r="AD60" i="19"/>
  <c r="Z60" i="19"/>
  <c r="Y60" i="19"/>
  <c r="AD59" i="19"/>
  <c r="Z59" i="19"/>
  <c r="Y59" i="19"/>
  <c r="AD58" i="19"/>
  <c r="Z58" i="19"/>
  <c r="Y58" i="19"/>
  <c r="AD57" i="19"/>
  <c r="Z57" i="19"/>
  <c r="Y57" i="19"/>
  <c r="AD56" i="19"/>
  <c r="Z56" i="19"/>
  <c r="Y56" i="19"/>
  <c r="AD55" i="19"/>
  <c r="Z55" i="19"/>
  <c r="Y55" i="19"/>
  <c r="AD54" i="19"/>
  <c r="Z54" i="19"/>
  <c r="Y54" i="19"/>
  <c r="AD53" i="19"/>
  <c r="Z53" i="19"/>
  <c r="Y53" i="19"/>
  <c r="K51" i="19"/>
  <c r="J50" i="19"/>
  <c r="A50" i="19"/>
  <c r="J49" i="19"/>
  <c r="A49" i="19"/>
  <c r="B49" i="19" s="1"/>
  <c r="J48" i="19"/>
  <c r="A48" i="19"/>
  <c r="B48" i="19" s="1"/>
  <c r="J47" i="19"/>
  <c r="A47" i="19"/>
  <c r="B47" i="19" s="1"/>
  <c r="J46" i="19"/>
  <c r="A46" i="19"/>
  <c r="J45" i="19"/>
  <c r="A45" i="19"/>
  <c r="B45" i="19" s="1"/>
  <c r="J44" i="19"/>
  <c r="A44" i="19"/>
  <c r="B44" i="19" s="1"/>
  <c r="J43" i="19"/>
  <c r="A43" i="19"/>
  <c r="B43" i="19" s="1"/>
  <c r="J42" i="19"/>
  <c r="A42" i="19"/>
  <c r="B42" i="19" s="1"/>
  <c r="J41" i="19"/>
  <c r="A41" i="19"/>
  <c r="B41" i="19" s="1"/>
  <c r="J40" i="19"/>
  <c r="A40" i="19"/>
  <c r="B40" i="19" s="1"/>
  <c r="J39" i="19"/>
  <c r="A39" i="19"/>
  <c r="B39" i="19" s="1"/>
  <c r="J38" i="19"/>
  <c r="A38" i="19"/>
  <c r="J37" i="19"/>
  <c r="A37" i="19"/>
  <c r="J36" i="19"/>
  <c r="A36" i="19"/>
  <c r="J35" i="19"/>
  <c r="A35" i="19"/>
  <c r="J34" i="19"/>
  <c r="A34" i="19"/>
  <c r="J33" i="19"/>
  <c r="A33" i="19"/>
  <c r="J32" i="19"/>
  <c r="A32" i="19"/>
  <c r="J31" i="19"/>
  <c r="A31" i="19"/>
  <c r="J30" i="19"/>
  <c r="A30" i="19"/>
  <c r="J29" i="19"/>
  <c r="A29" i="19"/>
  <c r="J28" i="19"/>
  <c r="A28" i="19"/>
  <c r="C28" i="19" s="1"/>
  <c r="J27" i="19"/>
  <c r="A27" i="19"/>
  <c r="C27" i="19" s="1"/>
  <c r="J26" i="19"/>
  <c r="A26" i="19"/>
  <c r="C26" i="19" s="1"/>
  <c r="J25" i="19"/>
  <c r="A25" i="19"/>
  <c r="J24" i="19"/>
  <c r="A24" i="19"/>
  <c r="J23" i="19"/>
  <c r="A23" i="19"/>
  <c r="J22" i="19"/>
  <c r="A22" i="19"/>
  <c r="J21" i="19"/>
  <c r="A21" i="19"/>
  <c r="J20" i="19"/>
  <c r="A20" i="19"/>
  <c r="J19" i="19"/>
  <c r="A19" i="19"/>
  <c r="J18" i="19"/>
  <c r="A18" i="19"/>
  <c r="J17" i="19"/>
  <c r="A17" i="19"/>
  <c r="J16" i="19"/>
  <c r="A16" i="19"/>
  <c r="J15" i="19"/>
  <c r="A15" i="19"/>
  <c r="J14" i="19"/>
  <c r="A14" i="19"/>
  <c r="J13" i="19"/>
  <c r="A13" i="19"/>
  <c r="J12" i="19"/>
  <c r="A12" i="19"/>
  <c r="J11" i="19"/>
  <c r="A11" i="19"/>
  <c r="J10" i="19"/>
  <c r="A10" i="19"/>
  <c r="J9" i="19"/>
  <c r="A9" i="19"/>
  <c r="J8" i="19"/>
  <c r="A8" i="19"/>
  <c r="J7" i="19"/>
  <c r="A7" i="19"/>
  <c r="J6" i="19"/>
  <c r="A6" i="19"/>
  <c r="AD72" i="18"/>
  <c r="Z72" i="18"/>
  <c r="Y72" i="18"/>
  <c r="AD71" i="18"/>
  <c r="Z71" i="18"/>
  <c r="Y71" i="18"/>
  <c r="AD70" i="18"/>
  <c r="Z70" i="18"/>
  <c r="Y70" i="18"/>
  <c r="AD69" i="18"/>
  <c r="Z69" i="18"/>
  <c r="Y69" i="18"/>
  <c r="AD68" i="18"/>
  <c r="Z68" i="18"/>
  <c r="Y68" i="18"/>
  <c r="AD67" i="18"/>
  <c r="Z67" i="18"/>
  <c r="Y67" i="18"/>
  <c r="AD66" i="18"/>
  <c r="Z66" i="18"/>
  <c r="Y66" i="18"/>
  <c r="AD65" i="18"/>
  <c r="Z65" i="18"/>
  <c r="Y65" i="18"/>
  <c r="AD64" i="18"/>
  <c r="Z64" i="18"/>
  <c r="Y64" i="18"/>
  <c r="AD63" i="18"/>
  <c r="Z63" i="18"/>
  <c r="Y63" i="18"/>
  <c r="AD62" i="18"/>
  <c r="Z62" i="18"/>
  <c r="Y62" i="18"/>
  <c r="AD61" i="18"/>
  <c r="Z61" i="18"/>
  <c r="Y61" i="18"/>
  <c r="AD60" i="18"/>
  <c r="Z60" i="18"/>
  <c r="Y60" i="18"/>
  <c r="AD59" i="18"/>
  <c r="Z59" i="18"/>
  <c r="Y59" i="18"/>
  <c r="AD58" i="18"/>
  <c r="Z58" i="18"/>
  <c r="Y58" i="18"/>
  <c r="AD57" i="18"/>
  <c r="Z57" i="18"/>
  <c r="Y57" i="18"/>
  <c r="AD56" i="18"/>
  <c r="Z56" i="18"/>
  <c r="Y56" i="18"/>
  <c r="AD55" i="18"/>
  <c r="Z55" i="18"/>
  <c r="Y55" i="18"/>
  <c r="AD54" i="18"/>
  <c r="Z54" i="18"/>
  <c r="Y54" i="18"/>
  <c r="AD53" i="18"/>
  <c r="Z53" i="18"/>
  <c r="Y53" i="18"/>
  <c r="K51" i="18"/>
  <c r="J50" i="18"/>
  <c r="A50" i="18"/>
  <c r="B50" i="18" s="1"/>
  <c r="J49" i="18"/>
  <c r="A49" i="18"/>
  <c r="B49" i="18" s="1"/>
  <c r="J48" i="18"/>
  <c r="A48" i="18"/>
  <c r="J47" i="18"/>
  <c r="A47" i="18"/>
  <c r="B47" i="18" s="1"/>
  <c r="J46" i="18"/>
  <c r="A46" i="18"/>
  <c r="B46" i="18" s="1"/>
  <c r="J45" i="18"/>
  <c r="A45" i="18"/>
  <c r="J44" i="18"/>
  <c r="A44" i="18"/>
  <c r="J43" i="18"/>
  <c r="A43" i="18"/>
  <c r="J42" i="18"/>
  <c r="A42" i="18"/>
  <c r="J41" i="18"/>
  <c r="A41" i="18"/>
  <c r="J40" i="18"/>
  <c r="A40" i="18"/>
  <c r="J39" i="18"/>
  <c r="A39" i="18"/>
  <c r="J38" i="18"/>
  <c r="A38" i="18"/>
  <c r="B38" i="18" s="1"/>
  <c r="J37" i="18"/>
  <c r="A37" i="18"/>
  <c r="B37" i="18" s="1"/>
  <c r="J36" i="18"/>
  <c r="A36" i="18"/>
  <c r="B36" i="18" s="1"/>
  <c r="J35" i="18"/>
  <c r="A35" i="18"/>
  <c r="B35" i="18" s="1"/>
  <c r="J34" i="18"/>
  <c r="A34" i="18"/>
  <c r="B34" i="18" s="1"/>
  <c r="J33" i="18"/>
  <c r="A33" i="18"/>
  <c r="J32" i="18"/>
  <c r="A32" i="18"/>
  <c r="B32" i="18" s="1"/>
  <c r="J31" i="18"/>
  <c r="A31" i="18"/>
  <c r="J30" i="18"/>
  <c r="A30" i="18"/>
  <c r="J29" i="18"/>
  <c r="A29" i="18"/>
  <c r="B29" i="18" s="1"/>
  <c r="J28" i="18"/>
  <c r="A28" i="18"/>
  <c r="C28" i="18" s="1"/>
  <c r="J27" i="18"/>
  <c r="A27" i="18"/>
  <c r="J26" i="18"/>
  <c r="A26" i="18"/>
  <c r="B26" i="18" s="1"/>
  <c r="J25" i="18"/>
  <c r="A25" i="18"/>
  <c r="C25" i="18" s="1"/>
  <c r="J24" i="18"/>
  <c r="A24" i="18"/>
  <c r="C24" i="18" s="1"/>
  <c r="J23" i="18"/>
  <c r="A23" i="18"/>
  <c r="C23" i="18" s="1"/>
  <c r="J22" i="18"/>
  <c r="A22" i="18"/>
  <c r="C22" i="18" s="1"/>
  <c r="J21" i="18"/>
  <c r="A21" i="18"/>
  <c r="C21" i="18" s="1"/>
  <c r="J20" i="18"/>
  <c r="A20" i="18"/>
  <c r="C20" i="18" s="1"/>
  <c r="J19" i="18"/>
  <c r="A19" i="18"/>
  <c r="C19" i="18" s="1"/>
  <c r="J18" i="18"/>
  <c r="A18" i="18"/>
  <c r="C18" i="18" s="1"/>
  <c r="J17" i="18"/>
  <c r="A17" i="18"/>
  <c r="C17" i="18" s="1"/>
  <c r="J16" i="18"/>
  <c r="A16" i="18"/>
  <c r="C16" i="18" s="1"/>
  <c r="J15" i="18"/>
  <c r="A15" i="18"/>
  <c r="C15" i="18" s="1"/>
  <c r="J14" i="18"/>
  <c r="A14" i="18"/>
  <c r="C14" i="18" s="1"/>
  <c r="J13" i="18"/>
  <c r="A13" i="18"/>
  <c r="C13" i="18" s="1"/>
  <c r="J12" i="18"/>
  <c r="A12" i="18"/>
  <c r="C12" i="18" s="1"/>
  <c r="J11" i="18"/>
  <c r="A11" i="18"/>
  <c r="C11" i="18" s="1"/>
  <c r="J10" i="18"/>
  <c r="A10" i="18"/>
  <c r="C10" i="18" s="1"/>
  <c r="J9" i="18"/>
  <c r="A9" i="18"/>
  <c r="C9" i="18" s="1"/>
  <c r="J8" i="18"/>
  <c r="A8" i="18"/>
  <c r="C8" i="18" s="1"/>
  <c r="J7" i="18"/>
  <c r="A7" i="18"/>
  <c r="C7" i="18" s="1"/>
  <c r="J6" i="18"/>
  <c r="A6" i="18"/>
  <c r="C6" i="18" s="1"/>
  <c r="AD72" i="15"/>
  <c r="Z72" i="15"/>
  <c r="Y72" i="15"/>
  <c r="AD71" i="15"/>
  <c r="Z71" i="15"/>
  <c r="Y71" i="15"/>
  <c r="AD70" i="15"/>
  <c r="Z70" i="15"/>
  <c r="Y70" i="15"/>
  <c r="AD69" i="15"/>
  <c r="Z69" i="15"/>
  <c r="Y69" i="15"/>
  <c r="AD68" i="15"/>
  <c r="Z68" i="15"/>
  <c r="Y68" i="15"/>
  <c r="AD67" i="15"/>
  <c r="Z67" i="15"/>
  <c r="Y67" i="15"/>
  <c r="AD66" i="15"/>
  <c r="Z66" i="15"/>
  <c r="Y66" i="15"/>
  <c r="AD65" i="15"/>
  <c r="Z65" i="15"/>
  <c r="Y65" i="15"/>
  <c r="AD64" i="15"/>
  <c r="Z64" i="15"/>
  <c r="Y64" i="15"/>
  <c r="AD63" i="15"/>
  <c r="Z63" i="15"/>
  <c r="Y63" i="15"/>
  <c r="AD62" i="15"/>
  <c r="Z62" i="15"/>
  <c r="Y62" i="15"/>
  <c r="AD61" i="15"/>
  <c r="Z61" i="15"/>
  <c r="Y61" i="15"/>
  <c r="AD60" i="15"/>
  <c r="Z60" i="15"/>
  <c r="Y60" i="15"/>
  <c r="AD59" i="15"/>
  <c r="Z59" i="15"/>
  <c r="Y59" i="15"/>
  <c r="AD58" i="15"/>
  <c r="Z58" i="15"/>
  <c r="Y58" i="15"/>
  <c r="AD57" i="15"/>
  <c r="Z57" i="15"/>
  <c r="Y57" i="15"/>
  <c r="AD56" i="15"/>
  <c r="Z56" i="15"/>
  <c r="Y56" i="15"/>
  <c r="AD55" i="15"/>
  <c r="Z55" i="15"/>
  <c r="Y55" i="15"/>
  <c r="AD54" i="15"/>
  <c r="Z54" i="15"/>
  <c r="Y54" i="15"/>
  <c r="AD53" i="15"/>
  <c r="Z53" i="15"/>
  <c r="Y53" i="15"/>
  <c r="K51" i="15"/>
  <c r="J50" i="15"/>
  <c r="A50" i="15"/>
  <c r="B50" i="15" s="1"/>
  <c r="J49" i="15"/>
  <c r="A49" i="15"/>
  <c r="B49" i="15" s="1"/>
  <c r="J48" i="15"/>
  <c r="A48" i="15"/>
  <c r="C48" i="15" s="1"/>
  <c r="J47" i="15"/>
  <c r="A47" i="15"/>
  <c r="C47" i="15" s="1"/>
  <c r="J46" i="15"/>
  <c r="A46" i="15"/>
  <c r="C46" i="15" s="1"/>
  <c r="J45" i="15"/>
  <c r="A45" i="15"/>
  <c r="B45" i="15" s="1"/>
  <c r="J44" i="15"/>
  <c r="A44" i="15"/>
  <c r="B44" i="15" s="1"/>
  <c r="J43" i="15"/>
  <c r="A43" i="15"/>
  <c r="B43" i="15" s="1"/>
  <c r="J42" i="15"/>
  <c r="A42" i="15"/>
  <c r="C42" i="15" s="1"/>
  <c r="J41" i="15"/>
  <c r="A41" i="15"/>
  <c r="C41" i="15" s="1"/>
  <c r="J40" i="15"/>
  <c r="A40" i="15"/>
  <c r="C40" i="15" s="1"/>
  <c r="J39" i="15"/>
  <c r="A39" i="15"/>
  <c r="C39" i="15" s="1"/>
  <c r="J38" i="15"/>
  <c r="A38" i="15"/>
  <c r="C38" i="15" s="1"/>
  <c r="J37" i="15"/>
  <c r="A37" i="15"/>
  <c r="C37" i="15" s="1"/>
  <c r="J36" i="15"/>
  <c r="A36" i="15"/>
  <c r="C36" i="15" s="1"/>
  <c r="J35" i="15"/>
  <c r="A35" i="15"/>
  <c r="B35" i="15" s="1"/>
  <c r="J34" i="15"/>
  <c r="A34" i="15"/>
  <c r="B34" i="15" s="1"/>
  <c r="J33" i="15"/>
  <c r="A33" i="15"/>
  <c r="C33" i="15" s="1"/>
  <c r="J32" i="15"/>
  <c r="A32" i="15"/>
  <c r="B32" i="15" s="1"/>
  <c r="J31" i="15"/>
  <c r="A31" i="15"/>
  <c r="C31" i="15" s="1"/>
  <c r="J30" i="15"/>
  <c r="A30" i="15"/>
  <c r="B30" i="15" s="1"/>
  <c r="J29" i="15"/>
  <c r="A29" i="15"/>
  <c r="C29" i="15" s="1"/>
  <c r="J28" i="15"/>
  <c r="A28" i="15"/>
  <c r="C28" i="15" s="1"/>
  <c r="J27" i="15"/>
  <c r="A27" i="15"/>
  <c r="C27" i="15" s="1"/>
  <c r="J26" i="15"/>
  <c r="A26" i="15"/>
  <c r="B26" i="15" s="1"/>
  <c r="J25" i="15"/>
  <c r="A25" i="15"/>
  <c r="C25" i="15" s="1"/>
  <c r="J24" i="15"/>
  <c r="A24" i="15"/>
  <c r="C24" i="15" s="1"/>
  <c r="J23" i="15"/>
  <c r="A23" i="15"/>
  <c r="C23" i="15" s="1"/>
  <c r="J22" i="15"/>
  <c r="A22" i="15"/>
  <c r="C22" i="15" s="1"/>
  <c r="J21" i="15"/>
  <c r="A21" i="15"/>
  <c r="C21" i="15" s="1"/>
  <c r="J20" i="15"/>
  <c r="A20" i="15"/>
  <c r="C20" i="15" s="1"/>
  <c r="J19" i="15"/>
  <c r="A19" i="15"/>
  <c r="J18" i="15"/>
  <c r="A18" i="15"/>
  <c r="C18" i="15" s="1"/>
  <c r="J17" i="15"/>
  <c r="A17" i="15"/>
  <c r="C17" i="15" s="1"/>
  <c r="J16" i="15"/>
  <c r="A16" i="15"/>
  <c r="C16" i="15" s="1"/>
  <c r="J15" i="15"/>
  <c r="A15" i="15"/>
  <c r="J14" i="15"/>
  <c r="A14" i="15"/>
  <c r="C14" i="15" s="1"/>
  <c r="J13" i="15"/>
  <c r="A13" i="15"/>
  <c r="C13" i="15" s="1"/>
  <c r="J12" i="15"/>
  <c r="A12" i="15"/>
  <c r="C12" i="15" s="1"/>
  <c r="J11" i="15"/>
  <c r="A11" i="15"/>
  <c r="J10" i="15"/>
  <c r="A10" i="15"/>
  <c r="B10" i="15" s="1"/>
  <c r="J9" i="15"/>
  <c r="A9" i="15"/>
  <c r="B9" i="15" s="1"/>
  <c r="J8" i="15"/>
  <c r="A8" i="15"/>
  <c r="B8" i="15" s="1"/>
  <c r="J7" i="15"/>
  <c r="A7" i="15"/>
  <c r="B7" i="15" s="1"/>
  <c r="J6" i="15"/>
  <c r="A6" i="15"/>
  <c r="B6" i="15" s="1"/>
  <c r="AD72" i="14"/>
  <c r="Z72" i="14"/>
  <c r="Y72" i="14"/>
  <c r="AD71" i="14"/>
  <c r="Z71" i="14"/>
  <c r="Y71" i="14"/>
  <c r="AD70" i="14"/>
  <c r="Z70" i="14"/>
  <c r="Y70" i="14"/>
  <c r="AD69" i="14"/>
  <c r="Z69" i="14"/>
  <c r="Y69" i="14"/>
  <c r="AD68" i="14"/>
  <c r="Z68" i="14"/>
  <c r="Y68" i="14"/>
  <c r="AD67" i="14"/>
  <c r="Z67" i="14"/>
  <c r="Y67" i="14"/>
  <c r="AD66" i="14"/>
  <c r="Z66" i="14"/>
  <c r="Y66" i="14"/>
  <c r="AD65" i="14"/>
  <c r="Z65" i="14"/>
  <c r="Y65" i="14"/>
  <c r="AD64" i="14"/>
  <c r="Z64" i="14"/>
  <c r="Y64" i="14"/>
  <c r="AD63" i="14"/>
  <c r="Z63" i="14"/>
  <c r="Y63" i="14"/>
  <c r="AD62" i="14"/>
  <c r="Z62" i="14"/>
  <c r="Y62" i="14"/>
  <c r="AD61" i="14"/>
  <c r="Z61" i="14"/>
  <c r="Y61" i="14"/>
  <c r="AD60" i="14"/>
  <c r="Z60" i="14"/>
  <c r="Y60" i="14"/>
  <c r="AD59" i="14"/>
  <c r="Z59" i="14"/>
  <c r="Y59" i="14"/>
  <c r="AD58" i="14"/>
  <c r="Z58" i="14"/>
  <c r="Y58" i="14"/>
  <c r="AD57" i="14"/>
  <c r="Z57" i="14"/>
  <c r="Y57" i="14"/>
  <c r="AD56" i="14"/>
  <c r="Z56" i="14"/>
  <c r="Y56" i="14"/>
  <c r="AD55" i="14"/>
  <c r="Z55" i="14"/>
  <c r="Y55" i="14"/>
  <c r="AD54" i="14"/>
  <c r="Z54" i="14"/>
  <c r="Y54" i="14"/>
  <c r="AD53" i="14"/>
  <c r="Z53" i="14"/>
  <c r="Y53" i="14"/>
  <c r="K51" i="14"/>
  <c r="J50" i="14"/>
  <c r="A50" i="14"/>
  <c r="C50" i="14" s="1"/>
  <c r="J49" i="14"/>
  <c r="A49" i="14"/>
  <c r="J48" i="14"/>
  <c r="A48" i="14"/>
  <c r="C48" i="14" s="1"/>
  <c r="J47" i="14"/>
  <c r="A47" i="14"/>
  <c r="C47" i="14" s="1"/>
  <c r="J46" i="14"/>
  <c r="A46" i="14"/>
  <c r="C46" i="14" s="1"/>
  <c r="J45" i="14"/>
  <c r="A45" i="14"/>
  <c r="J44" i="14"/>
  <c r="A44" i="14"/>
  <c r="J43" i="14"/>
  <c r="A43" i="14"/>
  <c r="J42" i="14"/>
  <c r="A42" i="14"/>
  <c r="J41" i="14"/>
  <c r="A41" i="14"/>
  <c r="J40" i="14"/>
  <c r="A40" i="14"/>
  <c r="J39" i="14"/>
  <c r="A39" i="14"/>
  <c r="J38" i="14"/>
  <c r="A38" i="14"/>
  <c r="J37" i="14"/>
  <c r="A37" i="14"/>
  <c r="J36" i="14"/>
  <c r="A36" i="14"/>
  <c r="C36" i="14" s="1"/>
  <c r="J35" i="14"/>
  <c r="A35" i="14"/>
  <c r="C35" i="14" s="1"/>
  <c r="J34" i="14"/>
  <c r="A34" i="14"/>
  <c r="C34" i="14" s="1"/>
  <c r="J33" i="14"/>
  <c r="A33" i="14"/>
  <c r="B33" i="14" s="1"/>
  <c r="J32" i="14"/>
  <c r="A32" i="14"/>
  <c r="C32" i="14" s="1"/>
  <c r="J31" i="14"/>
  <c r="A31" i="14"/>
  <c r="J30" i="14"/>
  <c r="A30" i="14"/>
  <c r="B30" i="14" s="1"/>
  <c r="J29" i="14"/>
  <c r="A29" i="14"/>
  <c r="C29" i="14" s="1"/>
  <c r="J28" i="14"/>
  <c r="A28" i="14"/>
  <c r="J27" i="14"/>
  <c r="A27" i="14"/>
  <c r="B27" i="14" s="1"/>
  <c r="J26" i="14"/>
  <c r="A26" i="14"/>
  <c r="B26" i="14" s="1"/>
  <c r="J25" i="14"/>
  <c r="A25" i="14"/>
  <c r="J24" i="14"/>
  <c r="A24" i="14"/>
  <c r="J23" i="14"/>
  <c r="A23" i="14"/>
  <c r="J22" i="14"/>
  <c r="A22" i="14"/>
  <c r="J21" i="14"/>
  <c r="A21" i="14"/>
  <c r="J20" i="14"/>
  <c r="A20" i="14"/>
  <c r="J19" i="14"/>
  <c r="A19" i="14"/>
  <c r="J18" i="14"/>
  <c r="A18" i="14"/>
  <c r="J17" i="14"/>
  <c r="A17" i="14"/>
  <c r="J16" i="14"/>
  <c r="A16" i="14"/>
  <c r="J15" i="14"/>
  <c r="A15" i="14"/>
  <c r="J14" i="14"/>
  <c r="A14" i="14"/>
  <c r="J13" i="14"/>
  <c r="A13" i="14"/>
  <c r="J12" i="14"/>
  <c r="A12" i="14"/>
  <c r="J11" i="14"/>
  <c r="A11" i="14"/>
  <c r="J10" i="14"/>
  <c r="A10" i="14"/>
  <c r="J9" i="14"/>
  <c r="A9" i="14"/>
  <c r="J8" i="14"/>
  <c r="A8" i="14"/>
  <c r="J7" i="14"/>
  <c r="A7" i="14"/>
  <c r="J6" i="14"/>
  <c r="A6" i="14"/>
  <c r="B6" i="14" s="1"/>
  <c r="AD72" i="13"/>
  <c r="Z72" i="13"/>
  <c r="Y72" i="13"/>
  <c r="AD71" i="13"/>
  <c r="Z71" i="13"/>
  <c r="Y71" i="13"/>
  <c r="AD70" i="13"/>
  <c r="Z70" i="13"/>
  <c r="Y70" i="13"/>
  <c r="AD69" i="13"/>
  <c r="Z69" i="13"/>
  <c r="Y69" i="13"/>
  <c r="AD68" i="13"/>
  <c r="Z68" i="13"/>
  <c r="Y68" i="13"/>
  <c r="AD67" i="13"/>
  <c r="Z67" i="13"/>
  <c r="Y67" i="13"/>
  <c r="AD66" i="13"/>
  <c r="Z66" i="13"/>
  <c r="Y66" i="13"/>
  <c r="AD65" i="13"/>
  <c r="Z65" i="13"/>
  <c r="Y65" i="13"/>
  <c r="AD64" i="13"/>
  <c r="Z64" i="13"/>
  <c r="Y64" i="13"/>
  <c r="AD63" i="13"/>
  <c r="Z63" i="13"/>
  <c r="Y63" i="13"/>
  <c r="AD62" i="13"/>
  <c r="Z62" i="13"/>
  <c r="Y62" i="13"/>
  <c r="AD61" i="13"/>
  <c r="Z61" i="13"/>
  <c r="Y61" i="13"/>
  <c r="AD60" i="13"/>
  <c r="Z60" i="13"/>
  <c r="Y60" i="13"/>
  <c r="AD59" i="13"/>
  <c r="Z59" i="13"/>
  <c r="Y59" i="13"/>
  <c r="AD58" i="13"/>
  <c r="Z58" i="13"/>
  <c r="Y58" i="13"/>
  <c r="AD57" i="13"/>
  <c r="Z57" i="13"/>
  <c r="Y57" i="13"/>
  <c r="AD56" i="13"/>
  <c r="Z56" i="13"/>
  <c r="Y56" i="13"/>
  <c r="AD55" i="13"/>
  <c r="Z55" i="13"/>
  <c r="Y55" i="13"/>
  <c r="AD54" i="13"/>
  <c r="Z54" i="13"/>
  <c r="Y54" i="13"/>
  <c r="AD53" i="13"/>
  <c r="Z53" i="13"/>
  <c r="Y53" i="13"/>
  <c r="K51" i="13"/>
  <c r="J50" i="13"/>
  <c r="A50" i="13"/>
  <c r="J49" i="13"/>
  <c r="A49" i="13"/>
  <c r="J48" i="13"/>
  <c r="A48" i="13"/>
  <c r="B48" i="13" s="1"/>
  <c r="J47" i="13"/>
  <c r="A47" i="13"/>
  <c r="B47" i="13" s="1"/>
  <c r="J46" i="13"/>
  <c r="A46" i="13"/>
  <c r="B46" i="13" s="1"/>
  <c r="J45" i="13"/>
  <c r="A45" i="13"/>
  <c r="J44" i="13"/>
  <c r="A44" i="13"/>
  <c r="J43" i="13"/>
  <c r="A43" i="13"/>
  <c r="J42" i="13"/>
  <c r="A42" i="13"/>
  <c r="J41" i="13"/>
  <c r="A41" i="13"/>
  <c r="B41" i="13" s="1"/>
  <c r="J40" i="13"/>
  <c r="A40" i="13"/>
  <c r="B40" i="13" s="1"/>
  <c r="J39" i="13"/>
  <c r="A39" i="13"/>
  <c r="B39" i="13" s="1"/>
  <c r="J38" i="13"/>
  <c r="A38" i="13"/>
  <c r="B38" i="13" s="1"/>
  <c r="J37" i="13"/>
  <c r="A37" i="13"/>
  <c r="B37" i="13" s="1"/>
  <c r="J36" i="13"/>
  <c r="A36" i="13"/>
  <c r="B36" i="13" s="1"/>
  <c r="J35" i="13"/>
  <c r="A35" i="13"/>
  <c r="B35" i="13" s="1"/>
  <c r="J34" i="13"/>
  <c r="A34" i="13"/>
  <c r="B34" i="13" s="1"/>
  <c r="J33" i="13"/>
  <c r="A33" i="13"/>
  <c r="C33" i="13" s="1"/>
  <c r="J32" i="13"/>
  <c r="A32" i="13"/>
  <c r="B32" i="13" s="1"/>
  <c r="J31" i="13"/>
  <c r="A31" i="13"/>
  <c r="J30" i="13"/>
  <c r="A30" i="13"/>
  <c r="C30" i="13" s="1"/>
  <c r="J29" i="13"/>
  <c r="A29" i="13"/>
  <c r="J28" i="13"/>
  <c r="A28" i="13"/>
  <c r="J27" i="13"/>
  <c r="A27" i="13"/>
  <c r="C27" i="13" s="1"/>
  <c r="J26" i="13"/>
  <c r="A26" i="13"/>
  <c r="B26" i="13" s="1"/>
  <c r="J25" i="13"/>
  <c r="A25" i="13"/>
  <c r="J24" i="13"/>
  <c r="A24" i="13"/>
  <c r="J23" i="13"/>
  <c r="A23" i="13"/>
  <c r="J22" i="13"/>
  <c r="A22" i="13"/>
  <c r="J21" i="13"/>
  <c r="A21" i="13"/>
  <c r="J20" i="13"/>
  <c r="A20" i="13"/>
  <c r="J19" i="13"/>
  <c r="A19" i="13"/>
  <c r="J18" i="13"/>
  <c r="A18" i="13"/>
  <c r="J17" i="13"/>
  <c r="A17" i="13"/>
  <c r="J16" i="13"/>
  <c r="A16" i="13"/>
  <c r="J15" i="13"/>
  <c r="A15" i="13"/>
  <c r="J14" i="13"/>
  <c r="A14" i="13"/>
  <c r="J13" i="13"/>
  <c r="A13" i="13"/>
  <c r="J12" i="13"/>
  <c r="A12" i="13"/>
  <c r="J11" i="13"/>
  <c r="A11" i="13"/>
  <c r="J10" i="13"/>
  <c r="A10" i="13"/>
  <c r="J9" i="13"/>
  <c r="A9" i="13"/>
  <c r="B9" i="13" s="1"/>
  <c r="J8" i="13"/>
  <c r="A8" i="13"/>
  <c r="B8" i="13" s="1"/>
  <c r="J7" i="13"/>
  <c r="A7" i="13"/>
  <c r="C7" i="13" s="1"/>
  <c r="J6" i="13"/>
  <c r="A6" i="13"/>
  <c r="C6" i="13" s="1"/>
  <c r="AD72" i="12"/>
  <c r="Z72" i="12"/>
  <c r="Y72" i="12"/>
  <c r="AD71" i="12"/>
  <c r="Z71" i="12"/>
  <c r="Y71" i="12"/>
  <c r="AD70" i="12"/>
  <c r="Z70" i="12"/>
  <c r="Y70" i="12"/>
  <c r="AD69" i="12"/>
  <c r="Z69" i="12"/>
  <c r="Y69" i="12"/>
  <c r="AD68" i="12"/>
  <c r="Z68" i="12"/>
  <c r="Y68" i="12"/>
  <c r="AD67" i="12"/>
  <c r="Z67" i="12"/>
  <c r="Y67" i="12"/>
  <c r="AD66" i="12"/>
  <c r="Z66" i="12"/>
  <c r="Y66" i="12"/>
  <c r="AD65" i="12"/>
  <c r="Z65" i="12"/>
  <c r="Y65" i="12"/>
  <c r="AD64" i="12"/>
  <c r="Z64" i="12"/>
  <c r="Y64" i="12"/>
  <c r="AD63" i="12"/>
  <c r="Z63" i="12"/>
  <c r="Y63" i="12"/>
  <c r="AD62" i="12"/>
  <c r="Z62" i="12"/>
  <c r="Y62" i="12"/>
  <c r="AD61" i="12"/>
  <c r="Z61" i="12"/>
  <c r="Y61" i="12"/>
  <c r="AD60" i="12"/>
  <c r="Z60" i="12"/>
  <c r="Y60" i="12"/>
  <c r="AD59" i="12"/>
  <c r="Z59" i="12"/>
  <c r="Y59" i="12"/>
  <c r="AD58" i="12"/>
  <c r="Z58" i="12"/>
  <c r="Y58" i="12"/>
  <c r="AD57" i="12"/>
  <c r="Z57" i="12"/>
  <c r="Y57" i="12"/>
  <c r="AD56" i="12"/>
  <c r="Z56" i="12"/>
  <c r="Y56" i="12"/>
  <c r="AD55" i="12"/>
  <c r="Z55" i="12"/>
  <c r="Y55" i="12"/>
  <c r="AD54" i="12"/>
  <c r="Z54" i="12"/>
  <c r="Y54" i="12"/>
  <c r="AD53" i="12"/>
  <c r="Z53" i="12"/>
  <c r="Y53" i="12"/>
  <c r="K51" i="12"/>
  <c r="J50" i="12"/>
  <c r="A50" i="12"/>
  <c r="J49" i="12"/>
  <c r="A49" i="12"/>
  <c r="J48" i="12"/>
  <c r="A48" i="12"/>
  <c r="B48" i="12" s="1"/>
  <c r="J47" i="12"/>
  <c r="A47" i="12"/>
  <c r="B47" i="12" s="1"/>
  <c r="J46" i="12"/>
  <c r="A46" i="12"/>
  <c r="B46" i="12" s="1"/>
  <c r="J45" i="12"/>
  <c r="A45" i="12"/>
  <c r="J44" i="12"/>
  <c r="A44" i="12"/>
  <c r="B44" i="12" s="1"/>
  <c r="J43" i="12"/>
  <c r="A43" i="12"/>
  <c r="B43" i="12" s="1"/>
  <c r="J42" i="12"/>
  <c r="A42" i="12"/>
  <c r="B42" i="12" s="1"/>
  <c r="J41" i="12"/>
  <c r="A41" i="12"/>
  <c r="B41" i="12" s="1"/>
  <c r="J40" i="12"/>
  <c r="A40" i="12"/>
  <c r="B40" i="12" s="1"/>
  <c r="J39" i="12"/>
  <c r="A39" i="12"/>
  <c r="B39" i="12" s="1"/>
  <c r="J38" i="12"/>
  <c r="A38" i="12"/>
  <c r="B38" i="12" s="1"/>
  <c r="J37" i="12"/>
  <c r="A37" i="12"/>
  <c r="B37" i="12" s="1"/>
  <c r="J36" i="12"/>
  <c r="A36" i="12"/>
  <c r="B36" i="12" s="1"/>
  <c r="J35" i="12"/>
  <c r="A35" i="12"/>
  <c r="B35" i="12" s="1"/>
  <c r="J34" i="12"/>
  <c r="A34" i="12"/>
  <c r="B34" i="12" s="1"/>
  <c r="J33" i="12"/>
  <c r="A33" i="12"/>
  <c r="J32" i="12"/>
  <c r="A32" i="12"/>
  <c r="J31" i="12"/>
  <c r="A31" i="12"/>
  <c r="J30" i="12"/>
  <c r="A30" i="12"/>
  <c r="C30" i="12" s="1"/>
  <c r="J29" i="12"/>
  <c r="A29" i="12"/>
  <c r="B29" i="12" s="1"/>
  <c r="J28" i="12"/>
  <c r="A28" i="12"/>
  <c r="C28" i="12" s="1"/>
  <c r="J27" i="12"/>
  <c r="A27" i="12"/>
  <c r="C27" i="12" s="1"/>
  <c r="J26" i="12"/>
  <c r="A26" i="12"/>
  <c r="C26" i="12" s="1"/>
  <c r="J25" i="12"/>
  <c r="A25" i="12"/>
  <c r="B25" i="12" s="1"/>
  <c r="J24" i="12"/>
  <c r="A24" i="12"/>
  <c r="C24" i="12" s="1"/>
  <c r="J23" i="12"/>
  <c r="A23" i="12"/>
  <c r="C23" i="12" s="1"/>
  <c r="J22" i="12"/>
  <c r="A22" i="12"/>
  <c r="C22" i="12" s="1"/>
  <c r="J21" i="12"/>
  <c r="A21" i="12"/>
  <c r="B21" i="12" s="1"/>
  <c r="J20" i="12"/>
  <c r="A20" i="12"/>
  <c r="C20" i="12" s="1"/>
  <c r="J19" i="12"/>
  <c r="A19" i="12"/>
  <c r="C19" i="12" s="1"/>
  <c r="J18" i="12"/>
  <c r="A18" i="12"/>
  <c r="B18" i="12" s="1"/>
  <c r="J17" i="12"/>
  <c r="A17" i="12"/>
  <c r="B17" i="12" s="1"/>
  <c r="J16" i="12"/>
  <c r="A16" i="12"/>
  <c r="B16" i="12" s="1"/>
  <c r="J15" i="12"/>
  <c r="A15" i="12"/>
  <c r="C15" i="12" s="1"/>
  <c r="J14" i="12"/>
  <c r="A14" i="12"/>
  <c r="B14" i="12" s="1"/>
  <c r="J13" i="12"/>
  <c r="A13" i="12"/>
  <c r="B13" i="12" s="1"/>
  <c r="J12" i="12"/>
  <c r="A12" i="12"/>
  <c r="B12" i="12" s="1"/>
  <c r="J11" i="12"/>
  <c r="A11" i="12"/>
  <c r="C11" i="12" s="1"/>
  <c r="J10" i="12"/>
  <c r="A10" i="12"/>
  <c r="B10" i="12" s="1"/>
  <c r="J9" i="12"/>
  <c r="A9" i="12"/>
  <c r="B9" i="12" s="1"/>
  <c r="J8" i="12"/>
  <c r="A8" i="12"/>
  <c r="B8" i="12" s="1"/>
  <c r="J7" i="12"/>
  <c r="A7" i="12"/>
  <c r="C7" i="12" s="1"/>
  <c r="J6" i="12"/>
  <c r="A6" i="12"/>
  <c r="C6" i="12" s="1"/>
  <c r="AD72" i="11"/>
  <c r="Z72" i="11"/>
  <c r="Y72" i="11"/>
  <c r="AD71" i="11"/>
  <c r="Z71" i="11"/>
  <c r="Y71" i="11"/>
  <c r="AD70" i="11"/>
  <c r="Z70" i="11"/>
  <c r="Y70" i="11"/>
  <c r="AD69" i="11"/>
  <c r="Z69" i="11"/>
  <c r="Y69" i="11"/>
  <c r="AD68" i="11"/>
  <c r="Z68" i="11"/>
  <c r="Y68" i="11"/>
  <c r="AD67" i="11"/>
  <c r="Z67" i="11"/>
  <c r="Y67" i="11"/>
  <c r="AD66" i="11"/>
  <c r="Z66" i="11"/>
  <c r="Y66" i="11"/>
  <c r="AD65" i="11"/>
  <c r="Z65" i="11"/>
  <c r="Y65" i="11"/>
  <c r="AD64" i="11"/>
  <c r="Z64" i="11"/>
  <c r="Y64" i="11"/>
  <c r="AD63" i="11"/>
  <c r="Z63" i="11"/>
  <c r="Y63" i="11"/>
  <c r="AD62" i="11"/>
  <c r="Z62" i="11"/>
  <c r="Y62" i="11"/>
  <c r="AD61" i="11"/>
  <c r="Z61" i="11"/>
  <c r="Y61" i="11"/>
  <c r="AD60" i="11"/>
  <c r="Z60" i="11"/>
  <c r="Y60" i="11"/>
  <c r="AD59" i="11"/>
  <c r="Z59" i="11"/>
  <c r="Y59" i="11"/>
  <c r="AD58" i="11"/>
  <c r="Z58" i="11"/>
  <c r="Y58" i="11"/>
  <c r="AD57" i="11"/>
  <c r="Z57" i="11"/>
  <c r="Y57" i="11"/>
  <c r="AD56" i="11"/>
  <c r="Z56" i="11"/>
  <c r="Y56" i="11"/>
  <c r="AD55" i="11"/>
  <c r="Z55" i="11"/>
  <c r="Y55" i="11"/>
  <c r="AD54" i="11"/>
  <c r="Z54" i="11"/>
  <c r="Y54" i="11"/>
  <c r="AD53" i="11"/>
  <c r="Z53" i="11"/>
  <c r="Y53" i="11"/>
  <c r="K51" i="11"/>
  <c r="J50" i="11"/>
  <c r="A50" i="11"/>
  <c r="C50" i="11" s="1"/>
  <c r="J49" i="11"/>
  <c r="A49" i="11"/>
  <c r="J48" i="11"/>
  <c r="A48" i="11"/>
  <c r="C48" i="11" s="1"/>
  <c r="J47" i="11"/>
  <c r="A47" i="11"/>
  <c r="C47" i="11" s="1"/>
  <c r="J46" i="11"/>
  <c r="A46" i="11"/>
  <c r="C46" i="11" s="1"/>
  <c r="J45" i="11"/>
  <c r="A45" i="11"/>
  <c r="C45" i="11" s="1"/>
  <c r="J44" i="11"/>
  <c r="A44" i="11"/>
  <c r="C44" i="11" s="1"/>
  <c r="J43" i="11"/>
  <c r="A43" i="11"/>
  <c r="C43" i="11" s="1"/>
  <c r="J42" i="11"/>
  <c r="A42" i="11"/>
  <c r="C42" i="11" s="1"/>
  <c r="J41" i="11"/>
  <c r="A41" i="11"/>
  <c r="C41" i="11" s="1"/>
  <c r="J40" i="11"/>
  <c r="A40" i="11"/>
  <c r="C40" i="11" s="1"/>
  <c r="J39" i="11"/>
  <c r="A39" i="11"/>
  <c r="C39" i="11" s="1"/>
  <c r="J38" i="11"/>
  <c r="A38" i="11"/>
  <c r="C38" i="11" s="1"/>
  <c r="J37" i="11"/>
  <c r="A37" i="11"/>
  <c r="C37" i="11" s="1"/>
  <c r="J36" i="11"/>
  <c r="A36" i="11"/>
  <c r="C36" i="11" s="1"/>
  <c r="J35" i="11"/>
  <c r="A35" i="11"/>
  <c r="C35" i="11" s="1"/>
  <c r="J34" i="11"/>
  <c r="A34" i="11"/>
  <c r="C34" i="11" s="1"/>
  <c r="J33" i="11"/>
  <c r="A33" i="11"/>
  <c r="C33" i="11" s="1"/>
  <c r="J32" i="11"/>
  <c r="A32" i="11"/>
  <c r="C32" i="11" s="1"/>
  <c r="J31" i="11"/>
  <c r="A31" i="11"/>
  <c r="B31" i="11" s="1"/>
  <c r="J30" i="11"/>
  <c r="A30" i="11"/>
  <c r="C30" i="11" s="1"/>
  <c r="J29" i="11"/>
  <c r="A29" i="11"/>
  <c r="J28" i="11"/>
  <c r="A28" i="11"/>
  <c r="C28" i="11" s="1"/>
  <c r="J27" i="11"/>
  <c r="A27" i="11"/>
  <c r="B27" i="11" s="1"/>
  <c r="J26" i="11"/>
  <c r="A26" i="11"/>
  <c r="C26" i="11" s="1"/>
  <c r="J25" i="11"/>
  <c r="A25" i="11"/>
  <c r="J24" i="11"/>
  <c r="A24" i="11"/>
  <c r="J23" i="11"/>
  <c r="A23" i="11"/>
  <c r="J22" i="11"/>
  <c r="A22" i="11"/>
  <c r="J21" i="11"/>
  <c r="A21" i="11"/>
  <c r="J20" i="11"/>
  <c r="A20" i="11"/>
  <c r="J19" i="11"/>
  <c r="A19" i="11"/>
  <c r="J18" i="11"/>
  <c r="A18" i="11"/>
  <c r="J17" i="11"/>
  <c r="A17" i="11"/>
  <c r="J16" i="11"/>
  <c r="A16" i="11"/>
  <c r="J15" i="11"/>
  <c r="A15" i="11"/>
  <c r="J14" i="11"/>
  <c r="A14" i="11"/>
  <c r="J13" i="11"/>
  <c r="A13" i="11"/>
  <c r="J12" i="11"/>
  <c r="A12" i="11"/>
  <c r="J11" i="11"/>
  <c r="A11" i="11"/>
  <c r="C11" i="11" s="1"/>
  <c r="J10" i="11"/>
  <c r="A10" i="11"/>
  <c r="C10" i="11" s="1"/>
  <c r="J9" i="11"/>
  <c r="A9" i="11"/>
  <c r="C9" i="11" s="1"/>
  <c r="J8" i="11"/>
  <c r="A8" i="11"/>
  <c r="C8" i="11" s="1"/>
  <c r="J7" i="11"/>
  <c r="A7" i="11"/>
  <c r="C7" i="11" s="1"/>
  <c r="J6" i="11"/>
  <c r="A6" i="11"/>
  <c r="C6" i="11" s="1"/>
  <c r="AD72" i="10"/>
  <c r="Z72" i="10"/>
  <c r="Y72" i="10"/>
  <c r="AD71" i="10"/>
  <c r="Z71" i="10"/>
  <c r="Y71" i="10"/>
  <c r="AD70" i="10"/>
  <c r="Z70" i="10"/>
  <c r="Y70" i="10"/>
  <c r="AD69" i="10"/>
  <c r="Z69" i="10"/>
  <c r="Y69" i="10"/>
  <c r="AD68" i="10"/>
  <c r="Z68" i="10"/>
  <c r="Y68" i="10"/>
  <c r="AD67" i="10"/>
  <c r="Z67" i="10"/>
  <c r="Y67" i="10"/>
  <c r="AD66" i="10"/>
  <c r="Z66" i="10"/>
  <c r="Y66" i="10"/>
  <c r="AD65" i="10"/>
  <c r="Z65" i="10"/>
  <c r="Y65" i="10"/>
  <c r="AD64" i="10"/>
  <c r="Z64" i="10"/>
  <c r="Y64" i="10"/>
  <c r="AD63" i="10"/>
  <c r="Z63" i="10"/>
  <c r="Y63" i="10"/>
  <c r="AD62" i="10"/>
  <c r="Z62" i="10"/>
  <c r="Y62" i="10"/>
  <c r="AD61" i="10"/>
  <c r="Z61" i="10"/>
  <c r="Y61" i="10"/>
  <c r="AD60" i="10"/>
  <c r="Z60" i="10"/>
  <c r="Y60" i="10"/>
  <c r="AD59" i="10"/>
  <c r="Z59" i="10"/>
  <c r="Y59" i="10"/>
  <c r="AD58" i="10"/>
  <c r="Z58" i="10"/>
  <c r="Y58" i="10"/>
  <c r="AD57" i="10"/>
  <c r="Z57" i="10"/>
  <c r="Y57" i="10"/>
  <c r="AD56" i="10"/>
  <c r="Z56" i="10"/>
  <c r="Y56" i="10"/>
  <c r="AD55" i="10"/>
  <c r="Z55" i="10"/>
  <c r="Y55" i="10"/>
  <c r="AD54" i="10"/>
  <c r="Z54" i="10"/>
  <c r="Y54" i="10"/>
  <c r="AD53" i="10"/>
  <c r="Z53" i="10"/>
  <c r="Y53" i="10"/>
  <c r="K51" i="10"/>
  <c r="J50" i="10"/>
  <c r="A50" i="10"/>
  <c r="C50" i="10" s="1"/>
  <c r="J49" i="10"/>
  <c r="A49" i="10"/>
  <c r="C49" i="10" s="1"/>
  <c r="J48" i="10"/>
  <c r="A48" i="10"/>
  <c r="C48" i="10" s="1"/>
  <c r="J47" i="10"/>
  <c r="A47" i="10"/>
  <c r="C47" i="10" s="1"/>
  <c r="J46" i="10"/>
  <c r="A46" i="10"/>
  <c r="J45" i="10"/>
  <c r="A45" i="10"/>
  <c r="C45" i="10" s="1"/>
  <c r="J44" i="10"/>
  <c r="A44" i="10"/>
  <c r="B44" i="10" s="1"/>
  <c r="J43" i="10"/>
  <c r="A43" i="10"/>
  <c r="C43" i="10" s="1"/>
  <c r="J42" i="10"/>
  <c r="A42" i="10"/>
  <c r="C42" i="10" s="1"/>
  <c r="J41" i="10"/>
  <c r="A41" i="10"/>
  <c r="B41" i="10" s="1"/>
  <c r="J40" i="10"/>
  <c r="A40" i="10"/>
  <c r="C40" i="10" s="1"/>
  <c r="J39" i="10"/>
  <c r="A39" i="10"/>
  <c r="B39" i="10" s="1"/>
  <c r="J38" i="10"/>
  <c r="A38" i="10"/>
  <c r="B38" i="10" s="1"/>
  <c r="J37" i="10"/>
  <c r="A37" i="10"/>
  <c r="C37" i="10" s="1"/>
  <c r="J36" i="10"/>
  <c r="A36" i="10"/>
  <c r="C36" i="10" s="1"/>
  <c r="J35" i="10"/>
  <c r="A35" i="10"/>
  <c r="C35" i="10" s="1"/>
  <c r="J34" i="10"/>
  <c r="A34" i="10"/>
  <c r="C34" i="10" s="1"/>
  <c r="J33" i="10"/>
  <c r="A33" i="10"/>
  <c r="B33" i="10" s="1"/>
  <c r="J32" i="10"/>
  <c r="A32" i="10"/>
  <c r="C32" i="10" s="1"/>
  <c r="J31" i="10"/>
  <c r="A31" i="10"/>
  <c r="C31" i="10" s="1"/>
  <c r="J30" i="10"/>
  <c r="A30" i="10"/>
  <c r="B30" i="10" s="1"/>
  <c r="J29" i="10"/>
  <c r="A29" i="10"/>
  <c r="B29" i="10" s="1"/>
  <c r="J28" i="10"/>
  <c r="A28" i="10"/>
  <c r="B28" i="10" s="1"/>
  <c r="J27" i="10"/>
  <c r="A27" i="10"/>
  <c r="C27" i="10" s="1"/>
  <c r="J26" i="10"/>
  <c r="A26" i="10"/>
  <c r="B26" i="10" s="1"/>
  <c r="J25" i="10"/>
  <c r="A25" i="10"/>
  <c r="B25" i="10" s="1"/>
  <c r="J24" i="10"/>
  <c r="A24" i="10"/>
  <c r="B24" i="10" s="1"/>
  <c r="J23" i="10"/>
  <c r="A23" i="10"/>
  <c r="B23" i="10" s="1"/>
  <c r="J22" i="10"/>
  <c r="A22" i="10"/>
  <c r="B22" i="10" s="1"/>
  <c r="J21" i="10"/>
  <c r="A21" i="10"/>
  <c r="B21" i="10" s="1"/>
  <c r="J20" i="10"/>
  <c r="A20" i="10"/>
  <c r="B20" i="10" s="1"/>
  <c r="J19" i="10"/>
  <c r="A19" i="10"/>
  <c r="B19" i="10" s="1"/>
  <c r="J18" i="10"/>
  <c r="A18" i="10"/>
  <c r="B18" i="10" s="1"/>
  <c r="J17" i="10"/>
  <c r="A17" i="10"/>
  <c r="B17" i="10" s="1"/>
  <c r="J16" i="10"/>
  <c r="A16" i="10"/>
  <c r="B16" i="10" s="1"/>
  <c r="J15" i="10"/>
  <c r="A15" i="10"/>
  <c r="B15" i="10" s="1"/>
  <c r="J14" i="10"/>
  <c r="A14" i="10"/>
  <c r="B14" i="10" s="1"/>
  <c r="J13" i="10"/>
  <c r="A13" i="10"/>
  <c r="B13" i="10" s="1"/>
  <c r="J12" i="10"/>
  <c r="A12" i="10"/>
  <c r="B12" i="10" s="1"/>
  <c r="J11" i="10"/>
  <c r="A11" i="10"/>
  <c r="B11" i="10" s="1"/>
  <c r="J10" i="10"/>
  <c r="A10" i="10"/>
  <c r="B10" i="10" s="1"/>
  <c r="J9" i="10"/>
  <c r="A9" i="10"/>
  <c r="B9" i="10" s="1"/>
  <c r="J8" i="10"/>
  <c r="A8" i="10"/>
  <c r="B8" i="10" s="1"/>
  <c r="J7" i="10"/>
  <c r="A7" i="10"/>
  <c r="B7" i="10" s="1"/>
  <c r="J6" i="10"/>
  <c r="A6" i="10"/>
  <c r="B6" i="10" s="1"/>
  <c r="AD72" i="9"/>
  <c r="Z72" i="9"/>
  <c r="Y72" i="9"/>
  <c r="AD71" i="9"/>
  <c r="Z71" i="9"/>
  <c r="Y71" i="9"/>
  <c r="AD70" i="9"/>
  <c r="Z70" i="9"/>
  <c r="Y70" i="9"/>
  <c r="AD69" i="9"/>
  <c r="Z69" i="9"/>
  <c r="Y69" i="9"/>
  <c r="AD68" i="9"/>
  <c r="Z68" i="9"/>
  <c r="Y68" i="9"/>
  <c r="AD67" i="9"/>
  <c r="Z67" i="9"/>
  <c r="Y67" i="9"/>
  <c r="AD66" i="9"/>
  <c r="Z66" i="9"/>
  <c r="Y66" i="9"/>
  <c r="AD65" i="9"/>
  <c r="Z65" i="9"/>
  <c r="Y65" i="9"/>
  <c r="AD64" i="9"/>
  <c r="Z64" i="9"/>
  <c r="Y64" i="9"/>
  <c r="AD63" i="9"/>
  <c r="Z63" i="9"/>
  <c r="Y63" i="9"/>
  <c r="AD62" i="9"/>
  <c r="Z62" i="9"/>
  <c r="Y62" i="9"/>
  <c r="AD61" i="9"/>
  <c r="Z61" i="9"/>
  <c r="Y61" i="9"/>
  <c r="AD60" i="9"/>
  <c r="Z60" i="9"/>
  <c r="Y60" i="9"/>
  <c r="AD59" i="9"/>
  <c r="Z59" i="9"/>
  <c r="Y59" i="9"/>
  <c r="AD58" i="9"/>
  <c r="Z58" i="9"/>
  <c r="Y58" i="9"/>
  <c r="AD57" i="9"/>
  <c r="Z57" i="9"/>
  <c r="Y57" i="9"/>
  <c r="AD56" i="9"/>
  <c r="Z56" i="9"/>
  <c r="Y56" i="9"/>
  <c r="AD55" i="9"/>
  <c r="Z55" i="9"/>
  <c r="Y55" i="9"/>
  <c r="AD54" i="9"/>
  <c r="Z54" i="9"/>
  <c r="Y54" i="9"/>
  <c r="AD53" i="9"/>
  <c r="Z53" i="9"/>
  <c r="Y53" i="9"/>
  <c r="K51" i="9"/>
  <c r="J50" i="9"/>
  <c r="A50" i="9"/>
  <c r="B50" i="9" s="1"/>
  <c r="J49" i="9"/>
  <c r="A49" i="9"/>
  <c r="B49" i="9" s="1"/>
  <c r="J48" i="9"/>
  <c r="A48" i="9"/>
  <c r="B48" i="9" s="1"/>
  <c r="J47" i="9"/>
  <c r="A47" i="9"/>
  <c r="B47" i="9" s="1"/>
  <c r="J46" i="9"/>
  <c r="A46" i="9"/>
  <c r="B46" i="9" s="1"/>
  <c r="J45" i="9"/>
  <c r="A45" i="9"/>
  <c r="B45" i="9" s="1"/>
  <c r="J44" i="9"/>
  <c r="A44" i="9"/>
  <c r="B44" i="9" s="1"/>
  <c r="J43" i="9"/>
  <c r="A43" i="9"/>
  <c r="B43" i="9" s="1"/>
  <c r="J42" i="9"/>
  <c r="A42" i="9"/>
  <c r="B42" i="9" s="1"/>
  <c r="J41" i="9"/>
  <c r="A41" i="9"/>
  <c r="B41" i="9" s="1"/>
  <c r="J40" i="9"/>
  <c r="A40" i="9"/>
  <c r="B40" i="9" s="1"/>
  <c r="J39" i="9"/>
  <c r="A39" i="9"/>
  <c r="B39" i="9" s="1"/>
  <c r="J38" i="9"/>
  <c r="A38" i="9"/>
  <c r="J37" i="9"/>
  <c r="A37" i="9"/>
  <c r="B37" i="9" s="1"/>
  <c r="J36" i="9"/>
  <c r="A36" i="9"/>
  <c r="J35" i="9"/>
  <c r="A35" i="9"/>
  <c r="B35" i="9" s="1"/>
  <c r="J34" i="9"/>
  <c r="A34" i="9"/>
  <c r="B34" i="9" s="1"/>
  <c r="J33" i="9"/>
  <c r="A33" i="9"/>
  <c r="C33" i="9" s="1"/>
  <c r="J32" i="9"/>
  <c r="A32" i="9"/>
  <c r="B32" i="9" s="1"/>
  <c r="J31" i="9"/>
  <c r="A31" i="9"/>
  <c r="C31" i="9" s="1"/>
  <c r="J30" i="9"/>
  <c r="A30" i="9"/>
  <c r="B30" i="9" s="1"/>
  <c r="J29" i="9"/>
  <c r="A29" i="9"/>
  <c r="B29" i="9" s="1"/>
  <c r="J28" i="9"/>
  <c r="A28" i="9"/>
  <c r="C28" i="9" s="1"/>
  <c r="J27" i="9"/>
  <c r="A27" i="9"/>
  <c r="J26" i="9"/>
  <c r="A26" i="9"/>
  <c r="B26" i="9" s="1"/>
  <c r="J25" i="9"/>
  <c r="A25" i="9"/>
  <c r="C25" i="9" s="1"/>
  <c r="J24" i="9"/>
  <c r="A24" i="9"/>
  <c r="C24" i="9" s="1"/>
  <c r="J23" i="9"/>
  <c r="A23" i="9"/>
  <c r="C23" i="9" s="1"/>
  <c r="J22" i="9"/>
  <c r="A22" i="9"/>
  <c r="C22" i="9" s="1"/>
  <c r="J21" i="9"/>
  <c r="A21" i="9"/>
  <c r="C21" i="9" s="1"/>
  <c r="J20" i="9"/>
  <c r="A20" i="9"/>
  <c r="C20" i="9" s="1"/>
  <c r="J19" i="9"/>
  <c r="A19" i="9"/>
  <c r="C19" i="9" s="1"/>
  <c r="J18" i="9"/>
  <c r="A18" i="9"/>
  <c r="C18" i="9" s="1"/>
  <c r="J17" i="9"/>
  <c r="A17" i="9"/>
  <c r="C17" i="9" s="1"/>
  <c r="J16" i="9"/>
  <c r="A16" i="9"/>
  <c r="C16" i="9" s="1"/>
  <c r="J15" i="9"/>
  <c r="A15" i="9"/>
  <c r="C15" i="9" s="1"/>
  <c r="J14" i="9"/>
  <c r="A14" i="9"/>
  <c r="C14" i="9" s="1"/>
  <c r="J13" i="9"/>
  <c r="A13" i="9"/>
  <c r="C13" i="9" s="1"/>
  <c r="J12" i="9"/>
  <c r="A12" i="9"/>
  <c r="C12" i="9" s="1"/>
  <c r="J11" i="9"/>
  <c r="A11" i="9"/>
  <c r="C11" i="9" s="1"/>
  <c r="J10" i="9"/>
  <c r="A10" i="9"/>
  <c r="C10" i="9" s="1"/>
  <c r="J9" i="9"/>
  <c r="A9" i="9"/>
  <c r="C9" i="9" s="1"/>
  <c r="J8" i="9"/>
  <c r="A8" i="9"/>
  <c r="C8" i="9" s="1"/>
  <c r="J7" i="9"/>
  <c r="A7" i="9"/>
  <c r="C7" i="9" s="1"/>
  <c r="J6" i="9"/>
  <c r="A6" i="9"/>
  <c r="C6" i="9" s="1"/>
  <c r="AD72" i="8"/>
  <c r="Z72" i="8"/>
  <c r="Y72" i="8"/>
  <c r="AD71" i="8"/>
  <c r="Z71" i="8"/>
  <c r="Y71" i="8"/>
  <c r="AD70" i="8"/>
  <c r="Z70" i="8"/>
  <c r="Y70" i="8"/>
  <c r="AD69" i="8"/>
  <c r="Z69" i="8"/>
  <c r="Y69" i="8"/>
  <c r="AD68" i="8"/>
  <c r="Z68" i="8"/>
  <c r="Y68" i="8"/>
  <c r="AD67" i="8"/>
  <c r="Z67" i="8"/>
  <c r="Y67" i="8"/>
  <c r="AD66" i="8"/>
  <c r="Z66" i="8"/>
  <c r="Y66" i="8"/>
  <c r="AD65" i="8"/>
  <c r="Z65" i="8"/>
  <c r="Y65" i="8"/>
  <c r="AD64" i="8"/>
  <c r="Z64" i="8"/>
  <c r="Y64" i="8"/>
  <c r="AD63" i="8"/>
  <c r="Z63" i="8"/>
  <c r="Y63" i="8"/>
  <c r="AD62" i="8"/>
  <c r="Z62" i="8"/>
  <c r="Y62" i="8"/>
  <c r="AD61" i="8"/>
  <c r="Z61" i="8"/>
  <c r="Y61" i="8"/>
  <c r="AD60" i="8"/>
  <c r="Z60" i="8"/>
  <c r="Y60" i="8"/>
  <c r="AD59" i="8"/>
  <c r="Z59" i="8"/>
  <c r="Y59" i="8"/>
  <c r="AD58" i="8"/>
  <c r="Z58" i="8"/>
  <c r="Y58" i="8"/>
  <c r="AD57" i="8"/>
  <c r="Z57" i="8"/>
  <c r="Y57" i="8"/>
  <c r="AD56" i="8"/>
  <c r="Z56" i="8"/>
  <c r="Y56" i="8"/>
  <c r="AD55" i="8"/>
  <c r="Z55" i="8"/>
  <c r="Y55" i="8"/>
  <c r="AD54" i="8"/>
  <c r="Z54" i="8"/>
  <c r="Y54" i="8"/>
  <c r="AD53" i="8"/>
  <c r="Z53" i="8"/>
  <c r="Y53" i="8"/>
  <c r="K51" i="8"/>
  <c r="J50" i="8"/>
  <c r="A50" i="8"/>
  <c r="C50" i="8" s="1"/>
  <c r="J49" i="8"/>
  <c r="A49" i="8"/>
  <c r="C49" i="8" s="1"/>
  <c r="J48" i="8"/>
  <c r="A48" i="8"/>
  <c r="C48" i="8" s="1"/>
  <c r="J47" i="8"/>
  <c r="A47" i="8"/>
  <c r="C47" i="8" s="1"/>
  <c r="J46" i="8"/>
  <c r="A46" i="8"/>
  <c r="C46" i="8" s="1"/>
  <c r="J45" i="8"/>
  <c r="A45" i="8"/>
  <c r="C45" i="8" s="1"/>
  <c r="J44" i="8"/>
  <c r="A44" i="8"/>
  <c r="C44" i="8" s="1"/>
  <c r="J43" i="8"/>
  <c r="A43" i="8"/>
  <c r="C43" i="8" s="1"/>
  <c r="J42" i="8"/>
  <c r="A42" i="8"/>
  <c r="C42" i="8" s="1"/>
  <c r="J41" i="8"/>
  <c r="A41" i="8"/>
  <c r="C41" i="8" s="1"/>
  <c r="J40" i="8"/>
  <c r="A40" i="8"/>
  <c r="C40" i="8" s="1"/>
  <c r="J39" i="8"/>
  <c r="A39" i="8"/>
  <c r="C39" i="8" s="1"/>
  <c r="J38" i="8"/>
  <c r="A38" i="8"/>
  <c r="C38" i="8" s="1"/>
  <c r="J37" i="8"/>
  <c r="A37" i="8"/>
  <c r="C37" i="8" s="1"/>
  <c r="J36" i="8"/>
  <c r="A36" i="8"/>
  <c r="C36" i="8" s="1"/>
  <c r="J35" i="8"/>
  <c r="A35" i="8"/>
  <c r="C35" i="8" s="1"/>
  <c r="J34" i="8"/>
  <c r="A34" i="8"/>
  <c r="C34" i="8" s="1"/>
  <c r="J33" i="8"/>
  <c r="A33" i="8"/>
  <c r="B33" i="8" s="1"/>
  <c r="J32" i="8"/>
  <c r="A32" i="8"/>
  <c r="C32" i="8" s="1"/>
  <c r="J31" i="8"/>
  <c r="A31" i="8"/>
  <c r="C31" i="8" s="1"/>
  <c r="J30" i="8"/>
  <c r="A30" i="8"/>
  <c r="B30" i="8" s="1"/>
  <c r="J29" i="8"/>
  <c r="A29" i="8"/>
  <c r="C29" i="8" s="1"/>
  <c r="J28" i="8"/>
  <c r="A28" i="8"/>
  <c r="C28" i="8" s="1"/>
  <c r="J27" i="8"/>
  <c r="A27" i="8"/>
  <c r="B27" i="8" s="1"/>
  <c r="J26" i="8"/>
  <c r="A26" i="8"/>
  <c r="B26" i="8" s="1"/>
  <c r="J25" i="8"/>
  <c r="A25" i="8"/>
  <c r="C25" i="8" s="1"/>
  <c r="J24" i="8"/>
  <c r="A24" i="8"/>
  <c r="C24" i="8" s="1"/>
  <c r="J23" i="8"/>
  <c r="A23" i="8"/>
  <c r="C23" i="8" s="1"/>
  <c r="J22" i="8"/>
  <c r="A22" i="8"/>
  <c r="C22" i="8" s="1"/>
  <c r="J21" i="8"/>
  <c r="A21" i="8"/>
  <c r="C21" i="8" s="1"/>
  <c r="J20" i="8"/>
  <c r="A20" i="8"/>
  <c r="C20" i="8" s="1"/>
  <c r="J19" i="8"/>
  <c r="A19" i="8"/>
  <c r="C19" i="8" s="1"/>
  <c r="J18" i="8"/>
  <c r="A18" i="8"/>
  <c r="C18" i="8" s="1"/>
  <c r="J17" i="8"/>
  <c r="A17" i="8"/>
  <c r="C17" i="8" s="1"/>
  <c r="J16" i="8"/>
  <c r="A16" i="8"/>
  <c r="C16" i="8" s="1"/>
  <c r="J15" i="8"/>
  <c r="A15" i="8"/>
  <c r="C15" i="8" s="1"/>
  <c r="J14" i="8"/>
  <c r="A14" i="8"/>
  <c r="C14" i="8" s="1"/>
  <c r="J13" i="8"/>
  <c r="A13" i="8"/>
  <c r="C13" i="8" s="1"/>
  <c r="J12" i="8"/>
  <c r="A12" i="8"/>
  <c r="C12" i="8" s="1"/>
  <c r="J11" i="8"/>
  <c r="A11" i="8"/>
  <c r="J10" i="8"/>
  <c r="A10" i="8"/>
  <c r="J9" i="8"/>
  <c r="A9" i="8"/>
  <c r="J8" i="8"/>
  <c r="A8" i="8"/>
  <c r="J7" i="8"/>
  <c r="A7" i="8"/>
  <c r="J6" i="8"/>
  <c r="A6" i="8"/>
  <c r="AD72" i="7"/>
  <c r="Z72" i="7"/>
  <c r="Y72" i="7"/>
  <c r="AD71" i="7"/>
  <c r="Z71" i="7"/>
  <c r="Y71" i="7"/>
  <c r="AD70" i="7"/>
  <c r="Z70" i="7"/>
  <c r="Y70" i="7"/>
  <c r="AD69" i="7"/>
  <c r="Z69" i="7"/>
  <c r="Y69" i="7"/>
  <c r="AD68" i="7"/>
  <c r="Z68" i="7"/>
  <c r="Y68" i="7"/>
  <c r="AD67" i="7"/>
  <c r="Z67" i="7"/>
  <c r="Y67" i="7"/>
  <c r="AD66" i="7"/>
  <c r="Z66" i="7"/>
  <c r="Y66" i="7"/>
  <c r="AD65" i="7"/>
  <c r="Z65" i="7"/>
  <c r="Y65" i="7"/>
  <c r="AD64" i="7"/>
  <c r="Z64" i="7"/>
  <c r="Y64" i="7"/>
  <c r="AD63" i="7"/>
  <c r="Z63" i="7"/>
  <c r="Y63" i="7"/>
  <c r="AD62" i="7"/>
  <c r="Z62" i="7"/>
  <c r="Y62" i="7"/>
  <c r="AD61" i="7"/>
  <c r="Z61" i="7"/>
  <c r="Y61" i="7"/>
  <c r="AD60" i="7"/>
  <c r="Z60" i="7"/>
  <c r="Y60" i="7"/>
  <c r="AD59" i="7"/>
  <c r="Z59" i="7"/>
  <c r="Y59" i="7"/>
  <c r="AD58" i="7"/>
  <c r="Z58" i="7"/>
  <c r="Y58" i="7"/>
  <c r="AD57" i="7"/>
  <c r="Z57" i="7"/>
  <c r="Y57" i="7"/>
  <c r="AD56" i="7"/>
  <c r="Z56" i="7"/>
  <c r="Y56" i="7"/>
  <c r="AD55" i="7"/>
  <c r="Z55" i="7"/>
  <c r="Y55" i="7"/>
  <c r="AD54" i="7"/>
  <c r="Z54" i="7"/>
  <c r="Y54" i="7"/>
  <c r="AD53" i="7"/>
  <c r="Z53" i="7"/>
  <c r="Y53" i="7"/>
  <c r="K51" i="7"/>
  <c r="J50" i="7"/>
  <c r="A50" i="7"/>
  <c r="C50" i="7" s="1"/>
  <c r="J49" i="7"/>
  <c r="A49" i="7"/>
  <c r="J48" i="7"/>
  <c r="A48" i="7"/>
  <c r="J47" i="7"/>
  <c r="A47" i="7"/>
  <c r="C47" i="7" s="1"/>
  <c r="J46" i="7"/>
  <c r="A46" i="7"/>
  <c r="C46" i="7" s="1"/>
  <c r="J45" i="7"/>
  <c r="A45" i="7"/>
  <c r="C45" i="7" s="1"/>
  <c r="J44" i="7"/>
  <c r="A44" i="7"/>
  <c r="C44" i="7" s="1"/>
  <c r="J43" i="7"/>
  <c r="A43" i="7"/>
  <c r="C43" i="7" s="1"/>
  <c r="J42" i="7"/>
  <c r="A42" i="7"/>
  <c r="C42" i="7" s="1"/>
  <c r="J41" i="7"/>
  <c r="A41" i="7"/>
  <c r="C41" i="7" s="1"/>
  <c r="J40" i="7"/>
  <c r="A40" i="7"/>
  <c r="C40" i="7" s="1"/>
  <c r="J39" i="7"/>
  <c r="A39" i="7"/>
  <c r="C39" i="7" s="1"/>
  <c r="J38" i="7"/>
  <c r="A38" i="7"/>
  <c r="C38" i="7" s="1"/>
  <c r="J37" i="7"/>
  <c r="A37" i="7"/>
  <c r="C37" i="7" s="1"/>
  <c r="J36" i="7"/>
  <c r="A36" i="7"/>
  <c r="C36" i="7" s="1"/>
  <c r="J35" i="7"/>
  <c r="A35" i="7"/>
  <c r="C35" i="7" s="1"/>
  <c r="J34" i="7"/>
  <c r="A34" i="7"/>
  <c r="C34" i="7" s="1"/>
  <c r="J33" i="7"/>
  <c r="A33" i="7"/>
  <c r="J32" i="7"/>
  <c r="A32" i="7"/>
  <c r="J31" i="7"/>
  <c r="A31" i="7"/>
  <c r="J30" i="7"/>
  <c r="A30" i="7"/>
  <c r="C30" i="7" s="1"/>
  <c r="J29" i="7"/>
  <c r="A29" i="7"/>
  <c r="C29" i="7" s="1"/>
  <c r="J28" i="7"/>
  <c r="A28" i="7"/>
  <c r="J27" i="7"/>
  <c r="A27" i="7"/>
  <c r="J26" i="7"/>
  <c r="A26" i="7"/>
  <c r="B26" i="7" s="1"/>
  <c r="J25" i="7"/>
  <c r="A25" i="7"/>
  <c r="J24" i="7"/>
  <c r="A24" i="7"/>
  <c r="J23" i="7"/>
  <c r="A23" i="7"/>
  <c r="J22" i="7"/>
  <c r="A22" i="7"/>
  <c r="J21" i="7"/>
  <c r="A21" i="7"/>
  <c r="J20" i="7"/>
  <c r="A20" i="7"/>
  <c r="J19" i="7"/>
  <c r="A19" i="7"/>
  <c r="J18" i="7"/>
  <c r="A18" i="7"/>
  <c r="J17" i="7"/>
  <c r="A17" i="7"/>
  <c r="J16" i="7"/>
  <c r="A16" i="7"/>
  <c r="J15" i="7"/>
  <c r="A15" i="7"/>
  <c r="J14" i="7"/>
  <c r="A14" i="7"/>
  <c r="J13" i="7"/>
  <c r="A13" i="7"/>
  <c r="J12" i="7"/>
  <c r="A12" i="7"/>
  <c r="J11" i="7"/>
  <c r="A11" i="7"/>
  <c r="J10" i="7"/>
  <c r="A10" i="7"/>
  <c r="J9" i="7"/>
  <c r="A9" i="7"/>
  <c r="J8" i="7"/>
  <c r="A8" i="7"/>
  <c r="C8" i="7" s="1"/>
  <c r="J7" i="7"/>
  <c r="A7" i="7"/>
  <c r="C7" i="7" s="1"/>
  <c r="J6" i="7"/>
  <c r="A6" i="7"/>
  <c r="C6" i="7" s="1"/>
  <c r="AD72" i="6"/>
  <c r="Z72" i="6"/>
  <c r="Y72" i="6"/>
  <c r="AD71" i="6"/>
  <c r="Z71" i="6"/>
  <c r="Y71" i="6"/>
  <c r="AD70" i="6"/>
  <c r="Z70" i="6"/>
  <c r="Y70" i="6"/>
  <c r="AD69" i="6"/>
  <c r="Z69" i="6"/>
  <c r="Y69" i="6"/>
  <c r="AD68" i="6"/>
  <c r="Z68" i="6"/>
  <c r="Y68" i="6"/>
  <c r="AD67" i="6"/>
  <c r="Z67" i="6"/>
  <c r="Y67" i="6"/>
  <c r="AD66" i="6"/>
  <c r="Z66" i="6"/>
  <c r="Y66" i="6"/>
  <c r="AD65" i="6"/>
  <c r="Z65" i="6"/>
  <c r="Y65" i="6"/>
  <c r="AD64" i="6"/>
  <c r="Z64" i="6"/>
  <c r="Y64" i="6"/>
  <c r="AD63" i="6"/>
  <c r="Z63" i="6"/>
  <c r="Y63" i="6"/>
  <c r="AD62" i="6"/>
  <c r="Z62" i="6"/>
  <c r="Y62" i="6"/>
  <c r="AD61" i="6"/>
  <c r="Z61" i="6"/>
  <c r="Y61" i="6"/>
  <c r="AD60" i="6"/>
  <c r="Z60" i="6"/>
  <c r="Y60" i="6"/>
  <c r="AD59" i="6"/>
  <c r="Z59" i="6"/>
  <c r="Y59" i="6"/>
  <c r="AD58" i="6"/>
  <c r="Z58" i="6"/>
  <c r="Y58" i="6"/>
  <c r="AD57" i="6"/>
  <c r="Z57" i="6"/>
  <c r="Y57" i="6"/>
  <c r="AD56" i="6"/>
  <c r="Z56" i="6"/>
  <c r="Y56" i="6"/>
  <c r="AD55" i="6"/>
  <c r="Z55" i="6"/>
  <c r="Y55" i="6"/>
  <c r="AD54" i="6"/>
  <c r="Z54" i="6"/>
  <c r="Y54" i="6"/>
  <c r="AD53" i="6"/>
  <c r="Z53" i="6"/>
  <c r="Y53" i="6"/>
  <c r="K51" i="6"/>
  <c r="J50" i="6"/>
  <c r="A50" i="6"/>
  <c r="J49" i="6"/>
  <c r="A49" i="6"/>
  <c r="J48" i="6"/>
  <c r="A48" i="6"/>
  <c r="B48" i="6" s="1"/>
  <c r="J47" i="6"/>
  <c r="A47" i="6"/>
  <c r="J46" i="6"/>
  <c r="A46" i="6"/>
  <c r="B46" i="6" s="1"/>
  <c r="J45" i="6"/>
  <c r="A45" i="6"/>
  <c r="B45" i="6" s="1"/>
  <c r="J44" i="6"/>
  <c r="A44" i="6"/>
  <c r="B44" i="6" s="1"/>
  <c r="J43" i="6"/>
  <c r="A43" i="6"/>
  <c r="B43" i="6" s="1"/>
  <c r="J42" i="6"/>
  <c r="A42" i="6"/>
  <c r="B42" i="6" s="1"/>
  <c r="J41" i="6"/>
  <c r="A41" i="6"/>
  <c r="B41" i="6" s="1"/>
  <c r="J40" i="6"/>
  <c r="A40" i="6"/>
  <c r="B40" i="6" s="1"/>
  <c r="J39" i="6"/>
  <c r="A39" i="6"/>
  <c r="B39" i="6" s="1"/>
  <c r="J38" i="6"/>
  <c r="A38" i="6"/>
  <c r="B38" i="6" s="1"/>
  <c r="J37" i="6"/>
  <c r="A37" i="6"/>
  <c r="B37" i="6" s="1"/>
  <c r="J36" i="6"/>
  <c r="A36" i="6"/>
  <c r="B36" i="6" s="1"/>
  <c r="J35" i="6"/>
  <c r="A35" i="6"/>
  <c r="B35" i="6" s="1"/>
  <c r="J34" i="6"/>
  <c r="A34" i="6"/>
  <c r="B34" i="6" s="1"/>
  <c r="J33" i="6"/>
  <c r="A33" i="6"/>
  <c r="C33" i="6" s="1"/>
  <c r="J32" i="6"/>
  <c r="A32" i="6"/>
  <c r="B32" i="6" s="1"/>
  <c r="J31" i="6"/>
  <c r="A31" i="6"/>
  <c r="C31" i="6" s="1"/>
  <c r="J30" i="6"/>
  <c r="A30" i="6"/>
  <c r="J29" i="6"/>
  <c r="A29" i="6"/>
  <c r="B29" i="6" s="1"/>
  <c r="J28" i="6"/>
  <c r="A28" i="6"/>
  <c r="C28" i="6" s="1"/>
  <c r="J27" i="6"/>
  <c r="A27" i="6"/>
  <c r="C27" i="6" s="1"/>
  <c r="J26" i="6"/>
  <c r="A26" i="6"/>
  <c r="C26" i="6" s="1"/>
  <c r="J25" i="6"/>
  <c r="A25" i="6"/>
  <c r="C25" i="6" s="1"/>
  <c r="J24" i="6"/>
  <c r="A24" i="6"/>
  <c r="B24" i="6" s="1"/>
  <c r="J23" i="6"/>
  <c r="A23" i="6"/>
  <c r="J22" i="6"/>
  <c r="A22" i="6"/>
  <c r="C22" i="6" s="1"/>
  <c r="J21" i="6"/>
  <c r="A21" i="6"/>
  <c r="C21" i="6" s="1"/>
  <c r="J20" i="6"/>
  <c r="A20" i="6"/>
  <c r="B20" i="6" s="1"/>
  <c r="J19" i="6"/>
  <c r="A19" i="6"/>
  <c r="J18" i="6"/>
  <c r="A18" i="6"/>
  <c r="J17" i="6"/>
  <c r="A17" i="6"/>
  <c r="J16" i="6"/>
  <c r="A16" i="6"/>
  <c r="J15" i="6"/>
  <c r="A15" i="6"/>
  <c r="J14" i="6"/>
  <c r="A14" i="6"/>
  <c r="J13" i="6"/>
  <c r="A13" i="6"/>
  <c r="J12" i="6"/>
  <c r="A12" i="6"/>
  <c r="J11" i="6"/>
  <c r="A11" i="6"/>
  <c r="J10" i="6"/>
  <c r="A10" i="6"/>
  <c r="J9" i="6"/>
  <c r="A9" i="6"/>
  <c r="J8" i="6"/>
  <c r="A8" i="6"/>
  <c r="J7" i="6"/>
  <c r="A7" i="6"/>
  <c r="J6" i="6"/>
  <c r="A6" i="6"/>
  <c r="AD72" i="5"/>
  <c r="Z72" i="5"/>
  <c r="Y72" i="5"/>
  <c r="AD71" i="5"/>
  <c r="Z71" i="5"/>
  <c r="Y71" i="5"/>
  <c r="AD70" i="5"/>
  <c r="Z70" i="5"/>
  <c r="Y70" i="5"/>
  <c r="AD69" i="5"/>
  <c r="Z69" i="5"/>
  <c r="Y69" i="5"/>
  <c r="AD68" i="5"/>
  <c r="Z68" i="5"/>
  <c r="Y68" i="5"/>
  <c r="AD67" i="5"/>
  <c r="Z67" i="5"/>
  <c r="Y67" i="5"/>
  <c r="AD66" i="5"/>
  <c r="Z66" i="5"/>
  <c r="Y66" i="5"/>
  <c r="AD65" i="5"/>
  <c r="Z65" i="5"/>
  <c r="Y65" i="5"/>
  <c r="AD64" i="5"/>
  <c r="Z64" i="5"/>
  <c r="Y64" i="5"/>
  <c r="AD63" i="5"/>
  <c r="Z63" i="5"/>
  <c r="Y63" i="5"/>
  <c r="AD62" i="5"/>
  <c r="Z62" i="5"/>
  <c r="Y62" i="5"/>
  <c r="AD61" i="5"/>
  <c r="Z61" i="5"/>
  <c r="Y61" i="5"/>
  <c r="AD60" i="5"/>
  <c r="Z60" i="5"/>
  <c r="Y60" i="5"/>
  <c r="AD59" i="5"/>
  <c r="Z59" i="5"/>
  <c r="Y59" i="5"/>
  <c r="AD58" i="5"/>
  <c r="Z58" i="5"/>
  <c r="Y58" i="5"/>
  <c r="AD57" i="5"/>
  <c r="Z57" i="5"/>
  <c r="Y57" i="5"/>
  <c r="AD56" i="5"/>
  <c r="Z56" i="5"/>
  <c r="Y56" i="5"/>
  <c r="AD55" i="5"/>
  <c r="Z55" i="5"/>
  <c r="Y55" i="5"/>
  <c r="AD54" i="5"/>
  <c r="Z54" i="5"/>
  <c r="Y54" i="5"/>
  <c r="AD53" i="5"/>
  <c r="Z53" i="5"/>
  <c r="Y53" i="5"/>
  <c r="K51" i="5"/>
  <c r="J50" i="5"/>
  <c r="A50" i="5"/>
  <c r="B50" i="5" s="1"/>
  <c r="J49" i="5"/>
  <c r="A49" i="5"/>
  <c r="J48" i="5"/>
  <c r="A48" i="5"/>
  <c r="B48" i="5" s="1"/>
  <c r="J47" i="5"/>
  <c r="A47" i="5"/>
  <c r="B47" i="5" s="1"/>
  <c r="J46" i="5"/>
  <c r="A46" i="5"/>
  <c r="B46" i="5" s="1"/>
  <c r="J45" i="5"/>
  <c r="A45" i="5"/>
  <c r="J44" i="5"/>
  <c r="A44" i="5"/>
  <c r="B44" i="5" s="1"/>
  <c r="J43" i="5"/>
  <c r="A43" i="5"/>
  <c r="B43" i="5" s="1"/>
  <c r="J42" i="5"/>
  <c r="A42" i="5"/>
  <c r="B42" i="5" s="1"/>
  <c r="J41" i="5"/>
  <c r="A41" i="5"/>
  <c r="B41" i="5" s="1"/>
  <c r="J40" i="5"/>
  <c r="A40" i="5"/>
  <c r="B40" i="5" s="1"/>
  <c r="J39" i="5"/>
  <c r="A39" i="5"/>
  <c r="B39" i="5" s="1"/>
  <c r="J38" i="5"/>
  <c r="A38" i="5"/>
  <c r="J37" i="5"/>
  <c r="A37" i="5"/>
  <c r="J36" i="5"/>
  <c r="A36" i="5"/>
  <c r="J35" i="5"/>
  <c r="A35" i="5"/>
  <c r="J34" i="5"/>
  <c r="A34" i="5"/>
  <c r="J33" i="5"/>
  <c r="A33" i="5"/>
  <c r="J32" i="5"/>
  <c r="A32" i="5"/>
  <c r="B32" i="5" s="1"/>
  <c r="J31" i="5"/>
  <c r="A31" i="5"/>
  <c r="C31" i="5" s="1"/>
  <c r="J30" i="5"/>
  <c r="A30" i="5"/>
  <c r="J29" i="5"/>
  <c r="A29" i="5"/>
  <c r="J28" i="5"/>
  <c r="A28" i="5"/>
  <c r="C28" i="5" s="1"/>
  <c r="J27" i="5"/>
  <c r="A27" i="5"/>
  <c r="C27" i="5" s="1"/>
  <c r="J26" i="5"/>
  <c r="A26" i="5"/>
  <c r="C26" i="5" s="1"/>
  <c r="J25" i="5"/>
  <c r="A25" i="5"/>
  <c r="J24" i="5"/>
  <c r="A24" i="5"/>
  <c r="J23" i="5"/>
  <c r="A23" i="5"/>
  <c r="J22" i="5"/>
  <c r="A22" i="5"/>
  <c r="J21" i="5"/>
  <c r="A21" i="5"/>
  <c r="J20" i="5"/>
  <c r="A20" i="5"/>
  <c r="J19" i="5"/>
  <c r="A19" i="5"/>
  <c r="J18" i="5"/>
  <c r="A18" i="5"/>
  <c r="J17" i="5"/>
  <c r="A17" i="5"/>
  <c r="J16" i="5"/>
  <c r="A16" i="5"/>
  <c r="J15" i="5"/>
  <c r="A15" i="5"/>
  <c r="J14" i="5"/>
  <c r="A14" i="5"/>
  <c r="J13" i="5"/>
  <c r="A13" i="5"/>
  <c r="J12" i="5"/>
  <c r="A12" i="5"/>
  <c r="J11" i="5"/>
  <c r="A11" i="5"/>
  <c r="C11" i="5" s="1"/>
  <c r="J10" i="5"/>
  <c r="A10" i="5"/>
  <c r="C10" i="5" s="1"/>
  <c r="J9" i="5"/>
  <c r="A9" i="5"/>
  <c r="C9" i="5" s="1"/>
  <c r="J8" i="5"/>
  <c r="A8" i="5"/>
  <c r="C8" i="5" s="1"/>
  <c r="J7" i="5"/>
  <c r="A7" i="5"/>
  <c r="C7" i="5" s="1"/>
  <c r="J6" i="5"/>
  <c r="A6" i="5"/>
  <c r="C6" i="5" s="1"/>
  <c r="AD72" i="4"/>
  <c r="Z72" i="4"/>
  <c r="Y72" i="4"/>
  <c r="AD71" i="4"/>
  <c r="Z71" i="4"/>
  <c r="Y71" i="4"/>
  <c r="AD70" i="4"/>
  <c r="Z70" i="4"/>
  <c r="Y70" i="4"/>
  <c r="AD69" i="4"/>
  <c r="Z69" i="4"/>
  <c r="Y69" i="4"/>
  <c r="AD68" i="4"/>
  <c r="Z68" i="4"/>
  <c r="Y68" i="4"/>
  <c r="AD67" i="4"/>
  <c r="Z67" i="4"/>
  <c r="Y67" i="4"/>
  <c r="AD66" i="4"/>
  <c r="Z66" i="4"/>
  <c r="Y66" i="4"/>
  <c r="AD65" i="4"/>
  <c r="Z65" i="4"/>
  <c r="Y65" i="4"/>
  <c r="AD64" i="4"/>
  <c r="Z64" i="4"/>
  <c r="Y64" i="4"/>
  <c r="AD63" i="4"/>
  <c r="Z63" i="4"/>
  <c r="Y63" i="4"/>
  <c r="AD62" i="4"/>
  <c r="Z62" i="4"/>
  <c r="Y62" i="4"/>
  <c r="AD61" i="4"/>
  <c r="Z61" i="4"/>
  <c r="Y61" i="4"/>
  <c r="AD60" i="4"/>
  <c r="Z60" i="4"/>
  <c r="Y60" i="4"/>
  <c r="AD59" i="4"/>
  <c r="Z59" i="4"/>
  <c r="Y59" i="4"/>
  <c r="AD58" i="4"/>
  <c r="Z58" i="4"/>
  <c r="Y58" i="4"/>
  <c r="AD57" i="4"/>
  <c r="Z57" i="4"/>
  <c r="Y57" i="4"/>
  <c r="AD56" i="4"/>
  <c r="Z56" i="4"/>
  <c r="Y56" i="4"/>
  <c r="AD55" i="4"/>
  <c r="Z55" i="4"/>
  <c r="Y55" i="4"/>
  <c r="AD54" i="4"/>
  <c r="Z54" i="4"/>
  <c r="Y54" i="4"/>
  <c r="AD53" i="4"/>
  <c r="Z53" i="4"/>
  <c r="Y53" i="4"/>
  <c r="K51" i="4"/>
  <c r="J50" i="4"/>
  <c r="A50" i="4"/>
  <c r="C50" i="4" s="1"/>
  <c r="J49" i="4"/>
  <c r="A49" i="4"/>
  <c r="C49" i="4" s="1"/>
  <c r="J48" i="4"/>
  <c r="A48" i="4"/>
  <c r="C48" i="4" s="1"/>
  <c r="J47" i="4"/>
  <c r="A47" i="4"/>
  <c r="C47" i="4" s="1"/>
  <c r="J46" i="4"/>
  <c r="A46" i="4"/>
  <c r="C46" i="4" s="1"/>
  <c r="J45" i="4"/>
  <c r="A45" i="4"/>
  <c r="J44" i="4"/>
  <c r="A44" i="4"/>
  <c r="C44" i="4" s="1"/>
  <c r="J43" i="4"/>
  <c r="A43" i="4"/>
  <c r="C43" i="4" s="1"/>
  <c r="J42" i="4"/>
  <c r="A42" i="4"/>
  <c r="C42" i="4" s="1"/>
  <c r="J41" i="4"/>
  <c r="A41" i="4"/>
  <c r="C41" i="4" s="1"/>
  <c r="J40" i="4"/>
  <c r="A40" i="4"/>
  <c r="C40" i="4" s="1"/>
  <c r="J39" i="4"/>
  <c r="A39" i="4"/>
  <c r="C39" i="4" s="1"/>
  <c r="J38" i="4"/>
  <c r="A38" i="4"/>
  <c r="C38" i="4" s="1"/>
  <c r="J37" i="4"/>
  <c r="A37" i="4"/>
  <c r="C37" i="4" s="1"/>
  <c r="J36" i="4"/>
  <c r="A36" i="4"/>
  <c r="C36" i="4" s="1"/>
  <c r="J35" i="4"/>
  <c r="A35" i="4"/>
  <c r="C35" i="4" s="1"/>
  <c r="J34" i="4"/>
  <c r="A34" i="4"/>
  <c r="B34" i="4" s="1"/>
  <c r="J33" i="4"/>
  <c r="A33" i="4"/>
  <c r="B33" i="4" s="1"/>
  <c r="J32" i="4"/>
  <c r="A32" i="4"/>
  <c r="J31" i="4"/>
  <c r="A31" i="4"/>
  <c r="B31" i="4" s="1"/>
  <c r="J30" i="4"/>
  <c r="A30" i="4"/>
  <c r="J29" i="4"/>
  <c r="A29" i="4"/>
  <c r="C29" i="4" s="1"/>
  <c r="J28" i="4"/>
  <c r="A28" i="4"/>
  <c r="B28" i="4" s="1"/>
  <c r="J27" i="4"/>
  <c r="A27" i="4"/>
  <c r="B27" i="4" s="1"/>
  <c r="J26" i="4"/>
  <c r="A26" i="4"/>
  <c r="C26" i="4" s="1"/>
  <c r="J25" i="4"/>
  <c r="A25" i="4"/>
  <c r="B25" i="4" s="1"/>
  <c r="J24" i="4"/>
  <c r="A24" i="4"/>
  <c r="J23" i="4"/>
  <c r="A23" i="4"/>
  <c r="J22" i="4"/>
  <c r="A22" i="4"/>
  <c r="J21" i="4"/>
  <c r="A21" i="4"/>
  <c r="B21" i="4" s="1"/>
  <c r="J20" i="4"/>
  <c r="A20" i="4"/>
  <c r="J19" i="4"/>
  <c r="A19" i="4"/>
  <c r="B19" i="4" s="1"/>
  <c r="J18" i="4"/>
  <c r="A18" i="4"/>
  <c r="B18" i="4" s="1"/>
  <c r="J17" i="4"/>
  <c r="A17" i="4"/>
  <c r="B17" i="4" s="1"/>
  <c r="J16" i="4"/>
  <c r="A16" i="4"/>
  <c r="J15" i="4"/>
  <c r="A15" i="4"/>
  <c r="B15" i="4" s="1"/>
  <c r="J14" i="4"/>
  <c r="A14" i="4"/>
  <c r="C14" i="4" s="1"/>
  <c r="J13" i="4"/>
  <c r="A13" i="4"/>
  <c r="C13" i="4" s="1"/>
  <c r="J12" i="4"/>
  <c r="A12" i="4"/>
  <c r="C12" i="4" s="1"/>
  <c r="J11" i="4"/>
  <c r="A11" i="4"/>
  <c r="C11" i="4" s="1"/>
  <c r="J10" i="4"/>
  <c r="A10" i="4"/>
  <c r="C10" i="4" s="1"/>
  <c r="J9" i="4"/>
  <c r="A9" i="4"/>
  <c r="C9" i="4" s="1"/>
  <c r="J8" i="4"/>
  <c r="A8" i="4"/>
  <c r="C8" i="4" s="1"/>
  <c r="J7" i="4"/>
  <c r="A7" i="4"/>
  <c r="C7" i="4" s="1"/>
  <c r="J6" i="4"/>
  <c r="A6" i="4"/>
  <c r="C6" i="4" s="1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6" i="3"/>
  <c r="A17" i="3"/>
  <c r="B17" i="3" s="1"/>
  <c r="A18" i="3"/>
  <c r="C18" i="3" s="1"/>
  <c r="A19" i="3"/>
  <c r="B19" i="3" s="1"/>
  <c r="A20" i="3"/>
  <c r="B20" i="3" s="1"/>
  <c r="A21" i="3"/>
  <c r="B21" i="3" s="1"/>
  <c r="A22" i="3"/>
  <c r="C22" i="3" s="1"/>
  <c r="A23" i="3"/>
  <c r="B23" i="3" s="1"/>
  <c r="A24" i="3"/>
  <c r="B24" i="3" s="1"/>
  <c r="A25" i="3"/>
  <c r="A26" i="3"/>
  <c r="B26" i="3" s="1"/>
  <c r="A27" i="3"/>
  <c r="B27" i="3" s="1"/>
  <c r="A28" i="3"/>
  <c r="B28" i="3" s="1"/>
  <c r="A29" i="3"/>
  <c r="A30" i="3"/>
  <c r="B30" i="3" s="1"/>
  <c r="A31" i="3"/>
  <c r="B31" i="3" s="1"/>
  <c r="A32" i="3"/>
  <c r="B32" i="3" s="1"/>
  <c r="A33" i="3"/>
  <c r="B33" i="3" s="1"/>
  <c r="A34" i="3"/>
  <c r="A35" i="3"/>
  <c r="B35" i="3" s="1"/>
  <c r="A36" i="3"/>
  <c r="B36" i="3" s="1"/>
  <c r="A37" i="3"/>
  <c r="C37" i="3" s="1"/>
  <c r="A38" i="3"/>
  <c r="C38" i="3" s="1"/>
  <c r="A39" i="3"/>
  <c r="B39" i="3" s="1"/>
  <c r="A40" i="3"/>
  <c r="B40" i="3" s="1"/>
  <c r="A41" i="3"/>
  <c r="C41" i="3" s="1"/>
  <c r="A42" i="3"/>
  <c r="B42" i="3" s="1"/>
  <c r="A43" i="3"/>
  <c r="B43" i="3" s="1"/>
  <c r="A44" i="3"/>
  <c r="B44" i="3" s="1"/>
  <c r="A45" i="3"/>
  <c r="C45" i="3" s="1"/>
  <c r="A46" i="3"/>
  <c r="B46" i="3" s="1"/>
  <c r="A47" i="3"/>
  <c r="B47" i="3" s="1"/>
  <c r="A48" i="3"/>
  <c r="B48" i="3" s="1"/>
  <c r="A49" i="3"/>
  <c r="B49" i="3" s="1"/>
  <c r="A50" i="3"/>
  <c r="K51" i="3"/>
  <c r="A16" i="3"/>
  <c r="B16" i="3" s="1"/>
  <c r="A15" i="3"/>
  <c r="B15" i="3" s="1"/>
  <c r="A14" i="3"/>
  <c r="B14" i="3" s="1"/>
  <c r="A13" i="3"/>
  <c r="B13" i="3" s="1"/>
  <c r="A12" i="3"/>
  <c r="B12" i="3" s="1"/>
  <c r="A11" i="3"/>
  <c r="B11" i="3" s="1"/>
  <c r="A10" i="3"/>
  <c r="B10" i="3" s="1"/>
  <c r="A9" i="3"/>
  <c r="B9" i="3" s="1"/>
  <c r="A8" i="3"/>
  <c r="B8" i="3" s="1"/>
  <c r="A7" i="3"/>
  <c r="B7" i="3" s="1"/>
  <c r="A6" i="3"/>
  <c r="B6" i="3" s="1"/>
  <c r="BW7" i="1"/>
  <c r="BW8" i="1"/>
  <c r="BW9" i="1"/>
  <c r="BW10" i="1"/>
  <c r="BW11" i="1"/>
  <c r="BW12" i="1"/>
  <c r="BW13" i="1"/>
  <c r="BW14" i="1"/>
  <c r="BW15" i="1"/>
  <c r="BW16" i="1"/>
  <c r="BW17" i="1"/>
  <c r="BW18" i="1"/>
  <c r="BW19" i="1"/>
  <c r="BW20" i="1"/>
  <c r="BW21" i="1"/>
  <c r="BW22" i="1"/>
  <c r="BW23" i="1"/>
  <c r="BW24" i="1"/>
  <c r="BW25" i="1"/>
  <c r="BW26" i="1"/>
  <c r="BW27" i="1"/>
  <c r="BW28" i="1"/>
  <c r="BW29" i="1"/>
  <c r="BW30" i="1"/>
  <c r="BW31" i="1"/>
  <c r="BW32" i="1"/>
  <c r="BW33" i="1"/>
  <c r="BW34" i="1"/>
  <c r="BW35" i="1"/>
  <c r="BW36" i="1"/>
  <c r="BW37" i="1"/>
  <c r="BW38" i="1"/>
  <c r="BW39" i="1"/>
  <c r="BW40" i="1"/>
  <c r="BW41" i="1"/>
  <c r="BW42" i="1"/>
  <c r="BW43" i="1"/>
  <c r="BW44" i="1"/>
  <c r="BW45" i="1"/>
  <c r="BW46" i="1"/>
  <c r="BW47" i="1"/>
  <c r="BW48" i="1"/>
  <c r="BW49" i="1"/>
  <c r="BW50" i="1"/>
  <c r="BW6" i="1"/>
  <c r="AQ6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7" i="1"/>
  <c r="AQ8" i="1"/>
  <c r="AQ9" i="1"/>
  <c r="AQ10" i="1"/>
  <c r="AQ11" i="1"/>
  <c r="AQ12" i="1"/>
  <c r="AQ13" i="1"/>
  <c r="AQ14" i="1"/>
  <c r="AQ15" i="1"/>
  <c r="AQ16" i="1"/>
  <c r="AQ17" i="1"/>
  <c r="CQ72" i="1"/>
  <c r="CO72" i="1"/>
  <c r="CM72" i="1"/>
  <c r="CL72" i="1"/>
  <c r="CQ71" i="1"/>
  <c r="CO71" i="1"/>
  <c r="CM71" i="1"/>
  <c r="CL71" i="1"/>
  <c r="CQ70" i="1"/>
  <c r="CO70" i="1"/>
  <c r="CM70" i="1"/>
  <c r="CL70" i="1"/>
  <c r="CQ69" i="1"/>
  <c r="CO69" i="1"/>
  <c r="CM69" i="1"/>
  <c r="CL69" i="1"/>
  <c r="CQ68" i="1"/>
  <c r="CO68" i="1"/>
  <c r="CM68" i="1"/>
  <c r="CL68" i="1"/>
  <c r="CQ67" i="1"/>
  <c r="CO67" i="1"/>
  <c r="CM67" i="1"/>
  <c r="CL67" i="1"/>
  <c r="CQ66" i="1"/>
  <c r="CO66" i="1"/>
  <c r="CM66" i="1"/>
  <c r="CL66" i="1"/>
  <c r="CQ65" i="1"/>
  <c r="CO65" i="1"/>
  <c r="CM65" i="1"/>
  <c r="CL65" i="1"/>
  <c r="CQ64" i="1"/>
  <c r="CO64" i="1"/>
  <c r="CM64" i="1"/>
  <c r="CL64" i="1"/>
  <c r="CQ63" i="1"/>
  <c r="CO63" i="1"/>
  <c r="CM63" i="1"/>
  <c r="CL63" i="1"/>
  <c r="CQ62" i="1"/>
  <c r="CO62" i="1"/>
  <c r="CM62" i="1"/>
  <c r="CL62" i="1"/>
  <c r="CQ61" i="1"/>
  <c r="CO61" i="1"/>
  <c r="CM61" i="1"/>
  <c r="CL61" i="1"/>
  <c r="CQ60" i="1"/>
  <c r="CO60" i="1"/>
  <c r="CM60" i="1"/>
  <c r="CL60" i="1"/>
  <c r="CQ59" i="1"/>
  <c r="CO59" i="1"/>
  <c r="CM59" i="1"/>
  <c r="CL59" i="1"/>
  <c r="CQ58" i="1"/>
  <c r="CO58" i="1"/>
  <c r="CM58" i="1"/>
  <c r="CL58" i="1"/>
  <c r="CQ57" i="1"/>
  <c r="CO57" i="1"/>
  <c r="CM57" i="1"/>
  <c r="CL57" i="1"/>
  <c r="CQ56" i="1"/>
  <c r="CO56" i="1"/>
  <c r="CM56" i="1"/>
  <c r="CL56" i="1"/>
  <c r="CQ55" i="1"/>
  <c r="CO55" i="1"/>
  <c r="CM55" i="1"/>
  <c r="CL55" i="1"/>
  <c r="CQ54" i="1"/>
  <c r="CO54" i="1"/>
  <c r="CM54" i="1"/>
  <c r="CL54" i="1"/>
  <c r="CQ53" i="1"/>
  <c r="CO53" i="1"/>
  <c r="CM53" i="1"/>
  <c r="CL53" i="1"/>
  <c r="BX51" i="1"/>
  <c r="CG50" i="1"/>
  <c r="CF50" i="1"/>
  <c r="CE50" i="1"/>
  <c r="CD50" i="1"/>
  <c r="CC50" i="1"/>
  <c r="CB50" i="1"/>
  <c r="CA50" i="1"/>
  <c r="BZ50" i="1"/>
  <c r="CI50" i="1" s="1"/>
  <c r="BY50" i="1"/>
  <c r="BX50" i="1"/>
  <c r="CG49" i="1"/>
  <c r="CF49" i="1"/>
  <c r="CE49" i="1"/>
  <c r="CD49" i="1"/>
  <c r="CC49" i="1"/>
  <c r="CB49" i="1"/>
  <c r="CA49" i="1"/>
  <c r="BZ49" i="1"/>
  <c r="CI49" i="1" s="1"/>
  <c r="BY49" i="1"/>
  <c r="BX49" i="1"/>
  <c r="CG48" i="1"/>
  <c r="CF48" i="1"/>
  <c r="CE48" i="1"/>
  <c r="CD48" i="1"/>
  <c r="CC48" i="1"/>
  <c r="CB48" i="1"/>
  <c r="CA48" i="1"/>
  <c r="BZ48" i="1"/>
  <c r="CI48" i="1" s="1"/>
  <c r="BY48" i="1"/>
  <c r="BX48" i="1"/>
  <c r="CG47" i="1"/>
  <c r="CF47" i="1"/>
  <c r="CE47" i="1"/>
  <c r="CD47" i="1"/>
  <c r="CC47" i="1"/>
  <c r="CB47" i="1"/>
  <c r="CA47" i="1"/>
  <c r="BZ47" i="1"/>
  <c r="CI47" i="1" s="1"/>
  <c r="BY47" i="1"/>
  <c r="BX47" i="1"/>
  <c r="CG46" i="1"/>
  <c r="CF46" i="1"/>
  <c r="CE46" i="1"/>
  <c r="CD46" i="1"/>
  <c r="CC46" i="1"/>
  <c r="CB46" i="1"/>
  <c r="CA46" i="1"/>
  <c r="BZ46" i="1"/>
  <c r="CI46" i="1" s="1"/>
  <c r="BY46" i="1"/>
  <c r="BX46" i="1"/>
  <c r="CG45" i="1"/>
  <c r="CF45" i="1"/>
  <c r="CE45" i="1"/>
  <c r="CD45" i="1"/>
  <c r="CC45" i="1"/>
  <c r="CB45" i="1"/>
  <c r="CA45" i="1"/>
  <c r="BZ45" i="1"/>
  <c r="CI45" i="1" s="1"/>
  <c r="BY45" i="1"/>
  <c r="BX45" i="1"/>
  <c r="CG44" i="1"/>
  <c r="CF44" i="1"/>
  <c r="CE44" i="1"/>
  <c r="CD44" i="1"/>
  <c r="CC44" i="1"/>
  <c r="CB44" i="1"/>
  <c r="CA44" i="1"/>
  <c r="BZ44" i="1"/>
  <c r="CI44" i="1" s="1"/>
  <c r="BY44" i="1"/>
  <c r="BX44" i="1"/>
  <c r="CG43" i="1"/>
  <c r="CF43" i="1"/>
  <c r="CE43" i="1"/>
  <c r="CD43" i="1"/>
  <c r="CC43" i="1"/>
  <c r="CB43" i="1"/>
  <c r="CA43" i="1"/>
  <c r="BZ43" i="1"/>
  <c r="CI43" i="1" s="1"/>
  <c r="BY43" i="1"/>
  <c r="BX43" i="1"/>
  <c r="CG42" i="1"/>
  <c r="CF42" i="1"/>
  <c r="CE42" i="1"/>
  <c r="CD42" i="1"/>
  <c r="CC42" i="1"/>
  <c r="CB42" i="1"/>
  <c r="CA42" i="1"/>
  <c r="BZ42" i="1"/>
  <c r="CI42" i="1" s="1"/>
  <c r="BY42" i="1"/>
  <c r="BX42" i="1"/>
  <c r="CG41" i="1"/>
  <c r="CF41" i="1"/>
  <c r="CE41" i="1"/>
  <c r="CD41" i="1"/>
  <c r="CC41" i="1"/>
  <c r="CB41" i="1"/>
  <c r="CA41" i="1"/>
  <c r="BZ41" i="1"/>
  <c r="CI41" i="1" s="1"/>
  <c r="BY41" i="1"/>
  <c r="BX41" i="1"/>
  <c r="CG40" i="1"/>
  <c r="CF40" i="1"/>
  <c r="CE40" i="1"/>
  <c r="CD40" i="1"/>
  <c r="CC40" i="1"/>
  <c r="CB40" i="1"/>
  <c r="CA40" i="1"/>
  <c r="BZ40" i="1"/>
  <c r="CI40" i="1" s="1"/>
  <c r="BY40" i="1"/>
  <c r="BX40" i="1"/>
  <c r="CG39" i="1"/>
  <c r="CF39" i="1"/>
  <c r="CE39" i="1"/>
  <c r="CD39" i="1"/>
  <c r="CC39" i="1"/>
  <c r="CB39" i="1"/>
  <c r="CA39" i="1"/>
  <c r="BZ39" i="1"/>
  <c r="CI39" i="1" s="1"/>
  <c r="BY39" i="1"/>
  <c r="BX39" i="1"/>
  <c r="CG38" i="1"/>
  <c r="CF38" i="1"/>
  <c r="CE38" i="1"/>
  <c r="CD38" i="1"/>
  <c r="CC38" i="1"/>
  <c r="CB38" i="1"/>
  <c r="CA38" i="1"/>
  <c r="BZ38" i="1"/>
  <c r="CI38" i="1" s="1"/>
  <c r="BY38" i="1"/>
  <c r="BX38" i="1"/>
  <c r="CG37" i="1"/>
  <c r="CF37" i="1"/>
  <c r="CE37" i="1"/>
  <c r="CD37" i="1"/>
  <c r="CC37" i="1"/>
  <c r="CB37" i="1"/>
  <c r="CA37" i="1"/>
  <c r="BZ37" i="1"/>
  <c r="CI37" i="1" s="1"/>
  <c r="BY37" i="1"/>
  <c r="BX37" i="1"/>
  <c r="CG36" i="1"/>
  <c r="CF36" i="1"/>
  <c r="CE36" i="1"/>
  <c r="CD36" i="1"/>
  <c r="CC36" i="1"/>
  <c r="CB36" i="1"/>
  <c r="CA36" i="1"/>
  <c r="BZ36" i="1"/>
  <c r="CI36" i="1" s="1"/>
  <c r="BY36" i="1"/>
  <c r="BX36" i="1"/>
  <c r="CG35" i="1"/>
  <c r="CF35" i="1"/>
  <c r="CE35" i="1"/>
  <c r="CD35" i="1"/>
  <c r="CC35" i="1"/>
  <c r="CB35" i="1"/>
  <c r="CA35" i="1"/>
  <c r="BZ35" i="1"/>
  <c r="CI35" i="1" s="1"/>
  <c r="BY35" i="1"/>
  <c r="BX35" i="1"/>
  <c r="CG34" i="1"/>
  <c r="CF34" i="1"/>
  <c r="CE34" i="1"/>
  <c r="CD34" i="1"/>
  <c r="CC34" i="1"/>
  <c r="CB34" i="1"/>
  <c r="CA34" i="1"/>
  <c r="BZ34" i="1"/>
  <c r="CI34" i="1" s="1"/>
  <c r="BY34" i="1"/>
  <c r="BX34" i="1"/>
  <c r="CG33" i="1"/>
  <c r="CF33" i="1"/>
  <c r="CE33" i="1"/>
  <c r="CD33" i="1"/>
  <c r="CC33" i="1"/>
  <c r="CB33" i="1"/>
  <c r="CA33" i="1"/>
  <c r="BZ33" i="1"/>
  <c r="CI33" i="1" s="1"/>
  <c r="BY33" i="1"/>
  <c r="BX33" i="1"/>
  <c r="CG32" i="1"/>
  <c r="CF32" i="1"/>
  <c r="CE32" i="1"/>
  <c r="CD32" i="1"/>
  <c r="CC32" i="1"/>
  <c r="CB32" i="1"/>
  <c r="CA32" i="1"/>
  <c r="BZ32" i="1"/>
  <c r="CI32" i="1" s="1"/>
  <c r="BY32" i="1"/>
  <c r="BX32" i="1"/>
  <c r="CG31" i="1"/>
  <c r="CF31" i="1"/>
  <c r="CE31" i="1"/>
  <c r="CD31" i="1"/>
  <c r="CC31" i="1"/>
  <c r="CB31" i="1"/>
  <c r="CA31" i="1"/>
  <c r="BZ31" i="1"/>
  <c r="CI31" i="1" s="1"/>
  <c r="BY31" i="1"/>
  <c r="BX31" i="1"/>
  <c r="CG30" i="1"/>
  <c r="CF30" i="1"/>
  <c r="CE30" i="1"/>
  <c r="CD30" i="1"/>
  <c r="CC30" i="1"/>
  <c r="CB30" i="1"/>
  <c r="CA30" i="1"/>
  <c r="BZ30" i="1"/>
  <c r="CI30" i="1" s="1"/>
  <c r="BY30" i="1"/>
  <c r="BX30" i="1"/>
  <c r="CG29" i="1"/>
  <c r="CF29" i="1"/>
  <c r="CE29" i="1"/>
  <c r="CD29" i="1"/>
  <c r="CC29" i="1"/>
  <c r="CB29" i="1"/>
  <c r="CA29" i="1"/>
  <c r="BZ29" i="1"/>
  <c r="CH29" i="1" s="1"/>
  <c r="BY29" i="1"/>
  <c r="BX29" i="1"/>
  <c r="CG28" i="1"/>
  <c r="CF28" i="1"/>
  <c r="CE28" i="1"/>
  <c r="CD28" i="1"/>
  <c r="CC28" i="1"/>
  <c r="CB28" i="1"/>
  <c r="CA28" i="1"/>
  <c r="BZ28" i="1"/>
  <c r="CI28" i="1" s="1"/>
  <c r="BY28" i="1"/>
  <c r="BX28" i="1"/>
  <c r="CG27" i="1"/>
  <c r="CF27" i="1"/>
  <c r="CE27" i="1"/>
  <c r="CD27" i="1"/>
  <c r="CC27" i="1"/>
  <c r="CB27" i="1"/>
  <c r="CA27" i="1"/>
  <c r="BZ27" i="1"/>
  <c r="CI27" i="1" s="1"/>
  <c r="BY27" i="1"/>
  <c r="BX27" i="1"/>
  <c r="CG26" i="1"/>
  <c r="CF26" i="1"/>
  <c r="CE26" i="1"/>
  <c r="CD26" i="1"/>
  <c r="CC26" i="1"/>
  <c r="CB26" i="1"/>
  <c r="CA26" i="1"/>
  <c r="BZ26" i="1"/>
  <c r="CH26" i="1" s="1"/>
  <c r="BY26" i="1"/>
  <c r="BX26" i="1"/>
  <c r="CG25" i="1"/>
  <c r="CF25" i="1"/>
  <c r="CE25" i="1"/>
  <c r="CD25" i="1"/>
  <c r="CC25" i="1"/>
  <c r="CB25" i="1"/>
  <c r="CA25" i="1"/>
  <c r="BZ25" i="1"/>
  <c r="CH25" i="1" s="1"/>
  <c r="BY25" i="1"/>
  <c r="BX25" i="1"/>
  <c r="CG24" i="1"/>
  <c r="CF24" i="1"/>
  <c r="CE24" i="1"/>
  <c r="CD24" i="1"/>
  <c r="CC24" i="1"/>
  <c r="CB24" i="1"/>
  <c r="CA24" i="1"/>
  <c r="BZ24" i="1"/>
  <c r="CI24" i="1" s="1"/>
  <c r="BY24" i="1"/>
  <c r="BX24" i="1"/>
  <c r="CG23" i="1"/>
  <c r="CF23" i="1"/>
  <c r="CE23" i="1"/>
  <c r="CD23" i="1"/>
  <c r="CC23" i="1"/>
  <c r="CB23" i="1"/>
  <c r="CA23" i="1"/>
  <c r="BZ23" i="1"/>
  <c r="CH23" i="1" s="1"/>
  <c r="BY23" i="1"/>
  <c r="BX23" i="1"/>
  <c r="CG22" i="1"/>
  <c r="CF22" i="1"/>
  <c r="CE22" i="1"/>
  <c r="CD22" i="1"/>
  <c r="CC22" i="1"/>
  <c r="CB22" i="1"/>
  <c r="CA22" i="1"/>
  <c r="BZ22" i="1"/>
  <c r="CH22" i="1" s="1"/>
  <c r="BY22" i="1"/>
  <c r="BX22" i="1"/>
  <c r="CF21" i="1"/>
  <c r="CE21" i="1"/>
  <c r="CD21" i="1"/>
  <c r="CB21" i="1"/>
  <c r="CA21" i="1"/>
  <c r="BZ21" i="1"/>
  <c r="CH21" i="1" s="1"/>
  <c r="CG20" i="1"/>
  <c r="CF20" i="1"/>
  <c r="CE20" i="1"/>
  <c r="CD20" i="1"/>
  <c r="CC20" i="1"/>
  <c r="CB20" i="1"/>
  <c r="CA20" i="1"/>
  <c r="BZ20" i="1"/>
  <c r="CI20" i="1" s="1"/>
  <c r="CF19" i="1"/>
  <c r="CE19" i="1"/>
  <c r="CD19" i="1"/>
  <c r="CB19" i="1"/>
  <c r="CA19" i="1"/>
  <c r="CC19" i="1" s="1"/>
  <c r="BZ19" i="1"/>
  <c r="CH19" i="1" s="1"/>
  <c r="CF18" i="1"/>
  <c r="CE18" i="1"/>
  <c r="CD18" i="1"/>
  <c r="CB18" i="1"/>
  <c r="CG18" i="1" s="1"/>
  <c r="CA18" i="1"/>
  <c r="CC18" i="1" s="1"/>
  <c r="BZ18" i="1"/>
  <c r="CH18" i="1" s="1"/>
  <c r="CF17" i="1"/>
  <c r="CE17" i="1"/>
  <c r="CD17" i="1"/>
  <c r="CB17" i="1"/>
  <c r="CA17" i="1"/>
  <c r="BZ17" i="1"/>
  <c r="CH17" i="1" s="1"/>
  <c r="BN16" i="1"/>
  <c r="BO16" i="1" s="1"/>
  <c r="CF16" i="1" s="1"/>
  <c r="BN15" i="1"/>
  <c r="BN14" i="1"/>
  <c r="BO14" i="1" s="1"/>
  <c r="CF14" i="1" s="1"/>
  <c r="BN13" i="1"/>
  <c r="BO13" i="1" s="1"/>
  <c r="CE13" i="1" s="1"/>
  <c r="BN12" i="1"/>
  <c r="BO12" i="1" s="1"/>
  <c r="CE12" i="1" s="1"/>
  <c r="BN11" i="1"/>
  <c r="BO11" i="1" s="1"/>
  <c r="CE11" i="1" s="1"/>
  <c r="BN10" i="1"/>
  <c r="BO10" i="1" s="1"/>
  <c r="CE10" i="1" s="1"/>
  <c r="BN9" i="1"/>
  <c r="BO9" i="1" s="1"/>
  <c r="CE9" i="1" s="1"/>
  <c r="BN8" i="1"/>
  <c r="BO8" i="1" s="1"/>
  <c r="CE8" i="1" s="1"/>
  <c r="BN7" i="1"/>
  <c r="BO7" i="1" s="1"/>
  <c r="CE7" i="1" s="1"/>
  <c r="BN6" i="1"/>
  <c r="BO6" i="1" s="1"/>
  <c r="CE6" i="1" s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Z76" i="1"/>
  <c r="BF53" i="1"/>
  <c r="BF54" i="1"/>
  <c r="BF55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68" i="1"/>
  <c r="BF69" i="1"/>
  <c r="BF70" i="1"/>
  <c r="BF71" i="1"/>
  <c r="BF72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AU17" i="1"/>
  <c r="AV17" i="1"/>
  <c r="AW17" i="1"/>
  <c r="AX17" i="1"/>
  <c r="AY17" i="1"/>
  <c r="AZ17" i="1"/>
  <c r="AU18" i="1"/>
  <c r="AW18" i="1" s="1"/>
  <c r="AV18" i="1"/>
  <c r="AX18" i="1"/>
  <c r="AY18" i="1"/>
  <c r="AZ18" i="1"/>
  <c r="AU19" i="1"/>
  <c r="AV19" i="1"/>
  <c r="AW19" i="1"/>
  <c r="AX19" i="1"/>
  <c r="AY19" i="1"/>
  <c r="AZ19" i="1"/>
  <c r="AU20" i="1"/>
  <c r="AV20" i="1"/>
  <c r="AX20" i="1"/>
  <c r="AY20" i="1"/>
  <c r="AZ20" i="1"/>
  <c r="AU21" i="1"/>
  <c r="AW21" i="1" s="1"/>
  <c r="AV21" i="1"/>
  <c r="AX21" i="1"/>
  <c r="AY21" i="1"/>
  <c r="AZ21" i="1"/>
  <c r="AU22" i="1"/>
  <c r="AV22" i="1"/>
  <c r="AW22" i="1"/>
  <c r="AX22" i="1"/>
  <c r="AY22" i="1"/>
  <c r="AZ22" i="1"/>
  <c r="AU23" i="1"/>
  <c r="AV23" i="1"/>
  <c r="AW23" i="1"/>
  <c r="AX23" i="1"/>
  <c r="AY23" i="1"/>
  <c r="AZ23" i="1"/>
  <c r="AU24" i="1"/>
  <c r="AV24" i="1"/>
  <c r="AW24" i="1"/>
  <c r="AX24" i="1"/>
  <c r="AY24" i="1"/>
  <c r="AZ24" i="1"/>
  <c r="AU25" i="1"/>
  <c r="AV25" i="1"/>
  <c r="AW25" i="1"/>
  <c r="AX25" i="1"/>
  <c r="AY25" i="1"/>
  <c r="AZ25" i="1"/>
  <c r="AU26" i="1"/>
  <c r="AV26" i="1"/>
  <c r="AW26" i="1"/>
  <c r="AX26" i="1"/>
  <c r="AY26" i="1"/>
  <c r="AZ26" i="1"/>
  <c r="AU27" i="1"/>
  <c r="AV27" i="1"/>
  <c r="AW27" i="1"/>
  <c r="AX27" i="1"/>
  <c r="AY27" i="1"/>
  <c r="AZ27" i="1"/>
  <c r="AU28" i="1"/>
  <c r="AV28" i="1"/>
  <c r="AW28" i="1"/>
  <c r="AX28" i="1"/>
  <c r="AY28" i="1"/>
  <c r="AZ28" i="1"/>
  <c r="AU29" i="1"/>
  <c r="AV29" i="1"/>
  <c r="AW29" i="1"/>
  <c r="AX29" i="1"/>
  <c r="AY29" i="1"/>
  <c r="AZ29" i="1"/>
  <c r="AU30" i="1"/>
  <c r="AV30" i="1"/>
  <c r="AW30" i="1"/>
  <c r="AX30" i="1"/>
  <c r="AY30" i="1"/>
  <c r="AZ30" i="1"/>
  <c r="AU31" i="1"/>
  <c r="AV31" i="1"/>
  <c r="AW31" i="1"/>
  <c r="AX31" i="1"/>
  <c r="AY31" i="1"/>
  <c r="AZ31" i="1"/>
  <c r="AU32" i="1"/>
  <c r="AV32" i="1"/>
  <c r="AW32" i="1"/>
  <c r="AX32" i="1"/>
  <c r="AY32" i="1"/>
  <c r="AZ32" i="1"/>
  <c r="AU33" i="1"/>
  <c r="AV33" i="1"/>
  <c r="AW33" i="1"/>
  <c r="AX33" i="1"/>
  <c r="AY33" i="1"/>
  <c r="AZ33" i="1"/>
  <c r="AU34" i="1"/>
  <c r="AV34" i="1"/>
  <c r="AW34" i="1"/>
  <c r="AX34" i="1"/>
  <c r="AY34" i="1"/>
  <c r="AZ34" i="1"/>
  <c r="AU35" i="1"/>
  <c r="AV35" i="1"/>
  <c r="AW35" i="1"/>
  <c r="AX35" i="1"/>
  <c r="AY35" i="1"/>
  <c r="AZ35" i="1"/>
  <c r="AU36" i="1"/>
  <c r="AV36" i="1"/>
  <c r="AW36" i="1"/>
  <c r="AX36" i="1"/>
  <c r="AY36" i="1"/>
  <c r="AZ36" i="1"/>
  <c r="AU37" i="1"/>
  <c r="AV37" i="1"/>
  <c r="AW37" i="1"/>
  <c r="AX37" i="1"/>
  <c r="AY37" i="1"/>
  <c r="AZ37" i="1"/>
  <c r="AU38" i="1"/>
  <c r="AV38" i="1"/>
  <c r="AW38" i="1"/>
  <c r="AX38" i="1"/>
  <c r="AY38" i="1"/>
  <c r="AZ38" i="1"/>
  <c r="AU39" i="1"/>
  <c r="AV39" i="1"/>
  <c r="AW39" i="1"/>
  <c r="AX39" i="1"/>
  <c r="AY39" i="1"/>
  <c r="AZ39" i="1"/>
  <c r="AU40" i="1"/>
  <c r="AV40" i="1"/>
  <c r="AW40" i="1"/>
  <c r="AX40" i="1"/>
  <c r="AY40" i="1"/>
  <c r="AZ40" i="1"/>
  <c r="AU41" i="1"/>
  <c r="AV41" i="1"/>
  <c r="AW41" i="1"/>
  <c r="AX41" i="1"/>
  <c r="AY41" i="1"/>
  <c r="AZ41" i="1"/>
  <c r="AU42" i="1"/>
  <c r="AV42" i="1"/>
  <c r="AW42" i="1"/>
  <c r="AX42" i="1"/>
  <c r="AY42" i="1"/>
  <c r="AZ42" i="1"/>
  <c r="AU43" i="1"/>
  <c r="AV43" i="1"/>
  <c r="AW43" i="1"/>
  <c r="AX43" i="1"/>
  <c r="AY43" i="1"/>
  <c r="AZ43" i="1"/>
  <c r="AU44" i="1"/>
  <c r="AV44" i="1"/>
  <c r="AW44" i="1"/>
  <c r="AX44" i="1"/>
  <c r="AY44" i="1"/>
  <c r="AZ44" i="1"/>
  <c r="AU45" i="1"/>
  <c r="AV45" i="1"/>
  <c r="AW45" i="1"/>
  <c r="AX45" i="1"/>
  <c r="AY45" i="1"/>
  <c r="AZ45" i="1"/>
  <c r="AU46" i="1"/>
  <c r="AV46" i="1"/>
  <c r="AW46" i="1"/>
  <c r="AX46" i="1"/>
  <c r="AY46" i="1"/>
  <c r="AZ46" i="1"/>
  <c r="AU47" i="1"/>
  <c r="AV47" i="1"/>
  <c r="AW47" i="1"/>
  <c r="AX47" i="1"/>
  <c r="AY47" i="1"/>
  <c r="AZ47" i="1"/>
  <c r="AU48" i="1"/>
  <c r="AV48" i="1"/>
  <c r="AW48" i="1"/>
  <c r="AX48" i="1"/>
  <c r="AY48" i="1"/>
  <c r="AZ48" i="1"/>
  <c r="AU49" i="1"/>
  <c r="AV49" i="1"/>
  <c r="AW49" i="1"/>
  <c r="AX49" i="1"/>
  <c r="AY49" i="1"/>
  <c r="AZ49" i="1"/>
  <c r="AU50" i="1"/>
  <c r="AV50" i="1"/>
  <c r="AW50" i="1"/>
  <c r="AX50" i="1"/>
  <c r="AY50" i="1"/>
  <c r="AZ50" i="1"/>
  <c r="BK53" i="1"/>
  <c r="BK54" i="1"/>
  <c r="BK55" i="1"/>
  <c r="BK56" i="1"/>
  <c r="BK57" i="1"/>
  <c r="BK58" i="1"/>
  <c r="BK59" i="1"/>
  <c r="BK60" i="1"/>
  <c r="BK61" i="1"/>
  <c r="BK62" i="1"/>
  <c r="BK63" i="1"/>
  <c r="BK64" i="1"/>
  <c r="BK65" i="1"/>
  <c r="BK66" i="1"/>
  <c r="BK67" i="1"/>
  <c r="BK68" i="1"/>
  <c r="BK69" i="1"/>
  <c r="BK70" i="1"/>
  <c r="BK71" i="1"/>
  <c r="BK72" i="1"/>
  <c r="BI53" i="1"/>
  <c r="BI54" i="1"/>
  <c r="BI55" i="1"/>
  <c r="BI56" i="1"/>
  <c r="BI57" i="1"/>
  <c r="BI58" i="1"/>
  <c r="BI59" i="1"/>
  <c r="BI60" i="1"/>
  <c r="BI61" i="1"/>
  <c r="BI62" i="1"/>
  <c r="BI63" i="1"/>
  <c r="BI64" i="1"/>
  <c r="BI65" i="1"/>
  <c r="BI66" i="1"/>
  <c r="BI67" i="1"/>
  <c r="BI68" i="1"/>
  <c r="BI69" i="1"/>
  <c r="BI70" i="1"/>
  <c r="BI71" i="1"/>
  <c r="BI72" i="1"/>
  <c r="BG53" i="1"/>
  <c r="BG54" i="1"/>
  <c r="BG55" i="1"/>
  <c r="BG56" i="1"/>
  <c r="BG57" i="1"/>
  <c r="BG58" i="1"/>
  <c r="BG59" i="1"/>
  <c r="BG60" i="1"/>
  <c r="BG61" i="1"/>
  <c r="BG62" i="1"/>
  <c r="BG63" i="1"/>
  <c r="BG64" i="1"/>
  <c r="BG65" i="1"/>
  <c r="BG66" i="1"/>
  <c r="BG67" i="1"/>
  <c r="BG68" i="1"/>
  <c r="BG69" i="1"/>
  <c r="BG70" i="1"/>
  <c r="BG71" i="1"/>
  <c r="BG72" i="1"/>
  <c r="AH12" i="1"/>
  <c r="AJ12" i="1" s="1"/>
  <c r="AV12" i="1" s="1"/>
  <c r="AH13" i="1"/>
  <c r="AI13" i="1" s="1"/>
  <c r="AU13" i="1" s="1"/>
  <c r="AH14" i="1"/>
  <c r="AH15" i="1"/>
  <c r="AI15" i="1" s="1"/>
  <c r="AX15" i="1" s="1"/>
  <c r="AH16" i="1"/>
  <c r="AJ16" i="1" s="1"/>
  <c r="AH7" i="1"/>
  <c r="AI7" i="1" s="1"/>
  <c r="AZ7" i="1" s="1"/>
  <c r="AH8" i="1"/>
  <c r="AH9" i="1"/>
  <c r="AI9" i="1" s="1"/>
  <c r="AX9" i="1" s="1"/>
  <c r="AH10" i="1"/>
  <c r="AJ10" i="1" s="1"/>
  <c r="AV10" i="1" s="1"/>
  <c r="AH11" i="1"/>
  <c r="AI11" i="1" s="1"/>
  <c r="AZ11" i="1" s="1"/>
  <c r="AH6" i="1"/>
  <c r="AI6" i="1" s="1"/>
  <c r="AY6" i="1" s="1"/>
  <c r="B4" i="2"/>
  <c r="E16" i="2"/>
  <c r="E20" i="2"/>
  <c r="F20" i="2"/>
  <c r="G20" i="2" s="1"/>
  <c r="H20" i="2"/>
  <c r="E21" i="2"/>
  <c r="F21" i="2"/>
  <c r="G21" i="2" s="1"/>
  <c r="H21" i="2"/>
  <c r="E22" i="2"/>
  <c r="F22" i="2"/>
  <c r="G22" i="2" s="1"/>
  <c r="H22" i="2"/>
  <c r="E23" i="2"/>
  <c r="F23" i="2"/>
  <c r="G23" i="2" s="1"/>
  <c r="H23" i="2"/>
  <c r="E24" i="2"/>
  <c r="F24" i="2"/>
  <c r="G24" i="2" s="1"/>
  <c r="H24" i="2"/>
  <c r="E25" i="2"/>
  <c r="F25" i="2"/>
  <c r="G25" i="2" s="1"/>
  <c r="H25" i="2"/>
  <c r="E26" i="2"/>
  <c r="F26" i="2"/>
  <c r="G26" i="2" s="1"/>
  <c r="H26" i="2"/>
  <c r="E27" i="2"/>
  <c r="F27" i="2"/>
  <c r="G27" i="2" s="1"/>
  <c r="H27" i="2"/>
  <c r="E28" i="2"/>
  <c r="F28" i="2"/>
  <c r="G28" i="2" s="1"/>
  <c r="H28" i="2"/>
  <c r="E29" i="2"/>
  <c r="F29" i="2"/>
  <c r="G29" i="2" s="1"/>
  <c r="H29" i="2"/>
  <c r="E30" i="2"/>
  <c r="F30" i="2"/>
  <c r="G30" i="2" s="1"/>
  <c r="H30" i="2"/>
  <c r="E31" i="2"/>
  <c r="F31" i="2"/>
  <c r="G31" i="2" s="1"/>
  <c r="H31" i="2"/>
  <c r="E32" i="2"/>
  <c r="F32" i="2"/>
  <c r="G32" i="2" s="1"/>
  <c r="H32" i="2"/>
  <c r="E33" i="2"/>
  <c r="F33" i="2"/>
  <c r="G33" i="2" s="1"/>
  <c r="H33" i="2"/>
  <c r="E34" i="2"/>
  <c r="F34" i="2"/>
  <c r="G34" i="2" s="1"/>
  <c r="H34" i="2"/>
  <c r="E35" i="2"/>
  <c r="F35" i="2"/>
  <c r="G35" i="2" s="1"/>
  <c r="H35" i="2"/>
  <c r="E36" i="2"/>
  <c r="F36" i="2"/>
  <c r="G36" i="2" s="1"/>
  <c r="H36" i="2"/>
  <c r="E37" i="2"/>
  <c r="F37" i="2"/>
  <c r="G37" i="2" s="1"/>
  <c r="H37" i="2"/>
  <c r="E38" i="2"/>
  <c r="F38" i="2"/>
  <c r="G38" i="2" s="1"/>
  <c r="H38" i="2"/>
  <c r="E39" i="2"/>
  <c r="F39" i="2"/>
  <c r="G39" i="2" s="1"/>
  <c r="H39" i="2"/>
  <c r="E40" i="2"/>
  <c r="F40" i="2"/>
  <c r="G40" i="2" s="1"/>
  <c r="H40" i="2"/>
  <c r="E41" i="2"/>
  <c r="F41" i="2"/>
  <c r="G41" i="2" s="1"/>
  <c r="H41" i="2"/>
  <c r="E42" i="2"/>
  <c r="F42" i="2"/>
  <c r="G42" i="2" s="1"/>
  <c r="H42" i="2"/>
  <c r="E43" i="2"/>
  <c r="F43" i="2"/>
  <c r="G43" i="2" s="1"/>
  <c r="H43" i="2"/>
  <c r="E44" i="2"/>
  <c r="F44" i="2"/>
  <c r="G44" i="2" s="1"/>
  <c r="H44" i="2"/>
  <c r="E45" i="2"/>
  <c r="F45" i="2"/>
  <c r="G45" i="2" s="1"/>
  <c r="H45" i="2"/>
  <c r="E46" i="2"/>
  <c r="F46" i="2"/>
  <c r="G46" i="2" s="1"/>
  <c r="H46" i="2"/>
  <c r="E47" i="2"/>
  <c r="F47" i="2"/>
  <c r="G47" i="2" s="1"/>
  <c r="H47" i="2"/>
  <c r="E48" i="2"/>
  <c r="F48" i="2"/>
  <c r="G48" i="2" s="1"/>
  <c r="H48" i="2"/>
  <c r="B53" i="2"/>
  <c r="O6" i="1"/>
  <c r="P6" i="1"/>
  <c r="R6" i="1"/>
  <c r="S6" i="1"/>
  <c r="T6" i="1"/>
  <c r="U6" i="1"/>
  <c r="O7" i="1"/>
  <c r="E5" i="2" s="1"/>
  <c r="P7" i="1"/>
  <c r="R7" i="1"/>
  <c r="S7" i="1"/>
  <c r="T7" i="1"/>
  <c r="U7" i="1"/>
  <c r="O8" i="1"/>
  <c r="E6" i="2" s="1"/>
  <c r="P8" i="1"/>
  <c r="R8" i="1"/>
  <c r="S8" i="1"/>
  <c r="T8" i="1"/>
  <c r="U8" i="1"/>
  <c r="O9" i="1"/>
  <c r="P9" i="1"/>
  <c r="R9" i="1"/>
  <c r="S9" i="1"/>
  <c r="T9" i="1"/>
  <c r="U9" i="1"/>
  <c r="O10" i="1"/>
  <c r="E8" i="2" s="1"/>
  <c r="P10" i="1"/>
  <c r="R10" i="1"/>
  <c r="S10" i="1"/>
  <c r="T10" i="1"/>
  <c r="U10" i="1"/>
  <c r="O11" i="1"/>
  <c r="E9" i="2" s="1"/>
  <c r="P11" i="1"/>
  <c r="R11" i="1"/>
  <c r="S11" i="1"/>
  <c r="T11" i="1"/>
  <c r="U11" i="1"/>
  <c r="O12" i="1"/>
  <c r="P12" i="1"/>
  <c r="R12" i="1"/>
  <c r="S12" i="1"/>
  <c r="T12" i="1"/>
  <c r="U12" i="1"/>
  <c r="O13" i="1"/>
  <c r="E11" i="2" s="1"/>
  <c r="P13" i="1"/>
  <c r="R13" i="1"/>
  <c r="S13" i="1"/>
  <c r="T13" i="1"/>
  <c r="U13" i="1"/>
  <c r="O14" i="1"/>
  <c r="E12" i="2" s="1"/>
  <c r="P14" i="1"/>
  <c r="R14" i="1"/>
  <c r="S14" i="1"/>
  <c r="T14" i="1"/>
  <c r="U14" i="1"/>
  <c r="O15" i="1"/>
  <c r="E13" i="2" s="1"/>
  <c r="P15" i="1"/>
  <c r="Q15" i="1" s="1"/>
  <c r="R15" i="1"/>
  <c r="S15" i="1"/>
  <c r="T15" i="1"/>
  <c r="U15" i="1"/>
  <c r="O16" i="1"/>
  <c r="E14" i="2" s="1"/>
  <c r="P16" i="1"/>
  <c r="R16" i="1"/>
  <c r="S16" i="1"/>
  <c r="T16" i="1"/>
  <c r="U16" i="1"/>
  <c r="O17" i="1"/>
  <c r="E15" i="2" s="1"/>
  <c r="P17" i="1"/>
  <c r="Q17" i="1" s="1"/>
  <c r="R17" i="1"/>
  <c r="S17" i="1"/>
  <c r="T17" i="1"/>
  <c r="U17" i="1"/>
  <c r="AT17" i="1"/>
  <c r="BC17" i="1" s="1"/>
  <c r="O18" i="1"/>
  <c r="P18" i="1"/>
  <c r="Q18" i="1" s="1"/>
  <c r="R18" i="1"/>
  <c r="S18" i="1"/>
  <c r="T18" i="1"/>
  <c r="U18" i="1"/>
  <c r="AT18" i="1"/>
  <c r="BB18" i="1" s="1"/>
  <c r="O19" i="1"/>
  <c r="E17" i="2" s="1"/>
  <c r="P19" i="1"/>
  <c r="R19" i="1"/>
  <c r="S19" i="1"/>
  <c r="T19" i="1"/>
  <c r="U19" i="1"/>
  <c r="AT19" i="1"/>
  <c r="BC19" i="1" s="1"/>
  <c r="O20" i="1"/>
  <c r="P20" i="1"/>
  <c r="R20" i="1"/>
  <c r="S20" i="1"/>
  <c r="T20" i="1"/>
  <c r="U20" i="1"/>
  <c r="AT20" i="1"/>
  <c r="BC20" i="1" s="1"/>
  <c r="O21" i="1"/>
  <c r="E19" i="2" s="1"/>
  <c r="P21" i="1"/>
  <c r="R21" i="1"/>
  <c r="S21" i="1"/>
  <c r="T21" i="1"/>
  <c r="U21" i="1"/>
  <c r="AT21" i="1"/>
  <c r="BC21" i="1" s="1"/>
  <c r="O22" i="1"/>
  <c r="P22" i="1"/>
  <c r="Q22" i="1"/>
  <c r="R22" i="1"/>
  <c r="S22" i="1"/>
  <c r="T22" i="1"/>
  <c r="U22" i="1"/>
  <c r="AS22" i="1"/>
  <c r="AT22" i="1"/>
  <c r="BC22" i="1" s="1"/>
  <c r="O23" i="1"/>
  <c r="P23" i="1"/>
  <c r="Q23" i="1"/>
  <c r="R23" i="1"/>
  <c r="S23" i="1"/>
  <c r="T23" i="1"/>
  <c r="U23" i="1"/>
  <c r="AS23" i="1"/>
  <c r="AT23" i="1"/>
  <c r="BC23" i="1" s="1"/>
  <c r="O24" i="1"/>
  <c r="P24" i="1"/>
  <c r="Q24" i="1"/>
  <c r="R24" i="1"/>
  <c r="S24" i="1"/>
  <c r="T24" i="1"/>
  <c r="U24" i="1"/>
  <c r="AS24" i="1"/>
  <c r="AT24" i="1"/>
  <c r="BC24" i="1" s="1"/>
  <c r="O25" i="1"/>
  <c r="P25" i="1"/>
  <c r="Q25" i="1"/>
  <c r="R25" i="1"/>
  <c r="S25" i="1"/>
  <c r="T25" i="1"/>
  <c r="U25" i="1"/>
  <c r="AS25" i="1"/>
  <c r="AT25" i="1"/>
  <c r="BC25" i="1" s="1"/>
  <c r="O26" i="1"/>
  <c r="P26" i="1"/>
  <c r="Q26" i="1"/>
  <c r="R26" i="1"/>
  <c r="S26" i="1"/>
  <c r="T26" i="1"/>
  <c r="U26" i="1"/>
  <c r="Z26" i="1"/>
  <c r="AS26" i="1"/>
  <c r="AT26" i="1"/>
  <c r="BC26" i="1" s="1"/>
  <c r="O27" i="1"/>
  <c r="P27" i="1"/>
  <c r="Q27" i="1"/>
  <c r="R27" i="1"/>
  <c r="S27" i="1"/>
  <c r="T27" i="1"/>
  <c r="U27" i="1"/>
  <c r="AS27" i="1"/>
  <c r="AT27" i="1"/>
  <c r="BC27" i="1" s="1"/>
  <c r="O28" i="1"/>
  <c r="P28" i="1"/>
  <c r="Q28" i="1"/>
  <c r="R28" i="1"/>
  <c r="S28" i="1"/>
  <c r="T28" i="1"/>
  <c r="U28" i="1"/>
  <c r="AS28" i="1"/>
  <c r="AT28" i="1"/>
  <c r="BB28" i="1" s="1"/>
  <c r="O29" i="1"/>
  <c r="P29" i="1"/>
  <c r="Q29" i="1"/>
  <c r="R29" i="1"/>
  <c r="S29" i="1"/>
  <c r="T29" i="1"/>
  <c r="U29" i="1"/>
  <c r="AS29" i="1"/>
  <c r="AT29" i="1"/>
  <c r="BC29" i="1" s="1"/>
  <c r="O30" i="1"/>
  <c r="P30" i="1"/>
  <c r="Q30" i="1"/>
  <c r="R30" i="1"/>
  <c r="S30" i="1"/>
  <c r="T30" i="1"/>
  <c r="U30" i="1"/>
  <c r="AS30" i="1"/>
  <c r="AT30" i="1"/>
  <c r="BC30" i="1" s="1"/>
  <c r="O31" i="1"/>
  <c r="P31" i="1"/>
  <c r="Q31" i="1"/>
  <c r="R31" i="1"/>
  <c r="S31" i="1"/>
  <c r="T31" i="1"/>
  <c r="U31" i="1"/>
  <c r="AS31" i="1"/>
  <c r="AT31" i="1"/>
  <c r="BC31" i="1" s="1"/>
  <c r="O32" i="1"/>
  <c r="P32" i="1"/>
  <c r="Q32" i="1"/>
  <c r="R32" i="1"/>
  <c r="S32" i="1"/>
  <c r="T32" i="1"/>
  <c r="U32" i="1"/>
  <c r="AS32" i="1"/>
  <c r="AT32" i="1"/>
  <c r="BC32" i="1" s="1"/>
  <c r="O33" i="1"/>
  <c r="P33" i="1"/>
  <c r="Q33" i="1"/>
  <c r="R33" i="1"/>
  <c r="S33" i="1"/>
  <c r="T33" i="1"/>
  <c r="U33" i="1"/>
  <c r="AS33" i="1"/>
  <c r="AT33" i="1"/>
  <c r="BC33" i="1" s="1"/>
  <c r="O34" i="1"/>
  <c r="P34" i="1"/>
  <c r="Q34" i="1"/>
  <c r="R34" i="1"/>
  <c r="S34" i="1"/>
  <c r="T34" i="1"/>
  <c r="U34" i="1"/>
  <c r="AS34" i="1"/>
  <c r="AT34" i="1"/>
  <c r="BC34" i="1" s="1"/>
  <c r="O35" i="1"/>
  <c r="P35" i="1"/>
  <c r="Q35" i="1"/>
  <c r="R35" i="1"/>
  <c r="S35" i="1"/>
  <c r="T35" i="1"/>
  <c r="U35" i="1"/>
  <c r="AS35" i="1"/>
  <c r="AT35" i="1"/>
  <c r="BC35" i="1" s="1"/>
  <c r="O36" i="1"/>
  <c r="P36" i="1"/>
  <c r="Q36" i="1"/>
  <c r="R36" i="1"/>
  <c r="S36" i="1"/>
  <c r="T36" i="1"/>
  <c r="U36" i="1"/>
  <c r="AS36" i="1"/>
  <c r="AT36" i="1"/>
  <c r="BC36" i="1" s="1"/>
  <c r="O37" i="1"/>
  <c r="P37" i="1"/>
  <c r="Q37" i="1"/>
  <c r="R37" i="1"/>
  <c r="S37" i="1"/>
  <c r="T37" i="1"/>
  <c r="U37" i="1"/>
  <c r="AS37" i="1"/>
  <c r="AT37" i="1"/>
  <c r="BC37" i="1" s="1"/>
  <c r="O38" i="1"/>
  <c r="P38" i="1"/>
  <c r="Q38" i="1"/>
  <c r="R38" i="1"/>
  <c r="S38" i="1"/>
  <c r="T38" i="1"/>
  <c r="U38" i="1"/>
  <c r="AS38" i="1"/>
  <c r="AT38" i="1"/>
  <c r="BC38" i="1" s="1"/>
  <c r="O39" i="1"/>
  <c r="P39" i="1"/>
  <c r="Q39" i="1"/>
  <c r="R39" i="1"/>
  <c r="S39" i="1"/>
  <c r="T39" i="1"/>
  <c r="U39" i="1"/>
  <c r="AS39" i="1"/>
  <c r="AT39" i="1"/>
  <c r="BC39" i="1" s="1"/>
  <c r="O40" i="1"/>
  <c r="P40" i="1"/>
  <c r="Q40" i="1"/>
  <c r="R40" i="1"/>
  <c r="S40" i="1"/>
  <c r="T40" i="1"/>
  <c r="U40" i="1"/>
  <c r="AS40" i="1"/>
  <c r="AT40" i="1"/>
  <c r="BC40" i="1" s="1"/>
  <c r="O41" i="1"/>
  <c r="P41" i="1"/>
  <c r="Q41" i="1"/>
  <c r="R41" i="1"/>
  <c r="S41" i="1"/>
  <c r="T41" i="1"/>
  <c r="U41" i="1"/>
  <c r="AS41" i="1"/>
  <c r="AT41" i="1"/>
  <c r="BC41" i="1" s="1"/>
  <c r="O42" i="1"/>
  <c r="P42" i="1"/>
  <c r="Q42" i="1"/>
  <c r="R42" i="1"/>
  <c r="S42" i="1"/>
  <c r="T42" i="1"/>
  <c r="U42" i="1"/>
  <c r="AS42" i="1"/>
  <c r="AT42" i="1"/>
  <c r="BC42" i="1" s="1"/>
  <c r="O43" i="1"/>
  <c r="P43" i="1"/>
  <c r="Q43" i="1"/>
  <c r="R43" i="1"/>
  <c r="S43" i="1"/>
  <c r="T43" i="1"/>
  <c r="U43" i="1"/>
  <c r="AS43" i="1"/>
  <c r="AT43" i="1"/>
  <c r="BC43" i="1" s="1"/>
  <c r="O44" i="1"/>
  <c r="P44" i="1"/>
  <c r="Q44" i="1"/>
  <c r="R44" i="1"/>
  <c r="S44" i="1"/>
  <c r="T44" i="1"/>
  <c r="U44" i="1"/>
  <c r="AS44" i="1"/>
  <c r="AT44" i="1"/>
  <c r="BC44" i="1" s="1"/>
  <c r="O45" i="1"/>
  <c r="P45" i="1"/>
  <c r="Q45" i="1"/>
  <c r="R45" i="1"/>
  <c r="S45" i="1"/>
  <c r="T45" i="1"/>
  <c r="U45" i="1"/>
  <c r="AS45" i="1"/>
  <c r="AT45" i="1"/>
  <c r="BC45" i="1" s="1"/>
  <c r="O46" i="1"/>
  <c r="P46" i="1"/>
  <c r="Q46" i="1"/>
  <c r="R46" i="1"/>
  <c r="S46" i="1"/>
  <c r="T46" i="1"/>
  <c r="U46" i="1"/>
  <c r="AS46" i="1"/>
  <c r="AT46" i="1"/>
  <c r="BC46" i="1" s="1"/>
  <c r="O47" i="1"/>
  <c r="P47" i="1"/>
  <c r="Q47" i="1"/>
  <c r="R47" i="1"/>
  <c r="S47" i="1"/>
  <c r="T47" i="1"/>
  <c r="U47" i="1"/>
  <c r="AS47" i="1"/>
  <c r="AT47" i="1"/>
  <c r="BC47" i="1" s="1"/>
  <c r="O48" i="1"/>
  <c r="P48" i="1"/>
  <c r="Q48" i="1"/>
  <c r="R48" i="1"/>
  <c r="S48" i="1"/>
  <c r="T48" i="1"/>
  <c r="U48" i="1"/>
  <c r="AS48" i="1"/>
  <c r="AT48" i="1"/>
  <c r="BC48" i="1" s="1"/>
  <c r="O49" i="1"/>
  <c r="P49" i="1"/>
  <c r="Q49" i="1"/>
  <c r="R49" i="1"/>
  <c r="S49" i="1"/>
  <c r="T49" i="1"/>
  <c r="U49" i="1"/>
  <c r="AS49" i="1"/>
  <c r="AT49" i="1"/>
  <c r="BC49" i="1" s="1"/>
  <c r="O50" i="1"/>
  <c r="P50" i="1"/>
  <c r="Q50" i="1"/>
  <c r="R50" i="1"/>
  <c r="S50" i="1"/>
  <c r="T50" i="1"/>
  <c r="U50" i="1"/>
  <c r="AS50" i="1"/>
  <c r="AT50" i="1"/>
  <c r="BC50" i="1" s="1"/>
  <c r="K51" i="1"/>
  <c r="AR51" i="1"/>
  <c r="Z53" i="1"/>
  <c r="AA53" i="1"/>
  <c r="AC53" i="1"/>
  <c r="AE53" i="1"/>
  <c r="Z54" i="1"/>
  <c r="AA54" i="1"/>
  <c r="AC54" i="1"/>
  <c r="AE54" i="1"/>
  <c r="Z55" i="1"/>
  <c r="AA55" i="1"/>
  <c r="AC55" i="1"/>
  <c r="AE55" i="1"/>
  <c r="Z56" i="1"/>
  <c r="AA56" i="1"/>
  <c r="AC56" i="1"/>
  <c r="AE56" i="1"/>
  <c r="Z57" i="1"/>
  <c r="AA57" i="1"/>
  <c r="AC57" i="1"/>
  <c r="AE57" i="1"/>
  <c r="Z58" i="1"/>
  <c r="AA58" i="1"/>
  <c r="AC58" i="1"/>
  <c r="AE58" i="1"/>
  <c r="Z59" i="1"/>
  <c r="AA59" i="1"/>
  <c r="AC59" i="1"/>
  <c r="AE59" i="1"/>
  <c r="Z60" i="1"/>
  <c r="AA60" i="1"/>
  <c r="AC60" i="1"/>
  <c r="AE60" i="1"/>
  <c r="Z61" i="1"/>
  <c r="AA61" i="1"/>
  <c r="AC61" i="1"/>
  <c r="AE61" i="1"/>
  <c r="Z62" i="1"/>
  <c r="AA62" i="1"/>
  <c r="AC62" i="1"/>
  <c r="AE62" i="1"/>
  <c r="Z63" i="1"/>
  <c r="AA63" i="1"/>
  <c r="AC63" i="1"/>
  <c r="AE63" i="1"/>
  <c r="Z64" i="1"/>
  <c r="AA64" i="1"/>
  <c r="AC64" i="1"/>
  <c r="AE64" i="1"/>
  <c r="Z65" i="1"/>
  <c r="AA65" i="1"/>
  <c r="AC65" i="1"/>
  <c r="AE65" i="1"/>
  <c r="Z66" i="1"/>
  <c r="AA66" i="1"/>
  <c r="AC66" i="1"/>
  <c r="AE66" i="1"/>
  <c r="Z67" i="1"/>
  <c r="AA67" i="1"/>
  <c r="AC67" i="1"/>
  <c r="AE67" i="1"/>
  <c r="Z68" i="1"/>
  <c r="AA68" i="1"/>
  <c r="AC68" i="1"/>
  <c r="AE68" i="1"/>
  <c r="Z69" i="1"/>
  <c r="AA69" i="1"/>
  <c r="AC69" i="1"/>
  <c r="AE69" i="1"/>
  <c r="Z70" i="1"/>
  <c r="AA70" i="1"/>
  <c r="AC70" i="1"/>
  <c r="AE70" i="1"/>
  <c r="Z71" i="1"/>
  <c r="AA71" i="1"/>
  <c r="AC71" i="1"/>
  <c r="AE71" i="1"/>
  <c r="Z72" i="1"/>
  <c r="AA72" i="1"/>
  <c r="AC72" i="1"/>
  <c r="AE72" i="1"/>
  <c r="CI5" i="1"/>
  <c r="BC5" i="1"/>
  <c r="S46" i="49" l="1"/>
  <c r="AB57" i="40"/>
  <c r="S25" i="61"/>
  <c r="O43" i="30"/>
  <c r="S14" i="37"/>
  <c r="Q14" i="38"/>
  <c r="Q14" i="48"/>
  <c r="N14" i="41"/>
  <c r="Q14" i="1"/>
  <c r="S14" i="23"/>
  <c r="S14" i="30"/>
  <c r="R14" i="17"/>
  <c r="O14" i="25"/>
  <c r="R14" i="40"/>
  <c r="Q14" i="44"/>
  <c r="S6" i="68"/>
  <c r="R8" i="67"/>
  <c r="N8" i="67"/>
  <c r="O8" i="67"/>
  <c r="S8" i="67"/>
  <c r="N21" i="70"/>
  <c r="Q29" i="68"/>
  <c r="O38" i="66"/>
  <c r="O29" i="54"/>
  <c r="P29" i="54" s="1"/>
  <c r="O6" i="68"/>
  <c r="S16" i="53"/>
  <c r="Q16" i="53"/>
  <c r="R16" i="53"/>
  <c r="S34" i="66"/>
  <c r="O13" i="69"/>
  <c r="Q29" i="54"/>
  <c r="N13" i="69"/>
  <c r="O16" i="53"/>
  <c r="T16" i="53" s="1"/>
  <c r="Q34" i="66"/>
  <c r="N34" i="66"/>
  <c r="T34" i="66" s="1"/>
  <c r="N6" i="68"/>
  <c r="Q14" i="70"/>
  <c r="S9" i="69"/>
  <c r="R34" i="66"/>
  <c r="Q6" i="68"/>
  <c r="N21" i="69"/>
  <c r="Q13" i="69"/>
  <c r="R13" i="69"/>
  <c r="Q13" i="66"/>
  <c r="R25" i="68"/>
  <c r="N9" i="69"/>
  <c r="O14" i="56"/>
  <c r="P14" i="56" s="1"/>
  <c r="S19" i="58"/>
  <c r="N34" i="64"/>
  <c r="N28" i="55"/>
  <c r="O14" i="69"/>
  <c r="O21" i="69"/>
  <c r="N14" i="69"/>
  <c r="N31" i="69"/>
  <c r="N23" i="70"/>
  <c r="O10" i="61"/>
  <c r="N33" i="59"/>
  <c r="R29" i="69"/>
  <c r="R23" i="68"/>
  <c r="R45" i="69"/>
  <c r="S34" i="64"/>
  <c r="Q20" i="66"/>
  <c r="Y26" i="70"/>
  <c r="Y26" i="65"/>
  <c r="Y26" i="61"/>
  <c r="Y26" i="57"/>
  <c r="Y26" i="53"/>
  <c r="Y26" i="63"/>
  <c r="Y26" i="49"/>
  <c r="Y26" i="46"/>
  <c r="Y26" i="41"/>
  <c r="Y26" i="67"/>
  <c r="Y26" i="66"/>
  <c r="Y26" i="62"/>
  <c r="Y26" i="58"/>
  <c r="Y26" i="54"/>
  <c r="Y26" i="59"/>
  <c r="Y26" i="55"/>
  <c r="Y26" i="51"/>
  <c r="Y26" i="50"/>
  <c r="Y26" i="47"/>
  <c r="Y26" i="44"/>
  <c r="Y26" i="43"/>
  <c r="Y26" i="42"/>
  <c r="Y26" i="69"/>
  <c r="Y26" i="64"/>
  <c r="Y26" i="60"/>
  <c r="Y26" i="56"/>
  <c r="Y26" i="52"/>
  <c r="Y26" i="68"/>
  <c r="Y26" i="48"/>
  <c r="Y26" i="45"/>
  <c r="Q23" i="68"/>
  <c r="Q16" i="69"/>
  <c r="Q13" i="70"/>
  <c r="Q15" i="66"/>
  <c r="R20" i="66"/>
  <c r="O34" i="64"/>
  <c r="N37" i="66"/>
  <c r="Q47" i="66"/>
  <c r="N43" i="66"/>
  <c r="O15" i="69"/>
  <c r="O28" i="66"/>
  <c r="Q39" i="54"/>
  <c r="Q7" i="62"/>
  <c r="Q34" i="64"/>
  <c r="O37" i="66"/>
  <c r="Q28" i="69"/>
  <c r="R7" i="62"/>
  <c r="N7" i="62"/>
  <c r="R26" i="63"/>
  <c r="O30" i="68"/>
  <c r="T30" i="68" s="1"/>
  <c r="Q22" i="69"/>
  <c r="R11" i="70"/>
  <c r="O10" i="53"/>
  <c r="R35" i="54"/>
  <c r="R25" i="61"/>
  <c r="O7" i="62"/>
  <c r="S31" i="64"/>
  <c r="N37" i="65"/>
  <c r="O20" i="66"/>
  <c r="T20" i="66" s="1"/>
  <c r="Q32" i="67"/>
  <c r="S29" i="68"/>
  <c r="N15" i="69"/>
  <c r="S8" i="70"/>
  <c r="S20" i="66"/>
  <c r="Q10" i="68"/>
  <c r="N46" i="66"/>
  <c r="O21" i="70"/>
  <c r="R40" i="69"/>
  <c r="R23" i="56"/>
  <c r="O19" i="58"/>
  <c r="Q46" i="59"/>
  <c r="O15" i="60"/>
  <c r="P15" i="60" s="1"/>
  <c r="Q22" i="61"/>
  <c r="Q13" i="62"/>
  <c r="Q15" i="64"/>
  <c r="N47" i="65"/>
  <c r="Q37" i="66"/>
  <c r="N38" i="66"/>
  <c r="R30" i="68"/>
  <c r="Q8" i="69"/>
  <c r="S24" i="69"/>
  <c r="O23" i="70"/>
  <c r="N28" i="66"/>
  <c r="S11" i="70"/>
  <c r="O20" i="70"/>
  <c r="P20" i="70" s="1"/>
  <c r="N22" i="58"/>
  <c r="R11" i="65"/>
  <c r="S37" i="66"/>
  <c r="N26" i="66"/>
  <c r="S30" i="68"/>
  <c r="Q22" i="70"/>
  <c r="N23" i="56"/>
  <c r="R46" i="59"/>
  <c r="Q36" i="66"/>
  <c r="Q30" i="68"/>
  <c r="O24" i="69"/>
  <c r="O38" i="69"/>
  <c r="R15" i="70"/>
  <c r="N11" i="70"/>
  <c r="T11" i="70" s="1"/>
  <c r="N11" i="68"/>
  <c r="O19" i="70"/>
  <c r="R22" i="69"/>
  <c r="O20" i="54"/>
  <c r="T20" i="54" s="1"/>
  <c r="R37" i="65"/>
  <c r="N7" i="65"/>
  <c r="T7" i="65" s="1"/>
  <c r="R22" i="68"/>
  <c r="N36" i="69"/>
  <c r="R23" i="69"/>
  <c r="O24" i="70"/>
  <c r="R20" i="70"/>
  <c r="S20" i="70"/>
  <c r="R10" i="69"/>
  <c r="S20" i="54"/>
  <c r="R21" i="58"/>
  <c r="O11" i="62"/>
  <c r="N49" i="64"/>
  <c r="S7" i="65"/>
  <c r="R7" i="65"/>
  <c r="R7" i="67"/>
  <c r="R10" i="68"/>
  <c r="Q22" i="68"/>
  <c r="N12" i="68"/>
  <c r="S10" i="69"/>
  <c r="Q20" i="70"/>
  <c r="Q23" i="69"/>
  <c r="R15" i="63"/>
  <c r="O37" i="65"/>
  <c r="Q7" i="65"/>
  <c r="O9" i="64"/>
  <c r="S6" i="66"/>
  <c r="Q14" i="68"/>
  <c r="O6" i="69"/>
  <c r="P6" i="69" s="1"/>
  <c r="S22" i="68"/>
  <c r="N28" i="69"/>
  <c r="Q10" i="69"/>
  <c r="R21" i="68"/>
  <c r="Q20" i="54"/>
  <c r="O36" i="59"/>
  <c r="P36" i="59" s="1"/>
  <c r="R36" i="59"/>
  <c r="N12" i="63"/>
  <c r="Q9" i="63"/>
  <c r="R44" i="64"/>
  <c r="N19" i="64"/>
  <c r="Q41" i="64"/>
  <c r="S31" i="66"/>
  <c r="S28" i="66"/>
  <c r="R24" i="66"/>
  <c r="N24" i="66"/>
  <c r="O29" i="68"/>
  <c r="T29" i="68" s="1"/>
  <c r="R18" i="68"/>
  <c r="R7" i="68"/>
  <c r="N23" i="68"/>
  <c r="O18" i="68"/>
  <c r="P18" i="68" s="1"/>
  <c r="O12" i="68"/>
  <c r="T12" i="68" s="1"/>
  <c r="O7" i="68"/>
  <c r="N24" i="69"/>
  <c r="N10" i="69"/>
  <c r="P10" i="69" s="1"/>
  <c r="S18" i="68"/>
  <c r="R28" i="69"/>
  <c r="Q15" i="69"/>
  <c r="O23" i="68"/>
  <c r="S12" i="68"/>
  <c r="N24" i="70"/>
  <c r="N15" i="70"/>
  <c r="P15" i="70" s="1"/>
  <c r="N22" i="68"/>
  <c r="P22" i="68" s="1"/>
  <c r="S23" i="69"/>
  <c r="S6" i="69"/>
  <c r="R12" i="69"/>
  <c r="N36" i="58"/>
  <c r="S40" i="64"/>
  <c r="R28" i="66"/>
  <c r="R14" i="68"/>
  <c r="Q18" i="68"/>
  <c r="Q12" i="68"/>
  <c r="Q7" i="68"/>
  <c r="O23" i="69"/>
  <c r="T23" i="69" s="1"/>
  <c r="S14" i="68"/>
  <c r="Q6" i="69"/>
  <c r="S48" i="69"/>
  <c r="N7" i="68"/>
  <c r="R24" i="70"/>
  <c r="N14" i="68"/>
  <c r="P14" i="68" s="1"/>
  <c r="O13" i="70"/>
  <c r="S15" i="70"/>
  <c r="R6" i="69"/>
  <c r="R20" i="54"/>
  <c r="N23" i="58"/>
  <c r="O21" i="58"/>
  <c r="P21" i="58" s="1"/>
  <c r="O33" i="60"/>
  <c r="Q38" i="66"/>
  <c r="Q28" i="66"/>
  <c r="Q25" i="67"/>
  <c r="R29" i="68"/>
  <c r="O10" i="68"/>
  <c r="P10" i="68" s="1"/>
  <c r="O20" i="69"/>
  <c r="S10" i="68"/>
  <c r="O28" i="69"/>
  <c r="Q20" i="69"/>
  <c r="Q12" i="69"/>
  <c r="S24" i="70"/>
  <c r="Q18" i="70"/>
  <c r="R26" i="69"/>
  <c r="Q15" i="70"/>
  <c r="Q30" i="69"/>
  <c r="O35" i="58"/>
  <c r="O16" i="58"/>
  <c r="T16" i="58" s="1"/>
  <c r="O46" i="59"/>
  <c r="N46" i="59"/>
  <c r="Q36" i="64"/>
  <c r="O36" i="66"/>
  <c r="O48" i="66"/>
  <c r="O19" i="68"/>
  <c r="P19" i="68" s="1"/>
  <c r="O11" i="68"/>
  <c r="S19" i="68"/>
  <c r="Q21" i="69"/>
  <c r="Q7" i="69"/>
  <c r="O13" i="68"/>
  <c r="O6" i="70"/>
  <c r="T6" i="70" s="1"/>
  <c r="S21" i="70"/>
  <c r="O9" i="70"/>
  <c r="Q11" i="70"/>
  <c r="R43" i="68"/>
  <c r="N8" i="70"/>
  <c r="T8" i="70" s="1"/>
  <c r="N26" i="64"/>
  <c r="T26" i="64" s="1"/>
  <c r="S17" i="64"/>
  <c r="S36" i="66"/>
  <c r="S35" i="66"/>
  <c r="R32" i="67"/>
  <c r="N36" i="66"/>
  <c r="Q19" i="68"/>
  <c r="Q11" i="68"/>
  <c r="O8" i="69"/>
  <c r="S11" i="68"/>
  <c r="N8" i="69"/>
  <c r="S32" i="67"/>
  <c r="O22" i="70"/>
  <c r="T22" i="70" s="1"/>
  <c r="S6" i="70"/>
  <c r="S22" i="69"/>
  <c r="N30" i="70"/>
  <c r="Q21" i="70"/>
  <c r="S9" i="70"/>
  <c r="R8" i="70"/>
  <c r="Q8" i="70"/>
  <c r="S8" i="69"/>
  <c r="R22" i="70"/>
  <c r="Q39" i="56"/>
  <c r="R18" i="58"/>
  <c r="O25" i="61"/>
  <c r="R24" i="58"/>
  <c r="O48" i="65"/>
  <c r="S26" i="64"/>
  <c r="Q12" i="66"/>
  <c r="S33" i="66"/>
  <c r="O22" i="66"/>
  <c r="T22" i="66" s="1"/>
  <c r="N32" i="67"/>
  <c r="P32" i="67" s="1"/>
  <c r="R19" i="68"/>
  <c r="N44" i="69"/>
  <c r="O22" i="69"/>
  <c r="T22" i="69" s="1"/>
  <c r="O7" i="69"/>
  <c r="N7" i="69"/>
  <c r="S22" i="70"/>
  <c r="Q6" i="70"/>
  <c r="R21" i="69"/>
  <c r="S17" i="70"/>
  <c r="S7" i="69"/>
  <c r="R6" i="70"/>
  <c r="R15" i="69"/>
  <c r="R10" i="53"/>
  <c r="S29" i="54"/>
  <c r="R29" i="54"/>
  <c r="Q23" i="56"/>
  <c r="Q21" i="58"/>
  <c r="S21" i="58"/>
  <c r="O18" i="58"/>
  <c r="S36" i="59"/>
  <c r="Q36" i="59"/>
  <c r="O17" i="60"/>
  <c r="P17" i="60" s="1"/>
  <c r="O6" i="62"/>
  <c r="N43" i="62"/>
  <c r="N11" i="62"/>
  <c r="R49" i="64"/>
  <c r="S46" i="66"/>
  <c r="S38" i="66"/>
  <c r="Q6" i="66"/>
  <c r="Q24" i="66"/>
  <c r="S16" i="66"/>
  <c r="R8" i="68"/>
  <c r="O8" i="68"/>
  <c r="R48" i="69"/>
  <c r="R36" i="69"/>
  <c r="R24" i="69"/>
  <c r="O19" i="69"/>
  <c r="O9" i="69"/>
  <c r="Q29" i="69"/>
  <c r="N19" i="69"/>
  <c r="R31" i="69"/>
  <c r="Q19" i="69"/>
  <c r="Q14" i="69"/>
  <c r="Q9" i="69"/>
  <c r="O14" i="70"/>
  <c r="T14" i="70" s="1"/>
  <c r="Q17" i="70"/>
  <c r="N29" i="69"/>
  <c r="R23" i="70"/>
  <c r="N10" i="53"/>
  <c r="N39" i="54"/>
  <c r="O23" i="56"/>
  <c r="S44" i="57"/>
  <c r="R15" i="60"/>
  <c r="N25" i="61"/>
  <c r="R43" i="64"/>
  <c r="S20" i="62"/>
  <c r="R23" i="66"/>
  <c r="O24" i="66"/>
  <c r="R11" i="66"/>
  <c r="O7" i="67"/>
  <c r="S49" i="64"/>
  <c r="R20" i="68"/>
  <c r="O12" i="67"/>
  <c r="O20" i="68"/>
  <c r="O18" i="69"/>
  <c r="O12" i="69"/>
  <c r="O29" i="69"/>
  <c r="T29" i="69" s="1"/>
  <c r="N18" i="69"/>
  <c r="N12" i="69"/>
  <c r="Q18" i="69"/>
  <c r="R13" i="68"/>
  <c r="R17" i="68"/>
  <c r="N20" i="68"/>
  <c r="N32" i="70"/>
  <c r="S14" i="70"/>
  <c r="S10" i="70"/>
  <c r="S31" i="69"/>
  <c r="R30" i="70"/>
  <c r="O34" i="69"/>
  <c r="R19" i="69"/>
  <c r="R15" i="64"/>
  <c r="O49" i="64"/>
  <c r="O7" i="66"/>
  <c r="R6" i="66"/>
  <c r="S7" i="67"/>
  <c r="N7" i="67"/>
  <c r="Q20" i="68"/>
  <c r="O36" i="69"/>
  <c r="O11" i="69"/>
  <c r="N45" i="69"/>
  <c r="O31" i="69"/>
  <c r="S36" i="69"/>
  <c r="S23" i="70"/>
  <c r="O43" i="68"/>
  <c r="R14" i="70"/>
  <c r="R14" i="69"/>
  <c r="R17" i="60"/>
  <c r="Q17" i="60"/>
  <c r="S11" i="63"/>
  <c r="Q40" i="64"/>
  <c r="O12" i="62"/>
  <c r="R45" i="65"/>
  <c r="O12" i="66"/>
  <c r="Q11" i="66"/>
  <c r="S23" i="66"/>
  <c r="Q22" i="66"/>
  <c r="R12" i="66"/>
  <c r="N11" i="66"/>
  <c r="N12" i="66"/>
  <c r="R46" i="68"/>
  <c r="N49" i="69"/>
  <c r="R50" i="69"/>
  <c r="Q17" i="69"/>
  <c r="N26" i="68"/>
  <c r="N16" i="68"/>
  <c r="T16" i="68" s="1"/>
  <c r="S42" i="69"/>
  <c r="N23" i="66"/>
  <c r="T23" i="66" s="1"/>
  <c r="S16" i="69"/>
  <c r="Q41" i="69"/>
  <c r="R16" i="69"/>
  <c r="N32" i="57"/>
  <c r="O7" i="57"/>
  <c r="P7" i="57" s="1"/>
  <c r="O14" i="60"/>
  <c r="S17" i="60"/>
  <c r="R32" i="61"/>
  <c r="R26" i="64"/>
  <c r="R40" i="64"/>
  <c r="R37" i="62"/>
  <c r="O45" i="65"/>
  <c r="P45" i="65" s="1"/>
  <c r="Q23" i="66"/>
  <c r="O27" i="66"/>
  <c r="S22" i="66"/>
  <c r="S47" i="66"/>
  <c r="R44" i="66"/>
  <c r="N16" i="69"/>
  <c r="P16" i="69" s="1"/>
  <c r="O50" i="69"/>
  <c r="N38" i="69"/>
  <c r="R9" i="68"/>
  <c r="R7" i="70"/>
  <c r="O27" i="68"/>
  <c r="N49" i="66"/>
  <c r="Q26" i="64"/>
  <c r="O40" i="64"/>
  <c r="T40" i="64" s="1"/>
  <c r="O11" i="66"/>
  <c r="T11" i="66" s="1"/>
  <c r="Q43" i="66"/>
  <c r="R22" i="66"/>
  <c r="R32" i="68"/>
  <c r="S32" i="69"/>
  <c r="N50" i="69"/>
  <c r="R38" i="69"/>
  <c r="Q21" i="68"/>
  <c r="R33" i="69"/>
  <c r="Q7" i="70"/>
  <c r="N30" i="69"/>
  <c r="R29" i="61"/>
  <c r="O42" i="64"/>
  <c r="Q49" i="65"/>
  <c r="R49" i="65"/>
  <c r="O35" i="66"/>
  <c r="S15" i="67"/>
  <c r="R12" i="67"/>
  <c r="S25" i="67"/>
  <c r="N14" i="67"/>
  <c r="O40" i="68"/>
  <c r="S32" i="68"/>
  <c r="N43" i="68"/>
  <c r="Q16" i="68"/>
  <c r="S30" i="69"/>
  <c r="O49" i="69"/>
  <c r="O32" i="69"/>
  <c r="N17" i="69"/>
  <c r="N42" i="69"/>
  <c r="O47" i="68"/>
  <c r="S26" i="68"/>
  <c r="O32" i="70"/>
  <c r="Q29" i="70"/>
  <c r="S18" i="70"/>
  <c r="S30" i="70"/>
  <c r="N32" i="69"/>
  <c r="S16" i="70"/>
  <c r="S49" i="66"/>
  <c r="R16" i="70"/>
  <c r="S7" i="70"/>
  <c r="R11" i="69"/>
  <c r="R16" i="56"/>
  <c r="S38" i="57"/>
  <c r="O29" i="61"/>
  <c r="S29" i="61"/>
  <c r="N29" i="61"/>
  <c r="R21" i="64"/>
  <c r="O49" i="65"/>
  <c r="S43" i="66"/>
  <c r="R35" i="66"/>
  <c r="N15" i="67"/>
  <c r="N35" i="66"/>
  <c r="N25" i="67"/>
  <c r="Q32" i="68"/>
  <c r="R16" i="68"/>
  <c r="O9" i="68"/>
  <c r="R30" i="69"/>
  <c r="O17" i="69"/>
  <c r="R49" i="69"/>
  <c r="N37" i="69"/>
  <c r="S16" i="68"/>
  <c r="N29" i="70"/>
  <c r="R19" i="70"/>
  <c r="S19" i="70"/>
  <c r="Q16" i="70"/>
  <c r="S17" i="69"/>
  <c r="R18" i="70"/>
  <c r="O29" i="70"/>
  <c r="R14" i="56"/>
  <c r="S14" i="56"/>
  <c r="N33" i="60"/>
  <c r="N49" i="65"/>
  <c r="O15" i="67"/>
  <c r="O14" i="67"/>
  <c r="R15" i="67"/>
  <c r="O32" i="68"/>
  <c r="P32" i="68" s="1"/>
  <c r="O30" i="69"/>
  <c r="O45" i="69"/>
  <c r="Q32" i="69"/>
  <c r="N39" i="68"/>
  <c r="O16" i="67"/>
  <c r="Q32" i="70"/>
  <c r="O18" i="70"/>
  <c r="P18" i="70" s="1"/>
  <c r="O30" i="70"/>
  <c r="N19" i="70"/>
  <c r="N7" i="70"/>
  <c r="T7" i="70" s="1"/>
  <c r="O16" i="70"/>
  <c r="R13" i="70"/>
  <c r="N13" i="70"/>
  <c r="R29" i="70"/>
  <c r="Q37" i="51"/>
  <c r="Q22" i="58"/>
  <c r="O22" i="61"/>
  <c r="S13" i="62"/>
  <c r="S10" i="62"/>
  <c r="Q15" i="63"/>
  <c r="R12" i="63"/>
  <c r="N24" i="64"/>
  <c r="Q32" i="65"/>
  <c r="R47" i="65"/>
  <c r="O19" i="65"/>
  <c r="S13" i="64"/>
  <c r="R8" i="64"/>
  <c r="Q49" i="66"/>
  <c r="R31" i="66"/>
  <c r="O13" i="66"/>
  <c r="S48" i="66"/>
  <c r="R16" i="66"/>
  <c r="O6" i="66"/>
  <c r="T6" i="66" s="1"/>
  <c r="Q47" i="65"/>
  <c r="S30" i="66"/>
  <c r="O26" i="66"/>
  <c r="N13" i="66"/>
  <c r="O28" i="68"/>
  <c r="Q50" i="68"/>
  <c r="R15" i="68"/>
  <c r="Q12" i="67"/>
  <c r="O15" i="68"/>
  <c r="Q46" i="66"/>
  <c r="O42" i="66"/>
  <c r="Q25" i="68"/>
  <c r="N27" i="66"/>
  <c r="R37" i="69"/>
  <c r="O46" i="69"/>
  <c r="R42" i="69"/>
  <c r="R49" i="66"/>
  <c r="N15" i="68"/>
  <c r="Q10" i="70"/>
  <c r="S34" i="69"/>
  <c r="R12" i="70"/>
  <c r="Q12" i="70"/>
  <c r="S49" i="69"/>
  <c r="R9" i="70"/>
  <c r="N9" i="70"/>
  <c r="R10" i="70"/>
  <c r="S22" i="58"/>
  <c r="O18" i="60"/>
  <c r="N22" i="61"/>
  <c r="R13" i="62"/>
  <c r="O26" i="63"/>
  <c r="O15" i="63"/>
  <c r="T15" i="63" s="1"/>
  <c r="O12" i="63"/>
  <c r="O44" i="64"/>
  <c r="P44" i="64" s="1"/>
  <c r="O32" i="65"/>
  <c r="O47" i="65"/>
  <c r="N19" i="65"/>
  <c r="O11" i="65"/>
  <c r="Q19" i="65"/>
  <c r="O49" i="66"/>
  <c r="Q31" i="66"/>
  <c r="S13" i="66"/>
  <c r="N48" i="66"/>
  <c r="Q16" i="66"/>
  <c r="O48" i="68"/>
  <c r="N28" i="68"/>
  <c r="Q15" i="68"/>
  <c r="S25" i="68"/>
  <c r="O48" i="69"/>
  <c r="N11" i="69"/>
  <c r="R46" i="69"/>
  <c r="O17" i="68"/>
  <c r="S45" i="69"/>
  <c r="O12" i="70"/>
  <c r="T12" i="70" s="1"/>
  <c r="R17" i="70"/>
  <c r="N17" i="70"/>
  <c r="T17" i="70" s="1"/>
  <c r="Q32" i="56"/>
  <c r="Q18" i="56"/>
  <c r="O22" i="58"/>
  <c r="R16" i="60"/>
  <c r="R22" i="61"/>
  <c r="O13" i="62"/>
  <c r="P13" i="62" s="1"/>
  <c r="Q26" i="63"/>
  <c r="S15" i="63"/>
  <c r="S12" i="63"/>
  <c r="Q18" i="64"/>
  <c r="R19" i="65"/>
  <c r="N11" i="65"/>
  <c r="Q9" i="64"/>
  <c r="O31" i="66"/>
  <c r="T31" i="66" s="1"/>
  <c r="Q8" i="66"/>
  <c r="Q48" i="66"/>
  <c r="O16" i="66"/>
  <c r="P16" i="66" s="1"/>
  <c r="S10" i="67"/>
  <c r="R48" i="68"/>
  <c r="R28" i="68"/>
  <c r="N25" i="68"/>
  <c r="T25" i="68" s="1"/>
  <c r="R11" i="67"/>
  <c r="N45" i="66"/>
  <c r="N48" i="69"/>
  <c r="O41" i="69"/>
  <c r="O42" i="69"/>
  <c r="Q11" i="69"/>
  <c r="O10" i="70"/>
  <c r="P10" i="70" s="1"/>
  <c r="Q33" i="69"/>
  <c r="Q27" i="68"/>
  <c r="S12" i="70"/>
  <c r="Q26" i="69"/>
  <c r="S32" i="70"/>
  <c r="Q18" i="54"/>
  <c r="O16" i="56"/>
  <c r="Q7" i="57"/>
  <c r="S24" i="58"/>
  <c r="R31" i="58"/>
  <c r="N21" i="59"/>
  <c r="T21" i="59" s="1"/>
  <c r="S21" i="59"/>
  <c r="R7" i="57"/>
  <c r="S11" i="62"/>
  <c r="S23" i="62"/>
  <c r="N23" i="62"/>
  <c r="P23" i="62" s="1"/>
  <c r="O24" i="62"/>
  <c r="Q21" i="64"/>
  <c r="N6" i="61"/>
  <c r="Q29" i="65"/>
  <c r="Q30" i="65"/>
  <c r="Q33" i="66"/>
  <c r="Q29" i="67"/>
  <c r="N30" i="65"/>
  <c r="N44" i="68"/>
  <c r="R47" i="68"/>
  <c r="O35" i="68"/>
  <c r="P35" i="68" s="1"/>
  <c r="Q28" i="68"/>
  <c r="O44" i="69"/>
  <c r="N40" i="69"/>
  <c r="O37" i="69"/>
  <c r="N33" i="69"/>
  <c r="N26" i="69"/>
  <c r="N46" i="69"/>
  <c r="Q16" i="67"/>
  <c r="S44" i="69"/>
  <c r="S48" i="70"/>
  <c r="O48" i="70"/>
  <c r="R48" i="70"/>
  <c r="N48" i="70"/>
  <c r="Q48" i="70"/>
  <c r="S50" i="69"/>
  <c r="S46" i="69"/>
  <c r="Q34" i="69"/>
  <c r="S37" i="69"/>
  <c r="S43" i="68"/>
  <c r="Q43" i="68"/>
  <c r="S45" i="70"/>
  <c r="O45" i="70"/>
  <c r="R45" i="70"/>
  <c r="N45" i="70"/>
  <c r="Q45" i="70"/>
  <c r="S28" i="70"/>
  <c r="O28" i="70"/>
  <c r="R28" i="70"/>
  <c r="N28" i="70"/>
  <c r="Q28" i="70"/>
  <c r="Q35" i="68"/>
  <c r="S26" i="70"/>
  <c r="O26" i="70"/>
  <c r="Q26" i="70"/>
  <c r="N26" i="70"/>
  <c r="R26" i="70"/>
  <c r="S27" i="70"/>
  <c r="O27" i="70"/>
  <c r="R27" i="70"/>
  <c r="N27" i="70"/>
  <c r="Q27" i="70"/>
  <c r="S44" i="70"/>
  <c r="O44" i="70"/>
  <c r="R44" i="70"/>
  <c r="N44" i="70"/>
  <c r="Q44" i="70"/>
  <c r="S36" i="70"/>
  <c r="O36" i="70"/>
  <c r="R36" i="70"/>
  <c r="N36" i="70"/>
  <c r="Q36" i="70"/>
  <c r="Q44" i="69"/>
  <c r="S41" i="70"/>
  <c r="O41" i="70"/>
  <c r="R41" i="70"/>
  <c r="N41" i="70"/>
  <c r="Q41" i="70"/>
  <c r="R20" i="69"/>
  <c r="Q25" i="53"/>
  <c r="N49" i="56"/>
  <c r="Q6" i="56"/>
  <c r="N16" i="56"/>
  <c r="S7" i="57"/>
  <c r="Q31" i="58"/>
  <c r="Q21" i="59"/>
  <c r="R21" i="59"/>
  <c r="Q11" i="62"/>
  <c r="N14" i="63"/>
  <c r="P14" i="63" s="1"/>
  <c r="R21" i="63"/>
  <c r="R14" i="63"/>
  <c r="Q46" i="64"/>
  <c r="S21" i="64"/>
  <c r="O30" i="65"/>
  <c r="S46" i="64"/>
  <c r="O21" i="64"/>
  <c r="P21" i="64" s="1"/>
  <c r="R42" i="66"/>
  <c r="N10" i="66"/>
  <c r="R39" i="66"/>
  <c r="S10" i="66"/>
  <c r="Q39" i="66"/>
  <c r="N29" i="67"/>
  <c r="S29" i="67"/>
  <c r="O29" i="67"/>
  <c r="N42" i="66"/>
  <c r="R35" i="68"/>
  <c r="N27" i="68"/>
  <c r="O26" i="69"/>
  <c r="N41" i="69"/>
  <c r="N20" i="69"/>
  <c r="N34" i="69"/>
  <c r="S25" i="70"/>
  <c r="O25" i="70"/>
  <c r="R25" i="70"/>
  <c r="N25" i="70"/>
  <c r="Q25" i="70"/>
  <c r="Q42" i="69"/>
  <c r="S38" i="69"/>
  <c r="R18" i="69"/>
  <c r="S33" i="69"/>
  <c r="S27" i="68"/>
  <c r="S35" i="70"/>
  <c r="O35" i="70"/>
  <c r="R35" i="70"/>
  <c r="N35" i="70"/>
  <c r="Q35" i="70"/>
  <c r="S41" i="69"/>
  <c r="S49" i="70"/>
  <c r="O49" i="70"/>
  <c r="R49" i="70"/>
  <c r="N49" i="70"/>
  <c r="Q49" i="70"/>
  <c r="S40" i="70"/>
  <c r="O40" i="70"/>
  <c r="R40" i="70"/>
  <c r="N40" i="70"/>
  <c r="Q40" i="70"/>
  <c r="S40" i="69"/>
  <c r="Q40" i="69"/>
  <c r="S47" i="70"/>
  <c r="O47" i="70"/>
  <c r="R47" i="70"/>
  <c r="N47" i="70"/>
  <c r="Q47" i="70"/>
  <c r="S37" i="70"/>
  <c r="O37" i="70"/>
  <c r="R37" i="70"/>
  <c r="N37" i="70"/>
  <c r="Q37" i="70"/>
  <c r="S35" i="68"/>
  <c r="R49" i="56"/>
  <c r="S49" i="56"/>
  <c r="Q13" i="59"/>
  <c r="N43" i="60"/>
  <c r="R17" i="62"/>
  <c r="S19" i="62"/>
  <c r="O19" i="62"/>
  <c r="T19" i="62" s="1"/>
  <c r="Q16" i="64"/>
  <c r="Q26" i="61"/>
  <c r="S30" i="65"/>
  <c r="R27" i="68"/>
  <c r="S34" i="68"/>
  <c r="Q48" i="68"/>
  <c r="O21" i="68"/>
  <c r="O40" i="69"/>
  <c r="S26" i="69"/>
  <c r="R41" i="69"/>
  <c r="O33" i="69"/>
  <c r="R34" i="69"/>
  <c r="S31" i="70"/>
  <c r="O31" i="70"/>
  <c r="R31" i="70"/>
  <c r="N31" i="70"/>
  <c r="Q31" i="70"/>
  <c r="S46" i="70"/>
  <c r="O46" i="70"/>
  <c r="R46" i="70"/>
  <c r="N46" i="70"/>
  <c r="Q46" i="70"/>
  <c r="S42" i="70"/>
  <c r="O42" i="70"/>
  <c r="R42" i="70"/>
  <c r="N42" i="70"/>
  <c r="Q42" i="70"/>
  <c r="S38" i="70"/>
  <c r="O38" i="70"/>
  <c r="R38" i="70"/>
  <c r="N38" i="70"/>
  <c r="Q38" i="70"/>
  <c r="S34" i="70"/>
  <c r="O34" i="70"/>
  <c r="R34" i="70"/>
  <c r="N34" i="70"/>
  <c r="Q34" i="70"/>
  <c r="S43" i="70"/>
  <c r="O43" i="70"/>
  <c r="R43" i="70"/>
  <c r="N43" i="70"/>
  <c r="Q43" i="70"/>
  <c r="S39" i="70"/>
  <c r="O39" i="70"/>
  <c r="R39" i="70"/>
  <c r="N39" i="70"/>
  <c r="Q39" i="70"/>
  <c r="S33" i="70"/>
  <c r="O33" i="70"/>
  <c r="R33" i="70"/>
  <c r="N33" i="70"/>
  <c r="Q33" i="70"/>
  <c r="S50" i="70"/>
  <c r="O50" i="70"/>
  <c r="R50" i="70"/>
  <c r="N50" i="70"/>
  <c r="Q50" i="70"/>
  <c r="R18" i="65"/>
  <c r="O18" i="65"/>
  <c r="N41" i="65"/>
  <c r="R41" i="65"/>
  <c r="S14" i="61"/>
  <c r="R14" i="61"/>
  <c r="Q14" i="61"/>
  <c r="O14" i="61"/>
  <c r="T14" i="61" s="1"/>
  <c r="S40" i="66"/>
  <c r="N40" i="66"/>
  <c r="Q40" i="66"/>
  <c r="N47" i="64"/>
  <c r="S47" i="64"/>
  <c r="R47" i="64"/>
  <c r="O47" i="64"/>
  <c r="Q46" i="54"/>
  <c r="S8" i="53"/>
  <c r="N48" i="57"/>
  <c r="Q16" i="63"/>
  <c r="O16" i="63"/>
  <c r="N16" i="63"/>
  <c r="O29" i="65"/>
  <c r="N14" i="65"/>
  <c r="O14" i="65"/>
  <c r="Q23" i="63"/>
  <c r="O23" i="63"/>
  <c r="T23" i="63" s="1"/>
  <c r="R23" i="63"/>
  <c r="R21" i="62"/>
  <c r="N21" i="62"/>
  <c r="O21" i="62"/>
  <c r="R14" i="66"/>
  <c r="O11" i="67"/>
  <c r="Q39" i="64"/>
  <c r="R39" i="64"/>
  <c r="O36" i="68"/>
  <c r="S40" i="68"/>
  <c r="Q40" i="68"/>
  <c r="N40" i="68"/>
  <c r="S6" i="67"/>
  <c r="O6" i="67"/>
  <c r="P6" i="67" s="1"/>
  <c r="N43" i="64"/>
  <c r="P43" i="64" s="1"/>
  <c r="S43" i="64"/>
  <c r="Q43" i="64"/>
  <c r="O46" i="68"/>
  <c r="N46" i="68"/>
  <c r="S47" i="68"/>
  <c r="Q47" i="68"/>
  <c r="N47" i="68"/>
  <c r="O39" i="66"/>
  <c r="N39" i="66"/>
  <c r="Q10" i="66"/>
  <c r="O10" i="66"/>
  <c r="R26" i="68"/>
  <c r="Q26" i="68"/>
  <c r="O26" i="68"/>
  <c r="S13" i="68"/>
  <c r="N13" i="68"/>
  <c r="Q13" i="68"/>
  <c r="S17" i="68"/>
  <c r="N17" i="68"/>
  <c r="Q17" i="68"/>
  <c r="R47" i="69"/>
  <c r="N47" i="69"/>
  <c r="S47" i="69"/>
  <c r="Q47" i="69"/>
  <c r="O47" i="69"/>
  <c r="R39" i="69"/>
  <c r="N39" i="69"/>
  <c r="S39" i="69"/>
  <c r="Q39" i="69"/>
  <c r="O39" i="69"/>
  <c r="R22" i="65"/>
  <c r="N22" i="65"/>
  <c r="Q39" i="62"/>
  <c r="S39" i="62"/>
  <c r="R39" i="62"/>
  <c r="S17" i="62"/>
  <c r="N17" i="62"/>
  <c r="O17" i="62"/>
  <c r="O44" i="56"/>
  <c r="Q25" i="62"/>
  <c r="N18" i="65"/>
  <c r="N9" i="63"/>
  <c r="R9" i="63"/>
  <c r="O9" i="63"/>
  <c r="Q19" i="62"/>
  <c r="R19" i="62"/>
  <c r="S15" i="60"/>
  <c r="Q15" i="60"/>
  <c r="R40" i="66"/>
  <c r="Q48" i="65"/>
  <c r="N48" i="65"/>
  <c r="N42" i="64"/>
  <c r="Q42" i="64"/>
  <c r="R42" i="64"/>
  <c r="R16" i="64"/>
  <c r="O16" i="64"/>
  <c r="N16" i="64"/>
  <c r="O47" i="66"/>
  <c r="N47" i="66"/>
  <c r="R47" i="66"/>
  <c r="R43" i="66"/>
  <c r="O43" i="66"/>
  <c r="R39" i="68"/>
  <c r="S39" i="68"/>
  <c r="O39" i="68"/>
  <c r="R33" i="66"/>
  <c r="O33" i="66"/>
  <c r="P33" i="66" s="1"/>
  <c r="R9" i="62"/>
  <c r="N39" i="62"/>
  <c r="P39" i="62" s="1"/>
  <c r="N29" i="62"/>
  <c r="O29" i="62"/>
  <c r="Q47" i="64"/>
  <c r="R20" i="63"/>
  <c r="S20" i="63"/>
  <c r="O40" i="66"/>
  <c r="O22" i="64"/>
  <c r="Q22" i="64"/>
  <c r="R23" i="62"/>
  <c r="Q23" i="62"/>
  <c r="R8" i="66"/>
  <c r="O8" i="66"/>
  <c r="N8" i="66"/>
  <c r="N37" i="60"/>
  <c r="P37" i="60" s="1"/>
  <c r="Q37" i="60"/>
  <c r="R37" i="60"/>
  <c r="S37" i="60"/>
  <c r="O34" i="68"/>
  <c r="N34" i="68"/>
  <c r="R46" i="66"/>
  <c r="O46" i="66"/>
  <c r="S42" i="66"/>
  <c r="Q42" i="66"/>
  <c r="N15" i="66"/>
  <c r="R15" i="66"/>
  <c r="O15" i="66"/>
  <c r="N46" i="64"/>
  <c r="O46" i="64"/>
  <c r="S14" i="63"/>
  <c r="Q14" i="63"/>
  <c r="Q34" i="68"/>
  <c r="Q10" i="67"/>
  <c r="N10" i="67"/>
  <c r="O10" i="67"/>
  <c r="Q27" i="66"/>
  <c r="S27" i="66"/>
  <c r="R25" i="69"/>
  <c r="N25" i="69"/>
  <c r="S25" i="69"/>
  <c r="Q25" i="69"/>
  <c r="O25" i="69"/>
  <c r="R43" i="69"/>
  <c r="N43" i="69"/>
  <c r="S43" i="69"/>
  <c r="Q43" i="69"/>
  <c r="O43" i="69"/>
  <c r="R35" i="69"/>
  <c r="N35" i="69"/>
  <c r="S35" i="69"/>
  <c r="Q35" i="69"/>
  <c r="O35" i="69"/>
  <c r="S9" i="68"/>
  <c r="N9" i="68"/>
  <c r="Q9" i="68"/>
  <c r="Q16" i="59"/>
  <c r="N12" i="62"/>
  <c r="O45" i="62"/>
  <c r="N32" i="64"/>
  <c r="R12" i="64"/>
  <c r="O25" i="67"/>
  <c r="R16" i="67"/>
  <c r="N48" i="68"/>
  <c r="R44" i="68"/>
  <c r="S21" i="68"/>
  <c r="N21" i="68"/>
  <c r="R27" i="69"/>
  <c r="N27" i="69"/>
  <c r="S27" i="69"/>
  <c r="Q27" i="69"/>
  <c r="O27" i="69"/>
  <c r="S8" i="68"/>
  <c r="N8" i="68"/>
  <c r="O28" i="63"/>
  <c r="Q45" i="64"/>
  <c r="O41" i="64"/>
  <c r="S27" i="64"/>
  <c r="N16" i="67"/>
  <c r="S16" i="67"/>
  <c r="Q39" i="68"/>
  <c r="R24" i="65"/>
  <c r="Q24" i="65"/>
  <c r="S24" i="65"/>
  <c r="Q30" i="67"/>
  <c r="N30" i="67"/>
  <c r="P30" i="67" s="1"/>
  <c r="S30" i="67"/>
  <c r="R30" i="67"/>
  <c r="O44" i="66"/>
  <c r="N44" i="66"/>
  <c r="Q44" i="66"/>
  <c r="S44" i="66"/>
  <c r="O17" i="66"/>
  <c r="N17" i="66"/>
  <c r="Q17" i="66"/>
  <c r="S17" i="66"/>
  <c r="R9" i="66"/>
  <c r="Q9" i="66"/>
  <c r="N9" i="66"/>
  <c r="S9" i="66"/>
  <c r="Q18" i="63"/>
  <c r="N18" i="63"/>
  <c r="O18" i="63"/>
  <c r="O38" i="68"/>
  <c r="R38" i="68"/>
  <c r="N38" i="68"/>
  <c r="Q38" i="68"/>
  <c r="S11" i="53"/>
  <c r="O8" i="53"/>
  <c r="O31" i="54"/>
  <c r="T31" i="54" s="1"/>
  <c r="Q28" i="55"/>
  <c r="O28" i="55"/>
  <c r="N44" i="56"/>
  <c r="Q29" i="56"/>
  <c r="R12" i="56"/>
  <c r="N7" i="56"/>
  <c r="P7" i="56" s="1"/>
  <c r="S7" i="56"/>
  <c r="Q7" i="56"/>
  <c r="O34" i="57"/>
  <c r="N34" i="57"/>
  <c r="S8" i="57"/>
  <c r="O11" i="58"/>
  <c r="O36" i="60"/>
  <c r="S18" i="63"/>
  <c r="R17" i="66"/>
  <c r="R23" i="65"/>
  <c r="N23" i="65"/>
  <c r="O35" i="64"/>
  <c r="Q35" i="64"/>
  <c r="Q14" i="55"/>
  <c r="S28" i="55"/>
  <c r="R7" i="56"/>
  <c r="Q14" i="56"/>
  <c r="Q49" i="57"/>
  <c r="S34" i="57"/>
  <c r="N44" i="58"/>
  <c r="Q38" i="57"/>
  <c r="S11" i="58"/>
  <c r="N35" i="62"/>
  <c r="O45" i="64"/>
  <c r="R19" i="63"/>
  <c r="Q19" i="63"/>
  <c r="N6" i="63"/>
  <c r="R6" i="63"/>
  <c r="N25" i="66"/>
  <c r="O25" i="66"/>
  <c r="Q25" i="66"/>
  <c r="S25" i="66"/>
  <c r="R7" i="66"/>
  <c r="S7" i="66"/>
  <c r="N7" i="66"/>
  <c r="N39" i="64"/>
  <c r="S39" i="64"/>
  <c r="O39" i="64"/>
  <c r="S38" i="68"/>
  <c r="S24" i="67"/>
  <c r="Q24" i="67"/>
  <c r="R24" i="67"/>
  <c r="O24" i="67"/>
  <c r="T24" i="67" s="1"/>
  <c r="N21" i="66"/>
  <c r="O21" i="66"/>
  <c r="Q21" i="66"/>
  <c r="S21" i="66"/>
  <c r="Q11" i="67"/>
  <c r="N11" i="67"/>
  <c r="S11" i="67"/>
  <c r="O45" i="66"/>
  <c r="Q45" i="66"/>
  <c r="R45" i="66"/>
  <c r="S45" i="66"/>
  <c r="S41" i="66"/>
  <c r="N41" i="66"/>
  <c r="R41" i="66"/>
  <c r="O41" i="66"/>
  <c r="O19" i="66"/>
  <c r="N19" i="66"/>
  <c r="Q19" i="66"/>
  <c r="S19" i="66"/>
  <c r="S28" i="53"/>
  <c r="O38" i="57"/>
  <c r="N38" i="57"/>
  <c r="O50" i="58"/>
  <c r="N40" i="58"/>
  <c r="Q34" i="57"/>
  <c r="Q34" i="60"/>
  <c r="Q13" i="63"/>
  <c r="O9" i="66"/>
  <c r="R49" i="68"/>
  <c r="N49" i="68"/>
  <c r="Q49" i="68"/>
  <c r="S49" i="68"/>
  <c r="O49" i="68"/>
  <c r="O33" i="62"/>
  <c r="Q44" i="64"/>
  <c r="O24" i="64"/>
  <c r="S27" i="61"/>
  <c r="R24" i="64"/>
  <c r="N50" i="64"/>
  <c r="R30" i="64"/>
  <c r="S48" i="65"/>
  <c r="N12" i="67"/>
  <c r="S12" i="67"/>
  <c r="O44" i="68"/>
  <c r="R36" i="68"/>
  <c r="S46" i="68"/>
  <c r="Q36" i="68"/>
  <c r="N50" i="68"/>
  <c r="S42" i="68"/>
  <c r="R24" i="68"/>
  <c r="N24" i="68"/>
  <c r="Q24" i="68"/>
  <c r="S24" i="68"/>
  <c r="O24" i="68"/>
  <c r="Q42" i="68"/>
  <c r="R33" i="68"/>
  <c r="N33" i="68"/>
  <c r="Q33" i="68"/>
  <c r="S33" i="68"/>
  <c r="O33" i="68"/>
  <c r="O42" i="68"/>
  <c r="P42" i="68" s="1"/>
  <c r="R45" i="64"/>
  <c r="O37" i="64"/>
  <c r="R29" i="64"/>
  <c r="R14" i="67"/>
  <c r="Q14" i="67"/>
  <c r="R45" i="68"/>
  <c r="N45" i="68"/>
  <c r="Q45" i="68"/>
  <c r="S45" i="68"/>
  <c r="O45" i="68"/>
  <c r="O50" i="68"/>
  <c r="R31" i="68"/>
  <c r="N31" i="68"/>
  <c r="Q31" i="68"/>
  <c r="S31" i="68"/>
  <c r="O31" i="68"/>
  <c r="R42" i="68"/>
  <c r="R41" i="68"/>
  <c r="N41" i="68"/>
  <c r="Q41" i="68"/>
  <c r="S41" i="68"/>
  <c r="O41" i="68"/>
  <c r="N26" i="63"/>
  <c r="S44" i="64"/>
  <c r="N36" i="68"/>
  <c r="R6" i="67"/>
  <c r="Q6" i="67"/>
  <c r="Q44" i="68"/>
  <c r="R37" i="68"/>
  <c r="N37" i="68"/>
  <c r="Q37" i="68"/>
  <c r="S37" i="68"/>
  <c r="O37" i="68"/>
  <c r="S50" i="68"/>
  <c r="S42" i="52"/>
  <c r="R13" i="54"/>
  <c r="S42" i="54"/>
  <c r="O37" i="54"/>
  <c r="O48" i="56"/>
  <c r="R13" i="56"/>
  <c r="O32" i="57"/>
  <c r="N32" i="56"/>
  <c r="T32" i="56" s="1"/>
  <c r="N10" i="58"/>
  <c r="P10" i="58" s="1"/>
  <c r="N45" i="59"/>
  <c r="Q30" i="61"/>
  <c r="O30" i="61"/>
  <c r="O31" i="64"/>
  <c r="P31" i="64" s="1"/>
  <c r="R31" i="64"/>
  <c r="Q31" i="64"/>
  <c r="Q13" i="64"/>
  <c r="N13" i="64"/>
  <c r="Q8" i="64"/>
  <c r="S8" i="64"/>
  <c r="N17" i="63"/>
  <c r="S17" i="63"/>
  <c r="O17" i="63"/>
  <c r="R22" i="62"/>
  <c r="S22" i="62"/>
  <c r="Q22" i="62"/>
  <c r="O22" i="62"/>
  <c r="P22" i="62" s="1"/>
  <c r="S10" i="61"/>
  <c r="R10" i="61"/>
  <c r="N10" i="61"/>
  <c r="O23" i="64"/>
  <c r="T23" i="64" s="1"/>
  <c r="R23" i="64"/>
  <c r="Q23" i="64"/>
  <c r="S15" i="65"/>
  <c r="O15" i="65"/>
  <c r="T15" i="65" s="1"/>
  <c r="Q15" i="65"/>
  <c r="N22" i="64"/>
  <c r="S22" i="64"/>
  <c r="S18" i="64"/>
  <c r="R18" i="64"/>
  <c r="R20" i="67"/>
  <c r="N20" i="67"/>
  <c r="S20" i="67"/>
  <c r="O20" i="67"/>
  <c r="Q20" i="67"/>
  <c r="O15" i="58"/>
  <c r="N15" i="58"/>
  <c r="R18" i="62"/>
  <c r="N18" i="62"/>
  <c r="S28" i="67"/>
  <c r="Q28" i="67"/>
  <c r="O28" i="67"/>
  <c r="N50" i="66"/>
  <c r="S50" i="66"/>
  <c r="R50" i="66"/>
  <c r="N18" i="66"/>
  <c r="O18" i="66"/>
  <c r="Q18" i="66"/>
  <c r="O8" i="65"/>
  <c r="S8" i="65"/>
  <c r="N8" i="65"/>
  <c r="Q17" i="64"/>
  <c r="O17" i="64"/>
  <c r="N17" i="64"/>
  <c r="R18" i="67"/>
  <c r="N18" i="67"/>
  <c r="S18" i="67"/>
  <c r="O18" i="67"/>
  <c r="Q18" i="67"/>
  <c r="O13" i="54"/>
  <c r="O50" i="53"/>
  <c r="N42" i="54"/>
  <c r="S13" i="54"/>
  <c r="N13" i="54"/>
  <c r="P13" i="54" s="1"/>
  <c r="R15" i="56"/>
  <c r="O15" i="56"/>
  <c r="T15" i="56" s="1"/>
  <c r="Q16" i="56"/>
  <c r="O49" i="57"/>
  <c r="R32" i="57"/>
  <c r="O37" i="56"/>
  <c r="Q12" i="60"/>
  <c r="S12" i="60"/>
  <c r="S6" i="60"/>
  <c r="Q6" i="60"/>
  <c r="Q43" i="62"/>
  <c r="S43" i="62"/>
  <c r="R17" i="63"/>
  <c r="O22" i="63"/>
  <c r="P22" i="63" s="1"/>
  <c r="S23" i="64"/>
  <c r="N8" i="64"/>
  <c r="O29" i="64"/>
  <c r="N18" i="64"/>
  <c r="P18" i="64" s="1"/>
  <c r="Q6" i="62"/>
  <c r="N6" i="62"/>
  <c r="R6" i="62"/>
  <c r="N18" i="58"/>
  <c r="S18" i="58"/>
  <c r="R13" i="64"/>
  <c r="Q25" i="65"/>
  <c r="R15" i="65"/>
  <c r="O30" i="64"/>
  <c r="N20" i="63"/>
  <c r="O20" i="63"/>
  <c r="Q20" i="63"/>
  <c r="R14" i="62"/>
  <c r="Q14" i="62"/>
  <c r="O14" i="62"/>
  <c r="P14" i="62" s="1"/>
  <c r="S14" i="62"/>
  <c r="R8" i="65"/>
  <c r="R41" i="64"/>
  <c r="O50" i="66"/>
  <c r="Q41" i="65"/>
  <c r="O41" i="65"/>
  <c r="S23" i="65"/>
  <c r="O23" i="65"/>
  <c r="N35" i="64"/>
  <c r="S35" i="64"/>
  <c r="N11" i="63"/>
  <c r="T11" i="63" s="1"/>
  <c r="Q11" i="63"/>
  <c r="R11" i="63"/>
  <c r="S32" i="61"/>
  <c r="Q32" i="61"/>
  <c r="N32" i="61"/>
  <c r="T32" i="61" s="1"/>
  <c r="R18" i="66"/>
  <c r="S6" i="63"/>
  <c r="O6" i="63"/>
  <c r="R27" i="67"/>
  <c r="N27" i="67"/>
  <c r="Q27" i="67"/>
  <c r="S27" i="67"/>
  <c r="O27" i="67"/>
  <c r="R21" i="67"/>
  <c r="N21" i="67"/>
  <c r="S21" i="67"/>
  <c r="O21" i="67"/>
  <c r="Q21" i="67"/>
  <c r="S9" i="67"/>
  <c r="O9" i="67"/>
  <c r="R9" i="67"/>
  <c r="Q9" i="67"/>
  <c r="N9" i="67"/>
  <c r="O30" i="66"/>
  <c r="R30" i="66"/>
  <c r="Q30" i="66"/>
  <c r="N30" i="66"/>
  <c r="N14" i="66"/>
  <c r="S14" i="66"/>
  <c r="O14" i="66"/>
  <c r="Q26" i="66"/>
  <c r="R26" i="66"/>
  <c r="S26" i="66"/>
  <c r="R42" i="54"/>
  <c r="O9" i="60"/>
  <c r="R9" i="60"/>
  <c r="N9" i="60"/>
  <c r="Q9" i="60"/>
  <c r="N36" i="60"/>
  <c r="R36" i="60"/>
  <c r="Q40" i="65"/>
  <c r="O40" i="65"/>
  <c r="Q48" i="64"/>
  <c r="N48" i="64"/>
  <c r="O48" i="64"/>
  <c r="O25" i="64"/>
  <c r="R25" i="64"/>
  <c r="R24" i="63"/>
  <c r="N24" i="63"/>
  <c r="N19" i="63"/>
  <c r="S19" i="63"/>
  <c r="O19" i="63"/>
  <c r="N15" i="64"/>
  <c r="T15" i="64" s="1"/>
  <c r="S15" i="64"/>
  <c r="S18" i="66"/>
  <c r="S33" i="65"/>
  <c r="R33" i="65"/>
  <c r="N33" i="65"/>
  <c r="T33" i="65" s="1"/>
  <c r="O19" i="64"/>
  <c r="R19" i="64"/>
  <c r="Q19" i="64"/>
  <c r="Q14" i="60"/>
  <c r="N14" i="60"/>
  <c r="R14" i="60"/>
  <c r="N28" i="67"/>
  <c r="S49" i="67"/>
  <c r="O49" i="67"/>
  <c r="R49" i="67"/>
  <c r="N49" i="67"/>
  <c r="Q49" i="67"/>
  <c r="S47" i="67"/>
  <c r="O47" i="67"/>
  <c r="R47" i="67"/>
  <c r="N47" i="67"/>
  <c r="Q47" i="67"/>
  <c r="S45" i="67"/>
  <c r="O45" i="67"/>
  <c r="R45" i="67"/>
  <c r="N45" i="67"/>
  <c r="Q45" i="67"/>
  <c r="S43" i="67"/>
  <c r="O43" i="67"/>
  <c r="R43" i="67"/>
  <c r="N43" i="67"/>
  <c r="Q43" i="67"/>
  <c r="S41" i="67"/>
  <c r="O41" i="67"/>
  <c r="R41" i="67"/>
  <c r="N41" i="67"/>
  <c r="Q41" i="67"/>
  <c r="S39" i="67"/>
  <c r="O39" i="67"/>
  <c r="R39" i="67"/>
  <c r="N39" i="67"/>
  <c r="Q39" i="67"/>
  <c r="S37" i="67"/>
  <c r="O37" i="67"/>
  <c r="R37" i="67"/>
  <c r="N37" i="67"/>
  <c r="Q37" i="67"/>
  <c r="S35" i="67"/>
  <c r="O35" i="67"/>
  <c r="R35" i="67"/>
  <c r="N35" i="67"/>
  <c r="Q35" i="67"/>
  <c r="S33" i="67"/>
  <c r="O33" i="67"/>
  <c r="R33" i="67"/>
  <c r="N33" i="67"/>
  <c r="Q33" i="67"/>
  <c r="O12" i="59"/>
  <c r="R47" i="62"/>
  <c r="S30" i="62"/>
  <c r="N11" i="60"/>
  <c r="N16" i="62"/>
  <c r="O21" i="65"/>
  <c r="Q37" i="65"/>
  <c r="S50" i="67"/>
  <c r="O50" i="67"/>
  <c r="R50" i="67"/>
  <c r="N50" i="67"/>
  <c r="Q50" i="67"/>
  <c r="S48" i="67"/>
  <c r="O48" i="67"/>
  <c r="R48" i="67"/>
  <c r="N48" i="67"/>
  <c r="Q48" i="67"/>
  <c r="S46" i="67"/>
  <c r="O46" i="67"/>
  <c r="R46" i="67"/>
  <c r="N46" i="67"/>
  <c r="Q46" i="67"/>
  <c r="S44" i="67"/>
  <c r="O44" i="67"/>
  <c r="R44" i="67"/>
  <c r="N44" i="67"/>
  <c r="Q44" i="67"/>
  <c r="S42" i="67"/>
  <c r="O42" i="67"/>
  <c r="R42" i="67"/>
  <c r="N42" i="67"/>
  <c r="Q42" i="67"/>
  <c r="S40" i="67"/>
  <c r="O40" i="67"/>
  <c r="R40" i="67"/>
  <c r="N40" i="67"/>
  <c r="Q40" i="67"/>
  <c r="S38" i="67"/>
  <c r="O38" i="67"/>
  <c r="R38" i="67"/>
  <c r="N38" i="67"/>
  <c r="Q38" i="67"/>
  <c r="S36" i="67"/>
  <c r="O36" i="67"/>
  <c r="R36" i="67"/>
  <c r="N36" i="67"/>
  <c r="Q36" i="67"/>
  <c r="S34" i="67"/>
  <c r="O34" i="67"/>
  <c r="R34" i="67"/>
  <c r="N34" i="67"/>
  <c r="Q34" i="67"/>
  <c r="S26" i="67"/>
  <c r="O26" i="67"/>
  <c r="N26" i="67"/>
  <c r="R26" i="67"/>
  <c r="Q26" i="67"/>
  <c r="S13" i="67"/>
  <c r="O13" i="67"/>
  <c r="R13" i="67"/>
  <c r="Q13" i="67"/>
  <c r="N13" i="67"/>
  <c r="S43" i="60"/>
  <c r="R17" i="65"/>
  <c r="R11" i="64"/>
  <c r="S31" i="67"/>
  <c r="O31" i="67"/>
  <c r="R31" i="67"/>
  <c r="N31" i="67"/>
  <c r="Q31" i="67"/>
  <c r="R23" i="67"/>
  <c r="N23" i="67"/>
  <c r="O23" i="67"/>
  <c r="S23" i="67"/>
  <c r="Q23" i="67"/>
  <c r="R19" i="67"/>
  <c r="N19" i="67"/>
  <c r="S19" i="67"/>
  <c r="O19" i="67"/>
  <c r="Q19" i="67"/>
  <c r="R22" i="67"/>
  <c r="N22" i="67"/>
  <c r="S22" i="67"/>
  <c r="O22" i="67"/>
  <c r="Q22" i="67"/>
  <c r="R17" i="67"/>
  <c r="S17" i="67"/>
  <c r="O17" i="67"/>
  <c r="Q17" i="67"/>
  <c r="N17" i="67"/>
  <c r="S26" i="58"/>
  <c r="R26" i="58"/>
  <c r="O28" i="64"/>
  <c r="Q28" i="64"/>
  <c r="R28" i="64"/>
  <c r="N30" i="63"/>
  <c r="S30" i="63"/>
  <c r="Q26" i="62"/>
  <c r="N26" i="62"/>
  <c r="S26" i="62"/>
  <c r="Q15" i="62"/>
  <c r="N15" i="62"/>
  <c r="R15" i="62"/>
  <c r="R9" i="59"/>
  <c r="O9" i="59"/>
  <c r="N9" i="59"/>
  <c r="Q9" i="59"/>
  <c r="N10" i="51"/>
  <c r="N28" i="53"/>
  <c r="P28" i="53" s="1"/>
  <c r="S20" i="53"/>
  <c r="O16" i="54"/>
  <c r="R16" i="54"/>
  <c r="N46" i="54"/>
  <c r="N16" i="54"/>
  <c r="R6" i="56"/>
  <c r="N24" i="62"/>
  <c r="S15" i="62"/>
  <c r="Q24" i="58"/>
  <c r="N24" i="58"/>
  <c r="O20" i="64"/>
  <c r="P20" i="64" s="1"/>
  <c r="Q8" i="63"/>
  <c r="N8" i="63"/>
  <c r="T8" i="63" s="1"/>
  <c r="S23" i="60"/>
  <c r="R23" i="60"/>
  <c r="R50" i="64"/>
  <c r="Q50" i="64"/>
  <c r="R7" i="64"/>
  <c r="Q7" i="64"/>
  <c r="N37" i="64"/>
  <c r="R37" i="64"/>
  <c r="Q48" i="51"/>
  <c r="O6" i="51"/>
  <c r="S17" i="53"/>
  <c r="Q16" i="54"/>
  <c r="R46" i="54"/>
  <c r="N6" i="56"/>
  <c r="P6" i="56" s="1"/>
  <c r="S6" i="56"/>
  <c r="R11" i="61"/>
  <c r="Q11" i="61"/>
  <c r="R28" i="63"/>
  <c r="S28" i="63"/>
  <c r="N27" i="65"/>
  <c r="Q27" i="65"/>
  <c r="S27" i="65"/>
  <c r="O27" i="65"/>
  <c r="O36" i="65"/>
  <c r="S36" i="65"/>
  <c r="N36" i="65"/>
  <c r="Q36" i="65"/>
  <c r="R36" i="65"/>
  <c r="O6" i="65"/>
  <c r="N6" i="65"/>
  <c r="R6" i="65"/>
  <c r="S6" i="65"/>
  <c r="R20" i="64"/>
  <c r="Q20" i="64"/>
  <c r="S20" i="64"/>
  <c r="Q7" i="63"/>
  <c r="R7" i="63"/>
  <c r="O7" i="63"/>
  <c r="Q41" i="52"/>
  <c r="Q28" i="53"/>
  <c r="O46" i="54"/>
  <c r="R28" i="53"/>
  <c r="R17" i="53"/>
  <c r="O8" i="55"/>
  <c r="S45" i="58"/>
  <c r="R45" i="58"/>
  <c r="S41" i="58"/>
  <c r="N41" i="58"/>
  <c r="O37" i="58"/>
  <c r="Q37" i="58"/>
  <c r="N38" i="60"/>
  <c r="S38" i="60"/>
  <c r="N14" i="58"/>
  <c r="T14" i="58" s="1"/>
  <c r="S14" i="58"/>
  <c r="Q14" i="58"/>
  <c r="R14" i="58"/>
  <c r="O30" i="63"/>
  <c r="S7" i="63"/>
  <c r="N33" i="64"/>
  <c r="O33" i="64"/>
  <c r="R33" i="64"/>
  <c r="R27" i="64"/>
  <c r="O27" i="64"/>
  <c r="N27" i="64"/>
  <c r="O14" i="64"/>
  <c r="Q14" i="64"/>
  <c r="R14" i="64"/>
  <c r="S9" i="64"/>
  <c r="R9" i="64"/>
  <c r="N7" i="63"/>
  <c r="O10" i="63"/>
  <c r="Q10" i="63"/>
  <c r="N10" i="63"/>
  <c r="S10" i="63"/>
  <c r="O44" i="65"/>
  <c r="Q44" i="65"/>
  <c r="S44" i="65"/>
  <c r="N44" i="65"/>
  <c r="R26" i="65"/>
  <c r="N26" i="65"/>
  <c r="Q26" i="65"/>
  <c r="O26" i="65"/>
  <c r="S38" i="64"/>
  <c r="O38" i="64"/>
  <c r="T38" i="64" s="1"/>
  <c r="R38" i="64"/>
  <c r="Q38" i="64"/>
  <c r="N8" i="62"/>
  <c r="O8" i="62"/>
  <c r="Q8" i="62"/>
  <c r="S8" i="62"/>
  <c r="Q15" i="56"/>
  <c r="S15" i="56"/>
  <c r="N29" i="56"/>
  <c r="O48" i="57"/>
  <c r="O11" i="59"/>
  <c r="S27" i="62"/>
  <c r="S16" i="63"/>
  <c r="S24" i="64"/>
  <c r="N40" i="65"/>
  <c r="N24" i="65"/>
  <c r="O35" i="65"/>
  <c r="P35" i="65" s="1"/>
  <c r="O25" i="65"/>
  <c r="O17" i="65"/>
  <c r="N45" i="64"/>
  <c r="O13" i="64"/>
  <c r="O8" i="64"/>
  <c r="N41" i="64"/>
  <c r="S32" i="66"/>
  <c r="O32" i="66"/>
  <c r="R32" i="66"/>
  <c r="N32" i="66"/>
  <c r="Q32" i="66"/>
  <c r="S29" i="65"/>
  <c r="N29" i="65"/>
  <c r="S41" i="65"/>
  <c r="N12" i="56"/>
  <c r="T12" i="56" s="1"/>
  <c r="Q50" i="58"/>
  <c r="R17" i="59"/>
  <c r="Q33" i="62"/>
  <c r="R20" i="60"/>
  <c r="N28" i="58"/>
  <c r="O49" i="62"/>
  <c r="R16" i="63"/>
  <c r="Q28" i="63"/>
  <c r="O37" i="62"/>
  <c r="S40" i="65"/>
  <c r="O13" i="65"/>
  <c r="S36" i="64"/>
  <c r="O11" i="64"/>
  <c r="Q29" i="64"/>
  <c r="N12" i="64"/>
  <c r="S29" i="66"/>
  <c r="O29" i="66"/>
  <c r="R29" i="66"/>
  <c r="N29" i="66"/>
  <c r="Q29" i="66"/>
  <c r="Q45" i="65"/>
  <c r="S45" i="65"/>
  <c r="Q33" i="65"/>
  <c r="Q23" i="65"/>
  <c r="R32" i="65"/>
  <c r="N32" i="65"/>
  <c r="Q11" i="65"/>
  <c r="N26" i="53"/>
  <c r="T26" i="53" s="1"/>
  <c r="S12" i="56"/>
  <c r="O11" i="56"/>
  <c r="O44" i="57"/>
  <c r="S50" i="58"/>
  <c r="S37" i="58"/>
  <c r="O25" i="58"/>
  <c r="P25" i="58" s="1"/>
  <c r="N50" i="58"/>
  <c r="R41" i="58"/>
  <c r="N37" i="58"/>
  <c r="Q41" i="58"/>
  <c r="Q25" i="58"/>
  <c r="O13" i="59"/>
  <c r="S16" i="60"/>
  <c r="S10" i="60"/>
  <c r="R27" i="61"/>
  <c r="Q49" i="60"/>
  <c r="Q26" i="59"/>
  <c r="R50" i="60"/>
  <c r="S41" i="60"/>
  <c r="N17" i="59"/>
  <c r="R6" i="61"/>
  <c r="S37" i="62"/>
  <c r="S24" i="62"/>
  <c r="S18" i="62"/>
  <c r="O25" i="62"/>
  <c r="P25" i="62" s="1"/>
  <c r="O10" i="62"/>
  <c r="N16" i="60"/>
  <c r="P16" i="60" s="1"/>
  <c r="N8" i="61"/>
  <c r="N31" i="60"/>
  <c r="S9" i="62"/>
  <c r="S47" i="62"/>
  <c r="R27" i="62"/>
  <c r="N16" i="61"/>
  <c r="S21" i="63"/>
  <c r="Q22" i="63"/>
  <c r="S50" i="64"/>
  <c r="O12" i="64"/>
  <c r="Q11" i="64"/>
  <c r="S30" i="64"/>
  <c r="Q30" i="64"/>
  <c r="Q25" i="64"/>
  <c r="Q12" i="64"/>
  <c r="O22" i="65"/>
  <c r="R35" i="65"/>
  <c r="R38" i="65"/>
  <c r="N38" i="65"/>
  <c r="Q38" i="65"/>
  <c r="O38" i="65"/>
  <c r="S38" i="65"/>
  <c r="Q10" i="65"/>
  <c r="S10" i="65"/>
  <c r="Q10" i="64"/>
  <c r="R10" i="64"/>
  <c r="R42" i="65"/>
  <c r="N42" i="65"/>
  <c r="S42" i="65"/>
  <c r="Q42" i="65"/>
  <c r="O42" i="65"/>
  <c r="Q32" i="64"/>
  <c r="R20" i="65"/>
  <c r="N20" i="65"/>
  <c r="Q20" i="65"/>
  <c r="S20" i="65"/>
  <c r="O20" i="65"/>
  <c r="R50" i="65"/>
  <c r="N50" i="65"/>
  <c r="S50" i="65"/>
  <c r="Q50" i="65"/>
  <c r="O50" i="65"/>
  <c r="R16" i="65"/>
  <c r="N16" i="65"/>
  <c r="Q16" i="65"/>
  <c r="S16" i="65"/>
  <c r="O16" i="65"/>
  <c r="R43" i="65"/>
  <c r="N43" i="65"/>
  <c r="S43" i="65"/>
  <c r="O43" i="65"/>
  <c r="Q43" i="65"/>
  <c r="S10" i="53"/>
  <c r="R39" i="54"/>
  <c r="O39" i="54"/>
  <c r="N48" i="56"/>
  <c r="R44" i="56"/>
  <c r="O29" i="56"/>
  <c r="R11" i="56"/>
  <c r="Q12" i="56"/>
  <c r="N11" i="56"/>
  <c r="R44" i="57"/>
  <c r="S11" i="56"/>
  <c r="O45" i="58"/>
  <c r="S33" i="58"/>
  <c r="O28" i="58"/>
  <c r="N45" i="58"/>
  <c r="R33" i="58"/>
  <c r="R25" i="58"/>
  <c r="Q33" i="58"/>
  <c r="O13" i="58"/>
  <c r="N13" i="59"/>
  <c r="Q38" i="60"/>
  <c r="Q16" i="60"/>
  <c r="R10" i="60"/>
  <c r="S9" i="59"/>
  <c r="R38" i="60"/>
  <c r="N26" i="61"/>
  <c r="O34" i="60"/>
  <c r="Q37" i="62"/>
  <c r="N20" i="62"/>
  <c r="O20" i="62"/>
  <c r="S25" i="62"/>
  <c r="S21" i="62"/>
  <c r="R10" i="62"/>
  <c r="Q44" i="60"/>
  <c r="O15" i="62"/>
  <c r="R26" i="62"/>
  <c r="Q9" i="62"/>
  <c r="O24" i="63"/>
  <c r="S23" i="63"/>
  <c r="Q30" i="63"/>
  <c r="Q20" i="62"/>
  <c r="N10" i="62"/>
  <c r="O26" i="62"/>
  <c r="Q21" i="63"/>
  <c r="S22" i="63"/>
  <c r="R36" i="64"/>
  <c r="Q37" i="64"/>
  <c r="Q33" i="64"/>
  <c r="O50" i="64"/>
  <c r="O32" i="64"/>
  <c r="S11" i="64"/>
  <c r="Q24" i="62"/>
  <c r="N29" i="64"/>
  <c r="S29" i="64"/>
  <c r="S14" i="64"/>
  <c r="S7" i="64"/>
  <c r="N7" i="64"/>
  <c r="N30" i="64"/>
  <c r="S28" i="64"/>
  <c r="S25" i="64"/>
  <c r="O6" i="61"/>
  <c r="Q27" i="64"/>
  <c r="S12" i="64"/>
  <c r="N9" i="64"/>
  <c r="R14" i="65"/>
  <c r="O10" i="65"/>
  <c r="S35" i="65"/>
  <c r="N25" i="65"/>
  <c r="N21" i="65"/>
  <c r="N17" i="65"/>
  <c r="N13" i="65"/>
  <c r="S18" i="65"/>
  <c r="Q18" i="65"/>
  <c r="O7" i="64"/>
  <c r="R31" i="65"/>
  <c r="N31" i="65"/>
  <c r="Q31" i="65"/>
  <c r="O31" i="65"/>
  <c r="S31" i="65"/>
  <c r="S45" i="64"/>
  <c r="Q21" i="65"/>
  <c r="S41" i="64"/>
  <c r="R46" i="65"/>
  <c r="N46" i="65"/>
  <c r="S46" i="65"/>
  <c r="Q46" i="65"/>
  <c r="O46" i="65"/>
  <c r="S22" i="65"/>
  <c r="Q22" i="65"/>
  <c r="R12" i="65"/>
  <c r="N12" i="65"/>
  <c r="Q12" i="65"/>
  <c r="S12" i="65"/>
  <c r="O12" i="65"/>
  <c r="S26" i="53"/>
  <c r="R14" i="54"/>
  <c r="N37" i="54"/>
  <c r="R48" i="56"/>
  <c r="O49" i="56"/>
  <c r="S29" i="56"/>
  <c r="Q44" i="56"/>
  <c r="Q48" i="57"/>
  <c r="S48" i="56"/>
  <c r="N44" i="57"/>
  <c r="R48" i="57"/>
  <c r="O41" i="58"/>
  <c r="O33" i="58"/>
  <c r="T33" i="58" s="1"/>
  <c r="S25" i="58"/>
  <c r="R37" i="58"/>
  <c r="Q45" i="58"/>
  <c r="Q13" i="58"/>
  <c r="O38" i="60"/>
  <c r="O20" i="60"/>
  <c r="Q10" i="60"/>
  <c r="S30" i="59"/>
  <c r="S13" i="59"/>
  <c r="O20" i="61"/>
  <c r="Q6" i="61"/>
  <c r="S42" i="60"/>
  <c r="Q27" i="60"/>
  <c r="S28" i="59"/>
  <c r="Q30" i="62"/>
  <c r="O18" i="62"/>
  <c r="R25" i="62"/>
  <c r="O46" i="60"/>
  <c r="O9" i="62"/>
  <c r="T9" i="62" s="1"/>
  <c r="S24" i="63"/>
  <c r="R30" i="63"/>
  <c r="Q18" i="62"/>
  <c r="O21" i="63"/>
  <c r="T21" i="63" s="1"/>
  <c r="R22" i="63"/>
  <c r="O10" i="64"/>
  <c r="P10" i="64" s="1"/>
  <c r="O36" i="64"/>
  <c r="T36" i="64" s="1"/>
  <c r="S10" i="64"/>
  <c r="R32" i="64"/>
  <c r="S32" i="64"/>
  <c r="N11" i="64"/>
  <c r="Q45" i="62"/>
  <c r="N14" i="64"/>
  <c r="N28" i="64"/>
  <c r="N25" i="64"/>
  <c r="Q35" i="65"/>
  <c r="N10" i="65"/>
  <c r="R28" i="65"/>
  <c r="N28" i="65"/>
  <c r="S28" i="65"/>
  <c r="Q28" i="65"/>
  <c r="O28" i="65"/>
  <c r="R27" i="65"/>
  <c r="R21" i="65"/>
  <c r="R13" i="65"/>
  <c r="O24" i="65"/>
  <c r="S14" i="65"/>
  <c r="Q14" i="65"/>
  <c r="S25" i="65"/>
  <c r="Q13" i="65"/>
  <c r="R9" i="65"/>
  <c r="N9" i="65"/>
  <c r="Q9" i="65"/>
  <c r="S9" i="65"/>
  <c r="O9" i="65"/>
  <c r="S48" i="64"/>
  <c r="R48" i="64"/>
  <c r="S37" i="64"/>
  <c r="R39" i="65"/>
  <c r="N39" i="65"/>
  <c r="S39" i="65"/>
  <c r="Q39" i="65"/>
  <c r="O39" i="65"/>
  <c r="Q17" i="65"/>
  <c r="R34" i="65"/>
  <c r="N34" i="65"/>
  <c r="Q34" i="65"/>
  <c r="O34" i="65"/>
  <c r="S34" i="65"/>
  <c r="S33" i="64"/>
  <c r="N37" i="51"/>
  <c r="N38" i="52"/>
  <c r="O12" i="53"/>
  <c r="R50" i="54"/>
  <c r="R18" i="56"/>
  <c r="O21" i="56"/>
  <c r="O31" i="59"/>
  <c r="N31" i="59"/>
  <c r="S12" i="62"/>
  <c r="S45" i="60"/>
  <c r="Q45" i="60"/>
  <c r="S47" i="60"/>
  <c r="Q47" i="60"/>
  <c r="Q35" i="62"/>
  <c r="S35" i="62"/>
  <c r="O35" i="62"/>
  <c r="R23" i="58"/>
  <c r="O23" i="58"/>
  <c r="S23" i="58"/>
  <c r="O20" i="58"/>
  <c r="N20" i="58"/>
  <c r="R20" i="58"/>
  <c r="O11" i="60"/>
  <c r="R11" i="60"/>
  <c r="S11" i="60"/>
  <c r="S45" i="57"/>
  <c r="Q45" i="57"/>
  <c r="S45" i="59"/>
  <c r="Q45" i="59"/>
  <c r="Q12" i="61"/>
  <c r="R12" i="61"/>
  <c r="N12" i="61"/>
  <c r="P12" i="61" s="1"/>
  <c r="S41" i="59"/>
  <c r="N41" i="59"/>
  <c r="N45" i="62"/>
  <c r="S45" i="62"/>
  <c r="O37" i="51"/>
  <c r="N41" i="54"/>
  <c r="Q43" i="54"/>
  <c r="R42" i="55"/>
  <c r="O24" i="57"/>
  <c r="T24" i="57" s="1"/>
  <c r="O39" i="58"/>
  <c r="N39" i="58"/>
  <c r="N35" i="58"/>
  <c r="R48" i="59"/>
  <c r="Q15" i="59"/>
  <c r="Q10" i="58"/>
  <c r="R10" i="58"/>
  <c r="S10" i="58"/>
  <c r="Q19" i="60"/>
  <c r="Q11" i="60"/>
  <c r="R46" i="60"/>
  <c r="N8" i="57"/>
  <c r="O8" i="57"/>
  <c r="R8" i="57"/>
  <c r="S18" i="59"/>
  <c r="O18" i="59"/>
  <c r="T18" i="59" s="1"/>
  <c r="R45" i="62"/>
  <c r="R30" i="62"/>
  <c r="N27" i="61"/>
  <c r="Q27" i="61"/>
  <c r="O27" i="61"/>
  <c r="N13" i="63"/>
  <c r="P13" i="63" s="1"/>
  <c r="R13" i="63"/>
  <c r="S13" i="63"/>
  <c r="R16" i="62"/>
  <c r="S16" i="62"/>
  <c r="Q16" i="62"/>
  <c r="O16" i="62"/>
  <c r="S8" i="60"/>
  <c r="Q8" i="60"/>
  <c r="S37" i="51"/>
  <c r="R43" i="58"/>
  <c r="Q43" i="58"/>
  <c r="S41" i="62"/>
  <c r="Q41" i="62"/>
  <c r="O27" i="58"/>
  <c r="N27" i="58"/>
  <c r="S27" i="58"/>
  <c r="Q12" i="62"/>
  <c r="O39" i="60"/>
  <c r="N39" i="60"/>
  <c r="S6" i="64"/>
  <c r="N6" i="64"/>
  <c r="O6" i="64"/>
  <c r="Q6" i="64"/>
  <c r="R8" i="63"/>
  <c r="S8" i="63"/>
  <c r="O23" i="60"/>
  <c r="Q23" i="60"/>
  <c r="N23" i="60"/>
  <c r="R6" i="64"/>
  <c r="S26" i="61"/>
  <c r="R26" i="61"/>
  <c r="O26" i="61"/>
  <c r="S25" i="55"/>
  <c r="N11" i="61"/>
  <c r="O28" i="59"/>
  <c r="O24" i="58"/>
  <c r="R24" i="62"/>
  <c r="R20" i="62"/>
  <c r="N28" i="63"/>
  <c r="N37" i="62"/>
  <c r="O36" i="56"/>
  <c r="Q36" i="60"/>
  <c r="S28" i="58"/>
  <c r="R12" i="62"/>
  <c r="S6" i="61"/>
  <c r="N21" i="60"/>
  <c r="O21" i="60"/>
  <c r="R14" i="59"/>
  <c r="O14" i="59"/>
  <c r="R19" i="61"/>
  <c r="O19" i="61"/>
  <c r="S19" i="61"/>
  <c r="Q19" i="61"/>
  <c r="N22" i="60"/>
  <c r="Q22" i="60"/>
  <c r="S22" i="60"/>
  <c r="S29" i="63"/>
  <c r="O29" i="63"/>
  <c r="R29" i="63"/>
  <c r="N29" i="63"/>
  <c r="Q29" i="63"/>
  <c r="S18" i="61"/>
  <c r="O18" i="61"/>
  <c r="R18" i="61"/>
  <c r="Q43" i="51"/>
  <c r="R6" i="51"/>
  <c r="Q6" i="51"/>
  <c r="N25" i="53"/>
  <c r="S25" i="53"/>
  <c r="R8" i="53"/>
  <c r="O6" i="53"/>
  <c r="Q23" i="54"/>
  <c r="Q31" i="54"/>
  <c r="O42" i="54"/>
  <c r="R33" i="54"/>
  <c r="S47" i="54"/>
  <c r="N44" i="54"/>
  <c r="S18" i="54"/>
  <c r="N13" i="56"/>
  <c r="T13" i="56" s="1"/>
  <c r="N31" i="58"/>
  <c r="P31" i="58" s="1"/>
  <c r="Q27" i="58"/>
  <c r="N6" i="57"/>
  <c r="O6" i="57"/>
  <c r="R32" i="56"/>
  <c r="S32" i="56"/>
  <c r="R30" i="59"/>
  <c r="S34" i="60"/>
  <c r="O22" i="60"/>
  <c r="R21" i="60"/>
  <c r="S8" i="56"/>
  <c r="O8" i="56"/>
  <c r="S19" i="59"/>
  <c r="Q19" i="59"/>
  <c r="S17" i="61"/>
  <c r="N17" i="61"/>
  <c r="Q17" i="61"/>
  <c r="Q18" i="61"/>
  <c r="N18" i="61"/>
  <c r="N48" i="60"/>
  <c r="O48" i="60"/>
  <c r="S40" i="60"/>
  <c r="Q40" i="60"/>
  <c r="R30" i="61"/>
  <c r="N30" i="61"/>
  <c r="S30" i="61"/>
  <c r="Q46" i="60"/>
  <c r="S46" i="60"/>
  <c r="N8" i="60"/>
  <c r="R8" i="60"/>
  <c r="O8" i="60"/>
  <c r="R47" i="60"/>
  <c r="N47" i="60"/>
  <c r="O47" i="60"/>
  <c r="S31" i="63"/>
  <c r="O31" i="63"/>
  <c r="R31" i="63"/>
  <c r="N31" i="63"/>
  <c r="Q31" i="63"/>
  <c r="R29" i="62"/>
  <c r="S29" i="62"/>
  <c r="N19" i="58"/>
  <c r="Q19" i="58"/>
  <c r="S50" i="63"/>
  <c r="O50" i="63"/>
  <c r="R50" i="63"/>
  <c r="N50" i="63"/>
  <c r="Q50" i="63"/>
  <c r="S48" i="63"/>
  <c r="O48" i="63"/>
  <c r="R48" i="63"/>
  <c r="N48" i="63"/>
  <c r="Q48" i="63"/>
  <c r="S46" i="63"/>
  <c r="O46" i="63"/>
  <c r="R46" i="63"/>
  <c r="N46" i="63"/>
  <c r="Q46" i="63"/>
  <c r="S44" i="63"/>
  <c r="O44" i="63"/>
  <c r="R44" i="63"/>
  <c r="N44" i="63"/>
  <c r="Q44" i="63"/>
  <c r="S42" i="63"/>
  <c r="O42" i="63"/>
  <c r="R42" i="63"/>
  <c r="N42" i="63"/>
  <c r="Q42" i="63"/>
  <c r="S40" i="63"/>
  <c r="O40" i="63"/>
  <c r="R40" i="63"/>
  <c r="N40" i="63"/>
  <c r="Q40" i="63"/>
  <c r="S38" i="63"/>
  <c r="O38" i="63"/>
  <c r="R38" i="63"/>
  <c r="N38" i="63"/>
  <c r="Q38" i="63"/>
  <c r="S36" i="63"/>
  <c r="O36" i="63"/>
  <c r="R36" i="63"/>
  <c r="N36" i="63"/>
  <c r="Q36" i="63"/>
  <c r="S34" i="63"/>
  <c r="O34" i="63"/>
  <c r="R34" i="63"/>
  <c r="N34" i="63"/>
  <c r="Q34" i="63"/>
  <c r="Q27" i="62"/>
  <c r="N27" i="62"/>
  <c r="Q47" i="62"/>
  <c r="N47" i="62"/>
  <c r="O47" i="62"/>
  <c r="S20" i="58"/>
  <c r="Q20" i="58"/>
  <c r="N30" i="62"/>
  <c r="O30" i="62"/>
  <c r="N6" i="51"/>
  <c r="S50" i="53"/>
  <c r="Q17" i="53"/>
  <c r="N8" i="53"/>
  <c r="R47" i="54"/>
  <c r="S31" i="54"/>
  <c r="R9" i="56"/>
  <c r="O17" i="56"/>
  <c r="O9" i="56"/>
  <c r="S17" i="56"/>
  <c r="S9" i="56"/>
  <c r="S31" i="58"/>
  <c r="N45" i="57"/>
  <c r="P45" i="57" s="1"/>
  <c r="R45" i="57"/>
  <c r="O18" i="56"/>
  <c r="N18" i="56"/>
  <c r="R33" i="59"/>
  <c r="S33" i="59"/>
  <c r="S13" i="56"/>
  <c r="Q13" i="56"/>
  <c r="O30" i="59"/>
  <c r="Q30" i="59"/>
  <c r="S21" i="60"/>
  <c r="O35" i="60"/>
  <c r="N35" i="60"/>
  <c r="O37" i="59"/>
  <c r="R37" i="59"/>
  <c r="N22" i="59"/>
  <c r="Q22" i="59"/>
  <c r="N10" i="59"/>
  <c r="O10" i="59"/>
  <c r="S10" i="59"/>
  <c r="R10" i="59"/>
  <c r="R45" i="60"/>
  <c r="O45" i="60"/>
  <c r="O16" i="61"/>
  <c r="R16" i="61"/>
  <c r="Q41" i="59"/>
  <c r="O41" i="59"/>
  <c r="R41" i="59"/>
  <c r="S36" i="52"/>
  <c r="R31" i="54"/>
  <c r="O40" i="53"/>
  <c r="R17" i="56"/>
  <c r="N9" i="56"/>
  <c r="O25" i="55"/>
  <c r="N17" i="56"/>
  <c r="O29" i="60"/>
  <c r="P29" i="60" s="1"/>
  <c r="R29" i="60"/>
  <c r="Q48" i="59"/>
  <c r="O48" i="59"/>
  <c r="N48" i="59"/>
  <c r="S13" i="61"/>
  <c r="R13" i="61"/>
  <c r="Q43" i="60"/>
  <c r="O43" i="60"/>
  <c r="S33" i="60"/>
  <c r="Q33" i="60"/>
  <c r="N12" i="60"/>
  <c r="R12" i="60"/>
  <c r="O12" i="60"/>
  <c r="R6" i="60"/>
  <c r="O6" i="60"/>
  <c r="N6" i="60"/>
  <c r="N41" i="62"/>
  <c r="R41" i="62"/>
  <c r="O41" i="62"/>
  <c r="S49" i="63"/>
  <c r="O49" i="63"/>
  <c r="R49" i="63"/>
  <c r="N49" i="63"/>
  <c r="Q49" i="63"/>
  <c r="S47" i="63"/>
  <c r="O47" i="63"/>
  <c r="R47" i="63"/>
  <c r="N47" i="63"/>
  <c r="Q47" i="63"/>
  <c r="S45" i="63"/>
  <c r="O45" i="63"/>
  <c r="R45" i="63"/>
  <c r="N45" i="63"/>
  <c r="Q45" i="63"/>
  <c r="S43" i="63"/>
  <c r="O43" i="63"/>
  <c r="R43" i="63"/>
  <c r="N43" i="63"/>
  <c r="Q43" i="63"/>
  <c r="S41" i="63"/>
  <c r="O41" i="63"/>
  <c r="R41" i="63"/>
  <c r="N41" i="63"/>
  <c r="Q41" i="63"/>
  <c r="S39" i="63"/>
  <c r="O39" i="63"/>
  <c r="R39" i="63"/>
  <c r="N39" i="63"/>
  <c r="Q39" i="63"/>
  <c r="S37" i="63"/>
  <c r="O37" i="63"/>
  <c r="R37" i="63"/>
  <c r="N37" i="63"/>
  <c r="Q37" i="63"/>
  <c r="S35" i="63"/>
  <c r="O35" i="63"/>
  <c r="R35" i="63"/>
  <c r="N35" i="63"/>
  <c r="Q35" i="63"/>
  <c r="S33" i="63"/>
  <c r="O33" i="63"/>
  <c r="R33" i="63"/>
  <c r="N33" i="63"/>
  <c r="Q33" i="63"/>
  <c r="N20" i="60"/>
  <c r="Q20" i="60"/>
  <c r="S20" i="60"/>
  <c r="Q28" i="58"/>
  <c r="R28" i="58"/>
  <c r="N49" i="62"/>
  <c r="R49" i="62"/>
  <c r="S49" i="62"/>
  <c r="Q49" i="62"/>
  <c r="Q39" i="60"/>
  <c r="S39" i="60"/>
  <c r="R39" i="60"/>
  <c r="Q12" i="55"/>
  <c r="O17" i="55"/>
  <c r="O7" i="59"/>
  <c r="O38" i="59"/>
  <c r="O10" i="60"/>
  <c r="T10" i="60" s="1"/>
  <c r="S12" i="61"/>
  <c r="N44" i="60"/>
  <c r="S16" i="61"/>
  <c r="S32" i="63"/>
  <c r="O32" i="63"/>
  <c r="R32" i="63"/>
  <c r="N32" i="63"/>
  <c r="Q32" i="63"/>
  <c r="S27" i="63"/>
  <c r="O27" i="63"/>
  <c r="N27" i="63"/>
  <c r="R27" i="63"/>
  <c r="Q27" i="63"/>
  <c r="N33" i="62"/>
  <c r="N11" i="59"/>
  <c r="N34" i="60"/>
  <c r="S33" i="62"/>
  <c r="R33" i="62"/>
  <c r="O43" i="62"/>
  <c r="S8" i="61"/>
  <c r="O31" i="60"/>
  <c r="S25" i="63"/>
  <c r="O25" i="63"/>
  <c r="N25" i="63"/>
  <c r="R25" i="63"/>
  <c r="Q25" i="63"/>
  <c r="O27" i="62"/>
  <c r="S8" i="59"/>
  <c r="S48" i="62"/>
  <c r="O48" i="62"/>
  <c r="N48" i="62"/>
  <c r="Q48" i="62"/>
  <c r="R48" i="62"/>
  <c r="S46" i="62"/>
  <c r="O46" i="62"/>
  <c r="R46" i="62"/>
  <c r="Q46" i="62"/>
  <c r="N46" i="62"/>
  <c r="Q11" i="51"/>
  <c r="R22" i="54"/>
  <c r="S20" i="55"/>
  <c r="R15" i="58"/>
  <c r="Q15" i="58"/>
  <c r="N26" i="58"/>
  <c r="Q26" i="58"/>
  <c r="S37" i="59"/>
  <c r="S49" i="59"/>
  <c r="N38" i="59"/>
  <c r="S22" i="59"/>
  <c r="O33" i="59"/>
  <c r="S15" i="58"/>
  <c r="Q48" i="60"/>
  <c r="S31" i="60"/>
  <c r="R35" i="60"/>
  <c r="S35" i="60"/>
  <c r="Q21" i="60"/>
  <c r="R43" i="60"/>
  <c r="N40" i="60"/>
  <c r="S7" i="60"/>
  <c r="O8" i="61"/>
  <c r="N19" i="61"/>
  <c r="R44" i="60"/>
  <c r="S31" i="62"/>
  <c r="O31" i="62"/>
  <c r="N31" i="62"/>
  <c r="Q31" i="62"/>
  <c r="R31" i="62"/>
  <c r="Q8" i="61"/>
  <c r="R31" i="60"/>
  <c r="S44" i="53"/>
  <c r="S6" i="55"/>
  <c r="Q20" i="55"/>
  <c r="S8" i="55"/>
  <c r="S24" i="57"/>
  <c r="O25" i="56"/>
  <c r="O26" i="58"/>
  <c r="S23" i="59"/>
  <c r="N37" i="59"/>
  <c r="O45" i="59"/>
  <c r="R22" i="59"/>
  <c r="O8" i="59"/>
  <c r="S50" i="60"/>
  <c r="S48" i="60"/>
  <c r="O41" i="60"/>
  <c r="O44" i="60"/>
  <c r="O40" i="60"/>
  <c r="Q31" i="60"/>
  <c r="R19" i="60"/>
  <c r="Q35" i="60"/>
  <c r="R45" i="59"/>
  <c r="R11" i="59"/>
  <c r="N7" i="60"/>
  <c r="P7" i="60" s="1"/>
  <c r="O19" i="60"/>
  <c r="Q7" i="60"/>
  <c r="N20" i="61"/>
  <c r="Q9" i="61"/>
  <c r="R8" i="61"/>
  <c r="R17" i="61"/>
  <c r="O22" i="59"/>
  <c r="R15" i="61"/>
  <c r="N46" i="60"/>
  <c r="N45" i="60"/>
  <c r="S42" i="62"/>
  <c r="O42" i="62"/>
  <c r="R42" i="62"/>
  <c r="Q42" i="62"/>
  <c r="N42" i="62"/>
  <c r="S34" i="62"/>
  <c r="O34" i="62"/>
  <c r="R34" i="62"/>
  <c r="Q34" i="62"/>
  <c r="N34" i="62"/>
  <c r="R33" i="60"/>
  <c r="Q16" i="61"/>
  <c r="S32" i="62"/>
  <c r="O32" i="62"/>
  <c r="R32" i="62"/>
  <c r="N32" i="62"/>
  <c r="Q32" i="62"/>
  <c r="S40" i="62"/>
  <c r="O40" i="62"/>
  <c r="N40" i="62"/>
  <c r="Q40" i="62"/>
  <c r="R40" i="62"/>
  <c r="S50" i="62"/>
  <c r="O50" i="62"/>
  <c r="R50" i="62"/>
  <c r="Q50" i="62"/>
  <c r="N50" i="62"/>
  <c r="S38" i="62"/>
  <c r="O38" i="62"/>
  <c r="R38" i="62"/>
  <c r="Q38" i="62"/>
  <c r="N38" i="62"/>
  <c r="N12" i="51"/>
  <c r="N41" i="52"/>
  <c r="O12" i="51"/>
  <c r="R20" i="55"/>
  <c r="O20" i="55"/>
  <c r="P20" i="55" s="1"/>
  <c r="Q8" i="59"/>
  <c r="R48" i="60"/>
  <c r="S44" i="60"/>
  <c r="R7" i="60"/>
  <c r="N19" i="60"/>
  <c r="R20" i="61"/>
  <c r="N9" i="61"/>
  <c r="S20" i="61"/>
  <c r="S44" i="62"/>
  <c r="O44" i="62"/>
  <c r="N44" i="62"/>
  <c r="Q44" i="62"/>
  <c r="R44" i="62"/>
  <c r="S36" i="62"/>
  <c r="O36" i="62"/>
  <c r="N36" i="62"/>
  <c r="Q36" i="62"/>
  <c r="R36" i="62"/>
  <c r="O28" i="62"/>
  <c r="S28" i="62"/>
  <c r="N28" i="62"/>
  <c r="Q28" i="62"/>
  <c r="R28" i="62"/>
  <c r="S35" i="57"/>
  <c r="Q35" i="57"/>
  <c r="O35" i="57"/>
  <c r="T35" i="57" s="1"/>
  <c r="O30" i="58"/>
  <c r="Q30" i="58"/>
  <c r="S30" i="58"/>
  <c r="Q29" i="57"/>
  <c r="S29" i="57"/>
  <c r="O17" i="58"/>
  <c r="R17" i="58"/>
  <c r="N25" i="57"/>
  <c r="R25" i="57"/>
  <c r="S20" i="56"/>
  <c r="N20" i="56"/>
  <c r="S15" i="59"/>
  <c r="O15" i="59"/>
  <c r="O48" i="58"/>
  <c r="S48" i="58"/>
  <c r="S46" i="58"/>
  <c r="Q46" i="58"/>
  <c r="R42" i="58"/>
  <c r="O42" i="58"/>
  <c r="S42" i="58"/>
  <c r="S38" i="58"/>
  <c r="N38" i="58"/>
  <c r="R38" i="58"/>
  <c r="O38" i="58"/>
  <c r="Q34" i="58"/>
  <c r="O34" i="58"/>
  <c r="N34" i="58"/>
  <c r="S34" i="58"/>
  <c r="S19" i="56"/>
  <c r="O19" i="56"/>
  <c r="Q19" i="56"/>
  <c r="S16" i="59"/>
  <c r="N16" i="59"/>
  <c r="S31" i="61"/>
  <c r="O31" i="61"/>
  <c r="R31" i="61"/>
  <c r="N31" i="61"/>
  <c r="Q31" i="61"/>
  <c r="S48" i="61"/>
  <c r="O48" i="61"/>
  <c r="R48" i="61"/>
  <c r="N48" i="61"/>
  <c r="Q48" i="61"/>
  <c r="S40" i="61"/>
  <c r="O40" i="61"/>
  <c r="R40" i="61"/>
  <c r="N40" i="61"/>
  <c r="Q40" i="61"/>
  <c r="S49" i="60"/>
  <c r="R49" i="60"/>
  <c r="O49" i="60"/>
  <c r="N13" i="60"/>
  <c r="P13" i="60" s="1"/>
  <c r="S13" i="60"/>
  <c r="R13" i="60"/>
  <c r="S26" i="59"/>
  <c r="R26" i="59"/>
  <c r="S6" i="59"/>
  <c r="R6" i="59"/>
  <c r="Q6" i="59"/>
  <c r="S49" i="61"/>
  <c r="O49" i="61"/>
  <c r="R49" i="61"/>
  <c r="N49" i="61"/>
  <c r="Q49" i="61"/>
  <c r="S41" i="61"/>
  <c r="O41" i="61"/>
  <c r="R41" i="61"/>
  <c r="N41" i="61"/>
  <c r="Q41" i="61"/>
  <c r="S33" i="61"/>
  <c r="O33" i="61"/>
  <c r="R33" i="61"/>
  <c r="N33" i="61"/>
  <c r="Q33" i="61"/>
  <c r="Q23" i="61"/>
  <c r="N23" i="61"/>
  <c r="S23" i="61"/>
  <c r="R7" i="61"/>
  <c r="S7" i="61"/>
  <c r="N7" i="61"/>
  <c r="Q7" i="61"/>
  <c r="R11" i="51"/>
  <c r="S37" i="52"/>
  <c r="N19" i="53"/>
  <c r="R50" i="53"/>
  <c r="N50" i="53"/>
  <c r="S11" i="51"/>
  <c r="O22" i="54"/>
  <c r="P22" i="54" s="1"/>
  <c r="O19" i="54"/>
  <c r="R37" i="54"/>
  <c r="O42" i="53"/>
  <c r="Q43" i="53"/>
  <c r="S14" i="55"/>
  <c r="O40" i="56"/>
  <c r="R19" i="56"/>
  <c r="O20" i="56"/>
  <c r="O29" i="57"/>
  <c r="Q25" i="57"/>
  <c r="N19" i="56"/>
  <c r="O21" i="55"/>
  <c r="R48" i="58"/>
  <c r="N42" i="58"/>
  <c r="Q48" i="58"/>
  <c r="Q42" i="58"/>
  <c r="N30" i="58"/>
  <c r="S31" i="59"/>
  <c r="S16" i="58"/>
  <c r="S22" i="56"/>
  <c r="Q22" i="56"/>
  <c r="R16" i="59"/>
  <c r="O6" i="59"/>
  <c r="N40" i="59"/>
  <c r="O40" i="59"/>
  <c r="N6" i="59"/>
  <c r="O7" i="61"/>
  <c r="N11" i="51"/>
  <c r="P11" i="51" s="1"/>
  <c r="S45" i="52"/>
  <c r="R45" i="52"/>
  <c r="N37" i="52"/>
  <c r="T37" i="52" s="1"/>
  <c r="N48" i="53"/>
  <c r="S19" i="53"/>
  <c r="O19" i="53"/>
  <c r="R6" i="53"/>
  <c r="Q22" i="54"/>
  <c r="Q19" i="54"/>
  <c r="N50" i="54"/>
  <c r="O50" i="54"/>
  <c r="S37" i="54"/>
  <c r="S6" i="53"/>
  <c r="N40" i="56"/>
  <c r="N21" i="56"/>
  <c r="Q21" i="56"/>
  <c r="O25" i="57"/>
  <c r="O46" i="58"/>
  <c r="P46" i="58" s="1"/>
  <c r="N48" i="58"/>
  <c r="R30" i="58"/>
  <c r="O50" i="59"/>
  <c r="Q50" i="59"/>
  <c r="O19" i="59"/>
  <c r="N19" i="59"/>
  <c r="R19" i="59"/>
  <c r="R16" i="58"/>
  <c r="Q16" i="58"/>
  <c r="R27" i="59"/>
  <c r="Q27" i="59"/>
  <c r="S27" i="59"/>
  <c r="N27" i="59"/>
  <c r="O27" i="59"/>
  <c r="Q17" i="59"/>
  <c r="O17" i="59"/>
  <c r="S17" i="59"/>
  <c r="R28" i="61"/>
  <c r="N28" i="61"/>
  <c r="S28" i="61"/>
  <c r="O28" i="61"/>
  <c r="Q28" i="61"/>
  <c r="O23" i="61"/>
  <c r="R42" i="60"/>
  <c r="O42" i="60"/>
  <c r="Q42" i="60"/>
  <c r="S27" i="60"/>
  <c r="O27" i="60"/>
  <c r="N27" i="60"/>
  <c r="N28" i="59"/>
  <c r="R28" i="59"/>
  <c r="R12" i="51"/>
  <c r="Q12" i="51"/>
  <c r="O45" i="52"/>
  <c r="N45" i="52"/>
  <c r="O25" i="53"/>
  <c r="Q19" i="53"/>
  <c r="N6" i="53"/>
  <c r="Q50" i="54"/>
  <c r="R44" i="53"/>
  <c r="O41" i="53"/>
  <c r="S22" i="54"/>
  <c r="R40" i="56"/>
  <c r="R21" i="56"/>
  <c r="Q27" i="55"/>
  <c r="Q20" i="56"/>
  <c r="R35" i="57"/>
  <c r="S25" i="57"/>
  <c r="R46" i="58"/>
  <c r="R34" i="58"/>
  <c r="Q38" i="58"/>
  <c r="Q17" i="58"/>
  <c r="N15" i="59"/>
  <c r="O26" i="59"/>
  <c r="Q12" i="58"/>
  <c r="N12" i="58"/>
  <c r="Q49" i="59"/>
  <c r="N49" i="59"/>
  <c r="T49" i="59" s="1"/>
  <c r="R49" i="59"/>
  <c r="O20" i="59"/>
  <c r="S20" i="59"/>
  <c r="Q13" i="60"/>
  <c r="S47" i="58"/>
  <c r="N47" i="58"/>
  <c r="O47" i="58"/>
  <c r="R47" i="58"/>
  <c r="S43" i="58"/>
  <c r="N43" i="58"/>
  <c r="O43" i="58"/>
  <c r="S39" i="58"/>
  <c r="Q39" i="58"/>
  <c r="R35" i="58"/>
  <c r="Q35" i="58"/>
  <c r="O39" i="56"/>
  <c r="N39" i="56"/>
  <c r="S39" i="56"/>
  <c r="N49" i="60"/>
  <c r="R27" i="60"/>
  <c r="Q38" i="59"/>
  <c r="S38" i="59"/>
  <c r="S21" i="61"/>
  <c r="R21" i="61"/>
  <c r="N21" i="61"/>
  <c r="P21" i="61" s="1"/>
  <c r="Q21" i="61"/>
  <c r="O50" i="60"/>
  <c r="Q50" i="60"/>
  <c r="N41" i="60"/>
  <c r="Q41" i="60"/>
  <c r="N18" i="60"/>
  <c r="Q18" i="60"/>
  <c r="R18" i="60"/>
  <c r="R18" i="59"/>
  <c r="Q18" i="59"/>
  <c r="S47" i="61"/>
  <c r="O47" i="61"/>
  <c r="R47" i="61"/>
  <c r="N47" i="61"/>
  <c r="Q47" i="61"/>
  <c r="S39" i="61"/>
  <c r="O39" i="61"/>
  <c r="R39" i="61"/>
  <c r="N39" i="61"/>
  <c r="Q39" i="61"/>
  <c r="R23" i="61"/>
  <c r="N8" i="59"/>
  <c r="N26" i="59"/>
  <c r="N14" i="59"/>
  <c r="S14" i="59"/>
  <c r="O17" i="61"/>
  <c r="N13" i="61"/>
  <c r="S11" i="61"/>
  <c r="R9" i="61"/>
  <c r="S46" i="61"/>
  <c r="O46" i="61"/>
  <c r="R46" i="61"/>
  <c r="N46" i="61"/>
  <c r="Q46" i="61"/>
  <c r="S38" i="61"/>
  <c r="O38" i="61"/>
  <c r="R38" i="61"/>
  <c r="N38" i="61"/>
  <c r="Q38" i="61"/>
  <c r="R34" i="60"/>
  <c r="N15" i="61"/>
  <c r="O11" i="61"/>
  <c r="N42" i="60"/>
  <c r="Q28" i="59"/>
  <c r="N33" i="56"/>
  <c r="R27" i="56"/>
  <c r="Q13" i="61"/>
  <c r="Q37" i="59"/>
  <c r="O9" i="61"/>
  <c r="N50" i="60"/>
  <c r="R41" i="60"/>
  <c r="S50" i="61"/>
  <c r="O50" i="61"/>
  <c r="R50" i="61"/>
  <c r="N50" i="61"/>
  <c r="Q50" i="61"/>
  <c r="S42" i="61"/>
  <c r="O42" i="61"/>
  <c r="R42" i="61"/>
  <c r="N42" i="61"/>
  <c r="Q42" i="61"/>
  <c r="S34" i="61"/>
  <c r="O34" i="61"/>
  <c r="R34" i="61"/>
  <c r="N34" i="61"/>
  <c r="Q34" i="61"/>
  <c r="Q15" i="61"/>
  <c r="R40" i="60"/>
  <c r="R32" i="59"/>
  <c r="S44" i="61"/>
  <c r="O44" i="61"/>
  <c r="R44" i="61"/>
  <c r="N44" i="61"/>
  <c r="Q44" i="61"/>
  <c r="S36" i="61"/>
  <c r="O36" i="61"/>
  <c r="R36" i="61"/>
  <c r="N36" i="61"/>
  <c r="Q36" i="61"/>
  <c r="S45" i="61"/>
  <c r="O45" i="61"/>
  <c r="R45" i="61"/>
  <c r="N45" i="61"/>
  <c r="Q45" i="61"/>
  <c r="S37" i="61"/>
  <c r="O37" i="61"/>
  <c r="R37" i="61"/>
  <c r="N37" i="61"/>
  <c r="Q37" i="61"/>
  <c r="R24" i="61"/>
  <c r="N24" i="61"/>
  <c r="S24" i="61"/>
  <c r="Q24" i="61"/>
  <c r="O24" i="61"/>
  <c r="O13" i="61"/>
  <c r="S43" i="61"/>
  <c r="O43" i="61"/>
  <c r="R43" i="61"/>
  <c r="N43" i="61"/>
  <c r="Q43" i="61"/>
  <c r="S35" i="61"/>
  <c r="O35" i="61"/>
  <c r="R35" i="61"/>
  <c r="N35" i="61"/>
  <c r="Q35" i="61"/>
  <c r="O15" i="61"/>
  <c r="S46" i="52"/>
  <c r="S41" i="52"/>
  <c r="S33" i="52"/>
  <c r="Q22" i="53"/>
  <c r="O17" i="53"/>
  <c r="T17" i="53" s="1"/>
  <c r="O18" i="54"/>
  <c r="P18" i="54" s="1"/>
  <c r="R25" i="54"/>
  <c r="R18" i="54"/>
  <c r="R12" i="54"/>
  <c r="O47" i="54"/>
  <c r="O6" i="55"/>
  <c r="T6" i="55" s="1"/>
  <c r="S47" i="56"/>
  <c r="R10" i="56"/>
  <c r="O27" i="55"/>
  <c r="Q10" i="56"/>
  <c r="N8" i="56"/>
  <c r="Q8" i="56"/>
  <c r="O10" i="56"/>
  <c r="R44" i="58"/>
  <c r="R40" i="58"/>
  <c r="R36" i="58"/>
  <c r="O23" i="59"/>
  <c r="T23" i="59" s="1"/>
  <c r="N20" i="59"/>
  <c r="N7" i="59"/>
  <c r="R23" i="59"/>
  <c r="R20" i="59"/>
  <c r="Q11" i="58"/>
  <c r="O32" i="60"/>
  <c r="R32" i="60"/>
  <c r="S25" i="60"/>
  <c r="O25" i="60"/>
  <c r="N25" i="60"/>
  <c r="R25" i="60"/>
  <c r="Q25" i="60"/>
  <c r="R12" i="59"/>
  <c r="O30" i="60"/>
  <c r="S30" i="60"/>
  <c r="N30" i="60"/>
  <c r="Q30" i="60"/>
  <c r="R30" i="60"/>
  <c r="S11" i="59"/>
  <c r="S44" i="58"/>
  <c r="S24" i="60"/>
  <c r="O24" i="60"/>
  <c r="N24" i="60"/>
  <c r="Q24" i="60"/>
  <c r="R24" i="60"/>
  <c r="Q23" i="59"/>
  <c r="Q8" i="51"/>
  <c r="N33" i="52"/>
  <c r="P33" i="52" s="1"/>
  <c r="R26" i="53"/>
  <c r="O12" i="54"/>
  <c r="S32" i="53"/>
  <c r="N47" i="54"/>
  <c r="N38" i="54"/>
  <c r="N34" i="55"/>
  <c r="O33" i="56"/>
  <c r="R8" i="56"/>
  <c r="S10" i="56"/>
  <c r="Q38" i="55"/>
  <c r="R6" i="55"/>
  <c r="N29" i="57"/>
  <c r="N10" i="56"/>
  <c r="O44" i="58"/>
  <c r="O40" i="58"/>
  <c r="S36" i="58"/>
  <c r="N11" i="58"/>
  <c r="Q11" i="59"/>
  <c r="Q7" i="59"/>
  <c r="R40" i="59"/>
  <c r="Q40" i="59"/>
  <c r="O26" i="60"/>
  <c r="S26" i="60"/>
  <c r="N26" i="60"/>
  <c r="Q26" i="60"/>
  <c r="R26" i="60"/>
  <c r="R7" i="59"/>
  <c r="N50" i="59"/>
  <c r="R50" i="59"/>
  <c r="S12" i="59"/>
  <c r="N12" i="59"/>
  <c r="N8" i="51"/>
  <c r="N49" i="52"/>
  <c r="Q50" i="52"/>
  <c r="Q26" i="53"/>
  <c r="Q35" i="53"/>
  <c r="Q12" i="54"/>
  <c r="Q6" i="55"/>
  <c r="S21" i="54"/>
  <c r="N12" i="54"/>
  <c r="O46" i="55"/>
  <c r="S25" i="54"/>
  <c r="Q13" i="55"/>
  <c r="R29" i="57"/>
  <c r="R39" i="57"/>
  <c r="O36" i="58"/>
  <c r="Q40" i="58"/>
  <c r="O12" i="58"/>
  <c r="S50" i="59"/>
  <c r="Q20" i="59"/>
  <c r="Q12" i="59"/>
  <c r="N32" i="60"/>
  <c r="S29" i="60"/>
  <c r="Q29" i="60"/>
  <c r="S28" i="60"/>
  <c r="O28" i="60"/>
  <c r="Q28" i="60"/>
  <c r="R28" i="60"/>
  <c r="N28" i="60"/>
  <c r="R15" i="59"/>
  <c r="Q32" i="60"/>
  <c r="N30" i="59"/>
  <c r="O16" i="59"/>
  <c r="R31" i="59"/>
  <c r="Q31" i="59"/>
  <c r="O44" i="51"/>
  <c r="Q42" i="52"/>
  <c r="N23" i="51"/>
  <c r="S27" i="53"/>
  <c r="O21" i="53"/>
  <c r="S35" i="54"/>
  <c r="R38" i="54"/>
  <c r="Q10" i="55"/>
  <c r="R34" i="55"/>
  <c r="R36" i="54"/>
  <c r="N47" i="56"/>
  <c r="R12" i="55"/>
  <c r="R10" i="55"/>
  <c r="Q37" i="56"/>
  <c r="R25" i="56"/>
  <c r="Q6" i="57"/>
  <c r="R6" i="57"/>
  <c r="Q27" i="56"/>
  <c r="S6" i="57"/>
  <c r="R12" i="58"/>
  <c r="S42" i="59"/>
  <c r="O42" i="59"/>
  <c r="R42" i="59"/>
  <c r="Q42" i="59"/>
  <c r="N42" i="59"/>
  <c r="O32" i="59"/>
  <c r="T32" i="59" s="1"/>
  <c r="S24" i="59"/>
  <c r="O24" i="59"/>
  <c r="R24" i="59"/>
  <c r="Q24" i="59"/>
  <c r="N24" i="59"/>
  <c r="S39" i="59"/>
  <c r="O39" i="59"/>
  <c r="Q39" i="59"/>
  <c r="R39" i="59"/>
  <c r="N39" i="59"/>
  <c r="N17" i="58"/>
  <c r="S17" i="58"/>
  <c r="Q32" i="59"/>
  <c r="S34" i="59"/>
  <c r="O34" i="59"/>
  <c r="R34" i="59"/>
  <c r="Q34" i="59"/>
  <c r="N34" i="59"/>
  <c r="O38" i="52"/>
  <c r="S34" i="52"/>
  <c r="R42" i="52"/>
  <c r="N27" i="53"/>
  <c r="O27" i="53"/>
  <c r="Q21" i="53"/>
  <c r="N49" i="53"/>
  <c r="R27" i="53"/>
  <c r="Q35" i="54"/>
  <c r="S38" i="54"/>
  <c r="N38" i="55"/>
  <c r="O10" i="55"/>
  <c r="R21" i="53"/>
  <c r="O34" i="55"/>
  <c r="R27" i="54"/>
  <c r="R47" i="56"/>
  <c r="Q43" i="56"/>
  <c r="N10" i="55"/>
  <c r="S36" i="56"/>
  <c r="S22" i="55"/>
  <c r="S49" i="58"/>
  <c r="R49" i="58"/>
  <c r="S35" i="59"/>
  <c r="O35" i="59"/>
  <c r="Q35" i="59"/>
  <c r="R35" i="59"/>
  <c r="N35" i="59"/>
  <c r="S32" i="59"/>
  <c r="S44" i="59"/>
  <c r="O44" i="59"/>
  <c r="R44" i="59"/>
  <c r="N44" i="59"/>
  <c r="Q44" i="59"/>
  <c r="S25" i="59"/>
  <c r="O25" i="59"/>
  <c r="Q25" i="59"/>
  <c r="N25" i="59"/>
  <c r="R25" i="59"/>
  <c r="S44" i="52"/>
  <c r="N21" i="53"/>
  <c r="O25" i="54"/>
  <c r="T25" i="54" s="1"/>
  <c r="O38" i="54"/>
  <c r="N35" i="54"/>
  <c r="T35" i="54" s="1"/>
  <c r="S34" i="55"/>
  <c r="O47" i="56"/>
  <c r="R22" i="56"/>
  <c r="O22" i="56"/>
  <c r="P22" i="56" s="1"/>
  <c r="O49" i="58"/>
  <c r="N49" i="58"/>
  <c r="S12" i="58"/>
  <c r="S47" i="59"/>
  <c r="O47" i="59"/>
  <c r="R47" i="59"/>
  <c r="Q47" i="59"/>
  <c r="N47" i="59"/>
  <c r="N13" i="58"/>
  <c r="S13" i="58"/>
  <c r="S43" i="59"/>
  <c r="O43" i="59"/>
  <c r="R43" i="59"/>
  <c r="Q43" i="59"/>
  <c r="N43" i="59"/>
  <c r="R29" i="59"/>
  <c r="N29" i="59"/>
  <c r="Q29" i="59"/>
  <c r="O29" i="59"/>
  <c r="S29" i="59"/>
  <c r="S44" i="51"/>
  <c r="O48" i="52"/>
  <c r="S38" i="52"/>
  <c r="N48" i="52"/>
  <c r="R38" i="52"/>
  <c r="N34" i="52"/>
  <c r="Q34" i="52"/>
  <c r="S33" i="53"/>
  <c r="N14" i="53"/>
  <c r="T14" i="53" s="1"/>
  <c r="S14" i="53"/>
  <c r="Q14" i="53"/>
  <c r="Q28" i="54"/>
  <c r="Q24" i="54"/>
  <c r="R28" i="54"/>
  <c r="R15" i="54"/>
  <c r="S48" i="53"/>
  <c r="N33" i="54"/>
  <c r="T33" i="54" s="1"/>
  <c r="N24" i="54"/>
  <c r="T24" i="54" s="1"/>
  <c r="O49" i="54"/>
  <c r="N42" i="55"/>
  <c r="S27" i="55"/>
  <c r="S14" i="54"/>
  <c r="R41" i="56"/>
  <c r="Q39" i="57"/>
  <c r="O39" i="57"/>
  <c r="S30" i="56"/>
  <c r="R16" i="55"/>
  <c r="S8" i="58"/>
  <c r="O8" i="58"/>
  <c r="R8" i="58"/>
  <c r="N8" i="58"/>
  <c r="Q8" i="58"/>
  <c r="S32" i="57"/>
  <c r="S7" i="58"/>
  <c r="O7" i="58"/>
  <c r="R7" i="58"/>
  <c r="N7" i="58"/>
  <c r="Q7" i="58"/>
  <c r="S41" i="56"/>
  <c r="O48" i="51"/>
  <c r="P48" i="51" s="1"/>
  <c r="O42" i="52"/>
  <c r="T42" i="52" s="1"/>
  <c r="O34" i="52"/>
  <c r="N46" i="52"/>
  <c r="Q48" i="53"/>
  <c r="Q25" i="54"/>
  <c r="O14" i="54"/>
  <c r="R24" i="54"/>
  <c r="S33" i="54"/>
  <c r="R14" i="53"/>
  <c r="Q46" i="53"/>
  <c r="S42" i="53"/>
  <c r="S38" i="53"/>
  <c r="N45" i="53"/>
  <c r="S37" i="53"/>
  <c r="N17" i="55"/>
  <c r="O48" i="53"/>
  <c r="N14" i="54"/>
  <c r="N27" i="55"/>
  <c r="O42" i="55"/>
  <c r="R27" i="55"/>
  <c r="S28" i="54"/>
  <c r="O41" i="56"/>
  <c r="N37" i="56"/>
  <c r="N25" i="56"/>
  <c r="N39" i="57"/>
  <c r="S21" i="55"/>
  <c r="S32" i="58"/>
  <c r="O32" i="58"/>
  <c r="R32" i="58"/>
  <c r="N32" i="58"/>
  <c r="Q32" i="58"/>
  <c r="R24" i="57"/>
  <c r="Q24" i="57"/>
  <c r="S6" i="58"/>
  <c r="O6" i="58"/>
  <c r="R6" i="58"/>
  <c r="N6" i="58"/>
  <c r="Q6" i="58"/>
  <c r="S24" i="54"/>
  <c r="S40" i="56"/>
  <c r="S29" i="58"/>
  <c r="O29" i="58"/>
  <c r="R29" i="58"/>
  <c r="N29" i="58"/>
  <c r="Q29" i="58"/>
  <c r="S48" i="51"/>
  <c r="S48" i="52"/>
  <c r="R48" i="52"/>
  <c r="N15" i="53"/>
  <c r="O28" i="54"/>
  <c r="P28" i="54" s="1"/>
  <c r="Q17" i="54"/>
  <c r="Q33" i="54"/>
  <c r="Q42" i="55"/>
  <c r="N41" i="56"/>
  <c r="R37" i="56"/>
  <c r="R35" i="56"/>
  <c r="Q9" i="58"/>
  <c r="O9" i="58"/>
  <c r="S9" i="58"/>
  <c r="N9" i="58"/>
  <c r="R9" i="58"/>
  <c r="N49" i="57"/>
  <c r="R49" i="57"/>
  <c r="R31" i="53"/>
  <c r="S31" i="53"/>
  <c r="O47" i="52"/>
  <c r="P47" i="52" s="1"/>
  <c r="Q47" i="52"/>
  <c r="O18" i="55"/>
  <c r="Q18" i="55"/>
  <c r="N45" i="54"/>
  <c r="Q45" i="54"/>
  <c r="S40" i="54"/>
  <c r="R40" i="54"/>
  <c r="R21" i="54"/>
  <c r="O21" i="54"/>
  <c r="O24" i="53"/>
  <c r="S24" i="53"/>
  <c r="N24" i="53"/>
  <c r="S45" i="56"/>
  <c r="N45" i="56"/>
  <c r="O45" i="56"/>
  <c r="S43" i="57"/>
  <c r="O43" i="57"/>
  <c r="R43" i="57"/>
  <c r="Q43" i="57"/>
  <c r="N43" i="57"/>
  <c r="O18" i="53"/>
  <c r="S18" i="53"/>
  <c r="N43" i="51"/>
  <c r="O43" i="51"/>
  <c r="O46" i="52"/>
  <c r="O44" i="52"/>
  <c r="T44" i="52" s="1"/>
  <c r="O41" i="52"/>
  <c r="O36" i="52"/>
  <c r="T36" i="52" s="1"/>
  <c r="R46" i="52"/>
  <c r="Q40" i="52"/>
  <c r="N31" i="53"/>
  <c r="N26" i="52"/>
  <c r="Q26" i="52"/>
  <c r="S26" i="52"/>
  <c r="O31" i="53"/>
  <c r="S45" i="54"/>
  <c r="R18" i="53"/>
  <c r="R24" i="53"/>
  <c r="S17" i="55"/>
  <c r="N36" i="56"/>
  <c r="Q17" i="55"/>
  <c r="O41" i="54"/>
  <c r="Q41" i="54"/>
  <c r="S41" i="54"/>
  <c r="N12" i="53"/>
  <c r="R12" i="53"/>
  <c r="Q12" i="53"/>
  <c r="S28" i="57"/>
  <c r="O28" i="57"/>
  <c r="Q28" i="57"/>
  <c r="N28" i="57"/>
  <c r="R28" i="57"/>
  <c r="S47" i="57"/>
  <c r="O47" i="57"/>
  <c r="R47" i="57"/>
  <c r="Q47" i="57"/>
  <c r="N47" i="57"/>
  <c r="S27" i="57"/>
  <c r="O27" i="57"/>
  <c r="R27" i="57"/>
  <c r="Q27" i="57"/>
  <c r="N27" i="57"/>
  <c r="Q33" i="56"/>
  <c r="R33" i="56"/>
  <c r="S27" i="56"/>
  <c r="O27" i="56"/>
  <c r="N8" i="55"/>
  <c r="Q8" i="55"/>
  <c r="O13" i="53"/>
  <c r="S13" i="53"/>
  <c r="R13" i="53"/>
  <c r="N13" i="53"/>
  <c r="N19" i="51"/>
  <c r="T19" i="51" s="1"/>
  <c r="S40" i="52"/>
  <c r="N18" i="53"/>
  <c r="N42" i="51"/>
  <c r="R42" i="51"/>
  <c r="Q31" i="53"/>
  <c r="N40" i="54"/>
  <c r="N21" i="55"/>
  <c r="O43" i="54"/>
  <c r="N43" i="54"/>
  <c r="R11" i="53"/>
  <c r="O11" i="53"/>
  <c r="O16" i="55"/>
  <c r="N21" i="54"/>
  <c r="O30" i="56"/>
  <c r="S46" i="55"/>
  <c r="N46" i="55"/>
  <c r="R9" i="55"/>
  <c r="S9" i="55"/>
  <c r="Q9" i="55"/>
  <c r="S30" i="54"/>
  <c r="N30" i="54"/>
  <c r="T30" i="54" s="1"/>
  <c r="S35" i="53"/>
  <c r="R35" i="53"/>
  <c r="R44" i="52"/>
  <c r="Q44" i="52"/>
  <c r="R29" i="53"/>
  <c r="S29" i="53"/>
  <c r="N29" i="53"/>
  <c r="O29" i="53"/>
  <c r="S9" i="53"/>
  <c r="R9" i="53"/>
  <c r="O9" i="53"/>
  <c r="S46" i="57"/>
  <c r="O46" i="57"/>
  <c r="R46" i="57"/>
  <c r="Q46" i="57"/>
  <c r="N46" i="57"/>
  <c r="S37" i="57"/>
  <c r="O37" i="57"/>
  <c r="Q37" i="57"/>
  <c r="N37" i="57"/>
  <c r="R37" i="57"/>
  <c r="O26" i="57"/>
  <c r="S26" i="57"/>
  <c r="N26" i="57"/>
  <c r="R26" i="57"/>
  <c r="Q26" i="57"/>
  <c r="S23" i="57"/>
  <c r="O23" i="57"/>
  <c r="Q23" i="57"/>
  <c r="N23" i="57"/>
  <c r="R23" i="57"/>
  <c r="S21" i="57"/>
  <c r="O21" i="57"/>
  <c r="R21" i="57"/>
  <c r="N21" i="57"/>
  <c r="Q21" i="57"/>
  <c r="S19" i="57"/>
  <c r="O19" i="57"/>
  <c r="R19" i="57"/>
  <c r="N19" i="57"/>
  <c r="Q19" i="57"/>
  <c r="S17" i="57"/>
  <c r="O17" i="57"/>
  <c r="R17" i="57"/>
  <c r="N17" i="57"/>
  <c r="Q17" i="57"/>
  <c r="S15" i="57"/>
  <c r="O15" i="57"/>
  <c r="R15" i="57"/>
  <c r="N15" i="57"/>
  <c r="Q15" i="57"/>
  <c r="S13" i="57"/>
  <c r="O13" i="57"/>
  <c r="R13" i="57"/>
  <c r="N13" i="57"/>
  <c r="Q13" i="57"/>
  <c r="S11" i="57"/>
  <c r="O11" i="57"/>
  <c r="R11" i="57"/>
  <c r="N11" i="57"/>
  <c r="Q11" i="57"/>
  <c r="S9" i="57"/>
  <c r="O9" i="57"/>
  <c r="R9" i="57"/>
  <c r="N9" i="57"/>
  <c r="Q9" i="57"/>
  <c r="S31" i="57"/>
  <c r="O31" i="57"/>
  <c r="R31" i="57"/>
  <c r="Q31" i="57"/>
  <c r="N31" i="57"/>
  <c r="N22" i="55"/>
  <c r="R22" i="55"/>
  <c r="O22" i="55"/>
  <c r="Q22" i="55"/>
  <c r="O13" i="41"/>
  <c r="P13" i="41" s="1"/>
  <c r="R49" i="51"/>
  <c r="O38" i="51"/>
  <c r="T38" i="51" s="1"/>
  <c r="O40" i="52"/>
  <c r="P40" i="52" s="1"/>
  <c r="R47" i="52"/>
  <c r="Q36" i="52"/>
  <c r="R26" i="51"/>
  <c r="N18" i="51"/>
  <c r="N11" i="53"/>
  <c r="Q18" i="53"/>
  <c r="N9" i="53"/>
  <c r="O35" i="53"/>
  <c r="P35" i="53" s="1"/>
  <c r="R30" i="54"/>
  <c r="Q30" i="54"/>
  <c r="Q40" i="54"/>
  <c r="O46" i="53"/>
  <c r="N42" i="53"/>
  <c r="Q42" i="53"/>
  <c r="O38" i="53"/>
  <c r="R33" i="53"/>
  <c r="N33" i="53"/>
  <c r="O33" i="53"/>
  <c r="Q9" i="53"/>
  <c r="Q37" i="52"/>
  <c r="R37" i="52"/>
  <c r="R33" i="52"/>
  <c r="Q33" i="52"/>
  <c r="O45" i="54"/>
  <c r="Q46" i="55"/>
  <c r="S18" i="55"/>
  <c r="N9" i="55"/>
  <c r="Q7" i="53"/>
  <c r="N7" i="53"/>
  <c r="Q21" i="55"/>
  <c r="O40" i="54"/>
  <c r="R45" i="56"/>
  <c r="N27" i="56"/>
  <c r="O20" i="53"/>
  <c r="R20" i="53"/>
  <c r="S42" i="57"/>
  <c r="O42" i="57"/>
  <c r="R42" i="57"/>
  <c r="Q42" i="57"/>
  <c r="N42" i="57"/>
  <c r="N30" i="56"/>
  <c r="R30" i="56"/>
  <c r="Q30" i="56"/>
  <c r="N25" i="55"/>
  <c r="R25" i="55"/>
  <c r="S26" i="54"/>
  <c r="O26" i="54"/>
  <c r="T26" i="54" s="1"/>
  <c r="Q26" i="54"/>
  <c r="R26" i="54"/>
  <c r="S30" i="53"/>
  <c r="R30" i="53"/>
  <c r="N30" i="53"/>
  <c r="O30" i="53"/>
  <c r="S40" i="57"/>
  <c r="O40" i="57"/>
  <c r="R40" i="57"/>
  <c r="Q40" i="57"/>
  <c r="N40" i="57"/>
  <c r="Q45" i="56"/>
  <c r="N16" i="55"/>
  <c r="Q16" i="55"/>
  <c r="S16" i="55"/>
  <c r="Q36" i="56"/>
  <c r="R36" i="56"/>
  <c r="S41" i="57"/>
  <c r="O41" i="57"/>
  <c r="Q41" i="57"/>
  <c r="N41" i="57"/>
  <c r="R41" i="57"/>
  <c r="S33" i="57"/>
  <c r="O33" i="57"/>
  <c r="Q33" i="57"/>
  <c r="N33" i="57"/>
  <c r="R33" i="57"/>
  <c r="S36" i="57"/>
  <c r="O36" i="57"/>
  <c r="R36" i="57"/>
  <c r="Q36" i="57"/>
  <c r="N36" i="57"/>
  <c r="S33" i="56"/>
  <c r="O49" i="53"/>
  <c r="Q40" i="53"/>
  <c r="O36" i="53"/>
  <c r="Q45" i="53"/>
  <c r="S41" i="53"/>
  <c r="N37" i="53"/>
  <c r="Q44" i="54"/>
  <c r="S36" i="54"/>
  <c r="O35" i="56"/>
  <c r="P35" i="56" s="1"/>
  <c r="S50" i="57"/>
  <c r="O50" i="57"/>
  <c r="R50" i="57"/>
  <c r="Q50" i="57"/>
  <c r="N50" i="57"/>
  <c r="O30" i="57"/>
  <c r="S30" i="57"/>
  <c r="N30" i="57"/>
  <c r="R30" i="57"/>
  <c r="Q30" i="57"/>
  <c r="S22" i="57"/>
  <c r="O22" i="57"/>
  <c r="R22" i="57"/>
  <c r="N22" i="57"/>
  <c r="Q22" i="57"/>
  <c r="S20" i="57"/>
  <c r="O20" i="57"/>
  <c r="R20" i="57"/>
  <c r="N20" i="57"/>
  <c r="Q20" i="57"/>
  <c r="S18" i="57"/>
  <c r="O18" i="57"/>
  <c r="R18" i="57"/>
  <c r="N18" i="57"/>
  <c r="Q18" i="57"/>
  <c r="S16" i="57"/>
  <c r="O16" i="57"/>
  <c r="R16" i="57"/>
  <c r="N16" i="57"/>
  <c r="Q16" i="57"/>
  <c r="S14" i="57"/>
  <c r="O14" i="57"/>
  <c r="R14" i="57"/>
  <c r="N14" i="57"/>
  <c r="Q14" i="57"/>
  <c r="S12" i="57"/>
  <c r="O12" i="57"/>
  <c r="R12" i="57"/>
  <c r="N12" i="57"/>
  <c r="Q12" i="57"/>
  <c r="S10" i="57"/>
  <c r="O10" i="57"/>
  <c r="R10" i="57"/>
  <c r="N10" i="57"/>
  <c r="Q10" i="57"/>
  <c r="S37" i="56"/>
  <c r="Q25" i="55"/>
  <c r="S25" i="56"/>
  <c r="Q25" i="56"/>
  <c r="R21" i="55"/>
  <c r="R46" i="56"/>
  <c r="N46" i="56"/>
  <c r="S46" i="56"/>
  <c r="Q46" i="56"/>
  <c r="O46" i="56"/>
  <c r="R24" i="56"/>
  <c r="N24" i="56"/>
  <c r="Q24" i="56"/>
  <c r="O24" i="56"/>
  <c r="S24" i="56"/>
  <c r="Q49" i="51"/>
  <c r="Q35" i="51"/>
  <c r="R8" i="51"/>
  <c r="N44" i="51"/>
  <c r="Q34" i="51"/>
  <c r="Q17" i="51"/>
  <c r="O26" i="52"/>
  <c r="Q26" i="51"/>
  <c r="R41" i="51"/>
  <c r="S21" i="51"/>
  <c r="N20" i="53"/>
  <c r="R26" i="52"/>
  <c r="R41" i="53"/>
  <c r="S23" i="53"/>
  <c r="Q41" i="53"/>
  <c r="Q32" i="53"/>
  <c r="O23" i="53"/>
  <c r="O27" i="54"/>
  <c r="R23" i="54"/>
  <c r="R44" i="54"/>
  <c r="R23" i="53"/>
  <c r="S7" i="53"/>
  <c r="R43" i="54"/>
  <c r="N34" i="54"/>
  <c r="R38" i="55"/>
  <c r="N13" i="55"/>
  <c r="O12" i="55"/>
  <c r="O13" i="55"/>
  <c r="O9" i="55"/>
  <c r="N17" i="54"/>
  <c r="O43" i="56"/>
  <c r="R17" i="55"/>
  <c r="R28" i="56"/>
  <c r="N28" i="56"/>
  <c r="S28" i="56"/>
  <c r="Q28" i="56"/>
  <c r="O28" i="56"/>
  <c r="S43" i="56"/>
  <c r="R31" i="56"/>
  <c r="N31" i="56"/>
  <c r="S31" i="56"/>
  <c r="Q31" i="56"/>
  <c r="O31" i="56"/>
  <c r="R17" i="51"/>
  <c r="O42" i="51"/>
  <c r="O34" i="51"/>
  <c r="P34" i="51" s="1"/>
  <c r="S50" i="52"/>
  <c r="R50" i="52"/>
  <c r="O17" i="51"/>
  <c r="T17" i="51" s="1"/>
  <c r="S46" i="53"/>
  <c r="N23" i="53"/>
  <c r="Q38" i="53"/>
  <c r="S17" i="51"/>
  <c r="R46" i="53"/>
  <c r="R37" i="53"/>
  <c r="S22" i="53"/>
  <c r="O37" i="53"/>
  <c r="N38" i="53"/>
  <c r="O32" i="53"/>
  <c r="O45" i="53"/>
  <c r="Q37" i="53"/>
  <c r="O7" i="53"/>
  <c r="N49" i="54"/>
  <c r="Q27" i="54"/>
  <c r="N48" i="54"/>
  <c r="O34" i="54"/>
  <c r="S44" i="54"/>
  <c r="R34" i="54"/>
  <c r="R39" i="53"/>
  <c r="O30" i="55"/>
  <c r="P30" i="55" s="1"/>
  <c r="O38" i="55"/>
  <c r="S30" i="55"/>
  <c r="S23" i="54"/>
  <c r="S17" i="54"/>
  <c r="S12" i="55"/>
  <c r="R30" i="55"/>
  <c r="O48" i="54"/>
  <c r="S48" i="54"/>
  <c r="S13" i="55"/>
  <c r="Q35" i="56"/>
  <c r="R48" i="54"/>
  <c r="R50" i="56"/>
  <c r="N50" i="56"/>
  <c r="S50" i="56"/>
  <c r="Q50" i="56"/>
  <c r="O50" i="56"/>
  <c r="N43" i="56"/>
  <c r="N18" i="55"/>
  <c r="R18" i="55"/>
  <c r="S35" i="56"/>
  <c r="S42" i="51"/>
  <c r="O50" i="52"/>
  <c r="T50" i="52" s="1"/>
  <c r="N43" i="52"/>
  <c r="T43" i="52" s="1"/>
  <c r="S45" i="53"/>
  <c r="N32" i="53"/>
  <c r="N22" i="53"/>
  <c r="R45" i="53"/>
  <c r="O22" i="53"/>
  <c r="R7" i="53"/>
  <c r="Q49" i="54"/>
  <c r="O23" i="54"/>
  <c r="P23" i="54" s="1"/>
  <c r="O17" i="54"/>
  <c r="S34" i="54"/>
  <c r="Q30" i="55"/>
  <c r="S38" i="55"/>
  <c r="N12" i="55"/>
  <c r="S26" i="56"/>
  <c r="O26" i="56"/>
  <c r="R26" i="56"/>
  <c r="Q26" i="56"/>
  <c r="N26" i="56"/>
  <c r="R38" i="56"/>
  <c r="N38" i="56"/>
  <c r="S38" i="56"/>
  <c r="Q38" i="56"/>
  <c r="O38" i="56"/>
  <c r="N14" i="55"/>
  <c r="T14" i="55" s="1"/>
  <c r="R14" i="55"/>
  <c r="R34" i="56"/>
  <c r="N34" i="56"/>
  <c r="S34" i="56"/>
  <c r="Q34" i="56"/>
  <c r="O34" i="56"/>
  <c r="R42" i="56"/>
  <c r="N42" i="56"/>
  <c r="S42" i="56"/>
  <c r="Q42" i="56"/>
  <c r="O42" i="56"/>
  <c r="S45" i="51"/>
  <c r="S40" i="51"/>
  <c r="N45" i="51"/>
  <c r="N13" i="51"/>
  <c r="Q13" i="51"/>
  <c r="N35" i="52"/>
  <c r="P35" i="52" s="1"/>
  <c r="S15" i="51"/>
  <c r="S36" i="53"/>
  <c r="Q36" i="53"/>
  <c r="S15" i="53"/>
  <c r="O15" i="53"/>
  <c r="R32" i="53"/>
  <c r="Q36" i="54"/>
  <c r="N41" i="53"/>
  <c r="S36" i="55"/>
  <c r="O36" i="55"/>
  <c r="Q36" i="55"/>
  <c r="N36" i="55"/>
  <c r="R36" i="55"/>
  <c r="S24" i="55"/>
  <c r="O24" i="55"/>
  <c r="N24" i="55"/>
  <c r="Q24" i="55"/>
  <c r="R24" i="55"/>
  <c r="S35" i="55"/>
  <c r="O35" i="55"/>
  <c r="N35" i="55"/>
  <c r="Q35" i="55"/>
  <c r="R35" i="55"/>
  <c r="S37" i="55"/>
  <c r="O37" i="55"/>
  <c r="R37" i="55"/>
  <c r="Q37" i="55"/>
  <c r="N37" i="55"/>
  <c r="S23" i="55"/>
  <c r="O23" i="55"/>
  <c r="Q23" i="55"/>
  <c r="R23" i="55"/>
  <c r="N23" i="55"/>
  <c r="S15" i="55"/>
  <c r="O15" i="55"/>
  <c r="R15" i="55"/>
  <c r="N15" i="55"/>
  <c r="Q15" i="55"/>
  <c r="S49" i="54"/>
  <c r="R49" i="54"/>
  <c r="S45" i="55"/>
  <c r="O45" i="55"/>
  <c r="R45" i="55"/>
  <c r="Q45" i="55"/>
  <c r="N45" i="55"/>
  <c r="N27" i="54"/>
  <c r="S27" i="54"/>
  <c r="S26" i="51"/>
  <c r="Q38" i="51"/>
  <c r="S40" i="53"/>
  <c r="Q15" i="53"/>
  <c r="O43" i="53"/>
  <c r="N36" i="54"/>
  <c r="N40" i="53"/>
  <c r="S31" i="55"/>
  <c r="O31" i="55"/>
  <c r="Q31" i="55"/>
  <c r="N31" i="55"/>
  <c r="R31" i="55"/>
  <c r="S32" i="55"/>
  <c r="O32" i="55"/>
  <c r="R32" i="55"/>
  <c r="N32" i="55"/>
  <c r="Q32" i="55"/>
  <c r="S49" i="55"/>
  <c r="O49" i="55"/>
  <c r="R49" i="55"/>
  <c r="N49" i="55"/>
  <c r="Q49" i="55"/>
  <c r="S47" i="55"/>
  <c r="O47" i="55"/>
  <c r="R47" i="55"/>
  <c r="N47" i="55"/>
  <c r="Q47" i="55"/>
  <c r="S11" i="55"/>
  <c r="O11" i="55"/>
  <c r="R11" i="55"/>
  <c r="Q11" i="55"/>
  <c r="N11" i="55"/>
  <c r="N19" i="54"/>
  <c r="S19" i="54"/>
  <c r="O36" i="54"/>
  <c r="S44" i="55"/>
  <c r="O44" i="55"/>
  <c r="Q44" i="55"/>
  <c r="N44" i="55"/>
  <c r="R44" i="55"/>
  <c r="S29" i="55"/>
  <c r="O29" i="55"/>
  <c r="R29" i="55"/>
  <c r="N29" i="55"/>
  <c r="Q29" i="55"/>
  <c r="S43" i="55"/>
  <c r="O43" i="55"/>
  <c r="N43" i="55"/>
  <c r="Q43" i="55"/>
  <c r="R43" i="55"/>
  <c r="S19" i="55"/>
  <c r="O19" i="55"/>
  <c r="R19" i="55"/>
  <c r="Q19" i="55"/>
  <c r="N19" i="55"/>
  <c r="N15" i="54"/>
  <c r="S15" i="54"/>
  <c r="O26" i="55"/>
  <c r="S26" i="55"/>
  <c r="N26" i="55"/>
  <c r="R26" i="55"/>
  <c r="Q26" i="55"/>
  <c r="S41" i="55"/>
  <c r="O41" i="55"/>
  <c r="R41" i="55"/>
  <c r="Q41" i="55"/>
  <c r="N41" i="55"/>
  <c r="O45" i="44"/>
  <c r="R48" i="51"/>
  <c r="O45" i="51"/>
  <c r="R13" i="51"/>
  <c r="S38" i="51"/>
  <c r="Q14" i="51"/>
  <c r="Q9" i="51"/>
  <c r="N39" i="52"/>
  <c r="T39" i="52" s="1"/>
  <c r="Q43" i="52"/>
  <c r="Q39" i="52"/>
  <c r="Q35" i="52"/>
  <c r="Q47" i="51"/>
  <c r="O14" i="51"/>
  <c r="Q27" i="51"/>
  <c r="S7" i="51"/>
  <c r="Q49" i="53"/>
  <c r="N43" i="53"/>
  <c r="O15" i="54"/>
  <c r="N46" i="53"/>
  <c r="R42" i="53"/>
  <c r="R38" i="53"/>
  <c r="Q47" i="53"/>
  <c r="S40" i="55"/>
  <c r="O40" i="55"/>
  <c r="Q40" i="55"/>
  <c r="N40" i="55"/>
  <c r="R40" i="55"/>
  <c r="S50" i="55"/>
  <c r="O50" i="55"/>
  <c r="R50" i="55"/>
  <c r="N50" i="55"/>
  <c r="Q50" i="55"/>
  <c r="S48" i="55"/>
  <c r="O48" i="55"/>
  <c r="R48" i="55"/>
  <c r="N48" i="55"/>
  <c r="Q48" i="55"/>
  <c r="S39" i="55"/>
  <c r="O39" i="55"/>
  <c r="N39" i="55"/>
  <c r="Q39" i="55"/>
  <c r="R39" i="55"/>
  <c r="S33" i="55"/>
  <c r="O33" i="55"/>
  <c r="R33" i="55"/>
  <c r="Q33" i="55"/>
  <c r="N33" i="55"/>
  <c r="S7" i="55"/>
  <c r="O7" i="55"/>
  <c r="R7" i="55"/>
  <c r="N7" i="55"/>
  <c r="Q7" i="55"/>
  <c r="O44" i="54"/>
  <c r="S27" i="51"/>
  <c r="N20" i="51"/>
  <c r="P20" i="51" s="1"/>
  <c r="R49" i="52"/>
  <c r="R43" i="52"/>
  <c r="R39" i="52"/>
  <c r="R35" i="52"/>
  <c r="S20" i="51"/>
  <c r="R40" i="53"/>
  <c r="R34" i="53"/>
  <c r="Q34" i="53"/>
  <c r="N44" i="53"/>
  <c r="R36" i="53"/>
  <c r="O47" i="53"/>
  <c r="N39" i="53"/>
  <c r="S9" i="54"/>
  <c r="O9" i="54"/>
  <c r="R9" i="54"/>
  <c r="N9" i="54"/>
  <c r="Q9" i="54"/>
  <c r="Q45" i="44"/>
  <c r="R50" i="51"/>
  <c r="Q41" i="51"/>
  <c r="O33" i="51"/>
  <c r="T33" i="51" s="1"/>
  <c r="O26" i="51"/>
  <c r="N26" i="51"/>
  <c r="S43" i="51"/>
  <c r="N21" i="51"/>
  <c r="R18" i="51"/>
  <c r="N16" i="51"/>
  <c r="T16" i="51" s="1"/>
  <c r="R9" i="51"/>
  <c r="R7" i="51"/>
  <c r="S49" i="52"/>
  <c r="S47" i="52"/>
  <c r="S43" i="52"/>
  <c r="S39" i="52"/>
  <c r="S35" i="52"/>
  <c r="R40" i="52"/>
  <c r="R36" i="52"/>
  <c r="O9" i="51"/>
  <c r="N22" i="51"/>
  <c r="R10" i="51"/>
  <c r="R46" i="51"/>
  <c r="Q23" i="51"/>
  <c r="O7" i="51"/>
  <c r="R47" i="53"/>
  <c r="S43" i="53"/>
  <c r="S39" i="53"/>
  <c r="O44" i="53"/>
  <c r="O39" i="53"/>
  <c r="R43" i="53"/>
  <c r="Q39" i="53"/>
  <c r="N36" i="53"/>
  <c r="Q11" i="54"/>
  <c r="O11" i="54"/>
  <c r="N11" i="54"/>
  <c r="R11" i="54"/>
  <c r="S11" i="54"/>
  <c r="S7" i="54"/>
  <c r="O7" i="54"/>
  <c r="R7" i="54"/>
  <c r="N7" i="54"/>
  <c r="Q7" i="54"/>
  <c r="O21" i="51"/>
  <c r="R20" i="51"/>
  <c r="N9" i="51"/>
  <c r="N7" i="51"/>
  <c r="Q42" i="51"/>
  <c r="Q20" i="51"/>
  <c r="Q7" i="51"/>
  <c r="O49" i="52"/>
  <c r="S36" i="51"/>
  <c r="S34" i="53"/>
  <c r="O34" i="53"/>
  <c r="T34" i="53" s="1"/>
  <c r="N47" i="53"/>
  <c r="Q44" i="53"/>
  <c r="S47" i="53"/>
  <c r="S32" i="54"/>
  <c r="O32" i="54"/>
  <c r="N32" i="54"/>
  <c r="Q32" i="54"/>
  <c r="R32" i="54"/>
  <c r="S49" i="53"/>
  <c r="R49" i="53"/>
  <c r="S10" i="54"/>
  <c r="O10" i="54"/>
  <c r="R10" i="54"/>
  <c r="N10" i="54"/>
  <c r="Q10" i="54"/>
  <c r="S8" i="54"/>
  <c r="O8" i="54"/>
  <c r="R8" i="54"/>
  <c r="N8" i="54"/>
  <c r="Q8" i="54"/>
  <c r="S6" i="54"/>
  <c r="O6" i="54"/>
  <c r="R6" i="54"/>
  <c r="N6" i="54"/>
  <c r="Q6" i="54"/>
  <c r="S50" i="51"/>
  <c r="Q33" i="51"/>
  <c r="Q40" i="51"/>
  <c r="O22" i="51"/>
  <c r="O49" i="51"/>
  <c r="T49" i="51" s="1"/>
  <c r="O27" i="51"/>
  <c r="R21" i="51"/>
  <c r="R19" i="51"/>
  <c r="N14" i="51"/>
  <c r="N40" i="51"/>
  <c r="S34" i="51"/>
  <c r="Q21" i="51"/>
  <c r="Q15" i="51"/>
  <c r="O31" i="52"/>
  <c r="T31" i="52" s="1"/>
  <c r="R38" i="51"/>
  <c r="R45" i="51"/>
  <c r="N50" i="51"/>
  <c r="P50" i="51" s="1"/>
  <c r="N47" i="51"/>
  <c r="R22" i="51"/>
  <c r="S14" i="51"/>
  <c r="Q50" i="51"/>
  <c r="O41" i="51"/>
  <c r="S33" i="51"/>
  <c r="O35" i="51"/>
  <c r="Q19" i="51"/>
  <c r="R31" i="52"/>
  <c r="Q31" i="52"/>
  <c r="O30" i="51"/>
  <c r="Q18" i="51"/>
  <c r="N36" i="51"/>
  <c r="S19" i="51"/>
  <c r="Q10" i="51"/>
  <c r="S41" i="51"/>
  <c r="N35" i="51"/>
  <c r="N41" i="51"/>
  <c r="S35" i="51"/>
  <c r="S31" i="52"/>
  <c r="R33" i="51"/>
  <c r="S28" i="52"/>
  <c r="O28" i="52"/>
  <c r="R28" i="52"/>
  <c r="N28" i="52"/>
  <c r="Q28" i="52"/>
  <c r="S23" i="52"/>
  <c r="O23" i="52"/>
  <c r="R23" i="52"/>
  <c r="N23" i="52"/>
  <c r="Q23" i="52"/>
  <c r="S21" i="52"/>
  <c r="O21" i="52"/>
  <c r="R21" i="52"/>
  <c r="N21" i="52"/>
  <c r="Q21" i="52"/>
  <c r="S10" i="52"/>
  <c r="O10" i="52"/>
  <c r="Q10" i="52"/>
  <c r="R10" i="52"/>
  <c r="N10" i="52"/>
  <c r="S17" i="52"/>
  <c r="O17" i="52"/>
  <c r="R17" i="52"/>
  <c r="N17" i="52"/>
  <c r="Q17" i="52"/>
  <c r="N39" i="51"/>
  <c r="Q44" i="51"/>
  <c r="O40" i="51"/>
  <c r="Q36" i="51"/>
  <c r="S49" i="51"/>
  <c r="O47" i="51"/>
  <c r="Q39" i="51"/>
  <c r="O23" i="51"/>
  <c r="R15" i="51"/>
  <c r="Q46" i="51"/>
  <c r="Q22" i="51"/>
  <c r="Q30" i="52"/>
  <c r="S30" i="52"/>
  <c r="O30" i="52"/>
  <c r="R30" i="52"/>
  <c r="N30" i="52"/>
  <c r="S13" i="52"/>
  <c r="O13" i="52"/>
  <c r="Q13" i="52"/>
  <c r="R13" i="52"/>
  <c r="N13" i="52"/>
  <c r="S9" i="52"/>
  <c r="O9" i="52"/>
  <c r="Q9" i="52"/>
  <c r="R9" i="52"/>
  <c r="N9" i="52"/>
  <c r="R34" i="51"/>
  <c r="S22" i="51"/>
  <c r="N27" i="51"/>
  <c r="R27" i="51"/>
  <c r="O15" i="51"/>
  <c r="S13" i="51"/>
  <c r="S32" i="52"/>
  <c r="O32" i="52"/>
  <c r="R32" i="52"/>
  <c r="N32" i="52"/>
  <c r="Q32" i="52"/>
  <c r="S25" i="52"/>
  <c r="O25" i="52"/>
  <c r="R25" i="52"/>
  <c r="N25" i="52"/>
  <c r="Q25" i="52"/>
  <c r="S18" i="52"/>
  <c r="O18" i="52"/>
  <c r="R18" i="52"/>
  <c r="N18" i="52"/>
  <c r="Q18" i="52"/>
  <c r="S14" i="52"/>
  <c r="O14" i="52"/>
  <c r="Q14" i="52"/>
  <c r="R14" i="52"/>
  <c r="N14" i="52"/>
  <c r="S6" i="52"/>
  <c r="O6" i="52"/>
  <c r="Q6" i="52"/>
  <c r="R6" i="52"/>
  <c r="N6" i="52"/>
  <c r="S16" i="51"/>
  <c r="Q30" i="51"/>
  <c r="O36" i="51"/>
  <c r="S47" i="51"/>
  <c r="O39" i="51"/>
  <c r="S23" i="51"/>
  <c r="N15" i="51"/>
  <c r="O46" i="51"/>
  <c r="S27" i="52"/>
  <c r="O27" i="52"/>
  <c r="R27" i="52"/>
  <c r="N27" i="52"/>
  <c r="Q27" i="52"/>
  <c r="S24" i="52"/>
  <c r="O24" i="52"/>
  <c r="R24" i="52"/>
  <c r="N24" i="52"/>
  <c r="Q24" i="52"/>
  <c r="S22" i="52"/>
  <c r="O22" i="52"/>
  <c r="R22" i="52"/>
  <c r="N22" i="52"/>
  <c r="Q22" i="52"/>
  <c r="S20" i="52"/>
  <c r="O20" i="52"/>
  <c r="R20" i="52"/>
  <c r="N20" i="52"/>
  <c r="Q20" i="52"/>
  <c r="S16" i="52"/>
  <c r="O16" i="52"/>
  <c r="Q16" i="52"/>
  <c r="R16" i="52"/>
  <c r="N16" i="52"/>
  <c r="S12" i="52"/>
  <c r="O12" i="52"/>
  <c r="Q12" i="52"/>
  <c r="R12" i="52"/>
  <c r="N12" i="52"/>
  <c r="S8" i="52"/>
  <c r="O8" i="52"/>
  <c r="R8" i="52"/>
  <c r="N8" i="52"/>
  <c r="Q8" i="52"/>
  <c r="S19" i="52"/>
  <c r="O19" i="52"/>
  <c r="R19" i="52"/>
  <c r="N19" i="52"/>
  <c r="Q19" i="52"/>
  <c r="O8" i="51"/>
  <c r="S18" i="51"/>
  <c r="O18" i="51"/>
  <c r="R47" i="51"/>
  <c r="S39" i="51"/>
  <c r="R16" i="51"/>
  <c r="S46" i="51"/>
  <c r="Q16" i="51"/>
  <c r="S29" i="52"/>
  <c r="O29" i="52"/>
  <c r="R29" i="52"/>
  <c r="N29" i="52"/>
  <c r="Q29" i="52"/>
  <c r="S15" i="52"/>
  <c r="O15" i="52"/>
  <c r="R15" i="52"/>
  <c r="N15" i="52"/>
  <c r="Q15" i="52"/>
  <c r="S11" i="52"/>
  <c r="O11" i="52"/>
  <c r="R11" i="52"/>
  <c r="N11" i="52"/>
  <c r="Q11" i="52"/>
  <c r="S7" i="52"/>
  <c r="O7" i="52"/>
  <c r="R7" i="52"/>
  <c r="N7" i="52"/>
  <c r="Q7" i="52"/>
  <c r="R30" i="51"/>
  <c r="S30" i="51"/>
  <c r="N30" i="51"/>
  <c r="R36" i="51"/>
  <c r="S10" i="51"/>
  <c r="O10" i="51"/>
  <c r="N46" i="51"/>
  <c r="R23" i="51"/>
  <c r="S31" i="51"/>
  <c r="O31" i="51"/>
  <c r="Q31" i="51"/>
  <c r="N31" i="51"/>
  <c r="R31" i="51"/>
  <c r="N45" i="44"/>
  <c r="S29" i="51"/>
  <c r="O29" i="51"/>
  <c r="R29" i="51"/>
  <c r="N29" i="51"/>
  <c r="Q29" i="51"/>
  <c r="S25" i="51"/>
  <c r="O25" i="51"/>
  <c r="N25" i="51"/>
  <c r="R25" i="51"/>
  <c r="Q25" i="51"/>
  <c r="S45" i="44"/>
  <c r="N36" i="49"/>
  <c r="S24" i="51"/>
  <c r="O24" i="51"/>
  <c r="N24" i="51"/>
  <c r="R24" i="51"/>
  <c r="Q24" i="51"/>
  <c r="S32" i="51"/>
  <c r="O32" i="51"/>
  <c r="R32" i="51"/>
  <c r="N32" i="51"/>
  <c r="Q32" i="51"/>
  <c r="S28" i="51"/>
  <c r="O28" i="51"/>
  <c r="N28" i="51"/>
  <c r="R28" i="51"/>
  <c r="Q28" i="51"/>
  <c r="S17" i="46"/>
  <c r="O33" i="46"/>
  <c r="R33" i="50"/>
  <c r="Q9" i="45"/>
  <c r="S9" i="45"/>
  <c r="O9" i="45"/>
  <c r="P9" i="45" s="1"/>
  <c r="R9" i="45"/>
  <c r="O19" i="48"/>
  <c r="O39" i="48"/>
  <c r="S47" i="48"/>
  <c r="R45" i="49"/>
  <c r="R42" i="49"/>
  <c r="Q30" i="48"/>
  <c r="Q45" i="49"/>
  <c r="N33" i="46"/>
  <c r="R19" i="48"/>
  <c r="O21" i="48"/>
  <c r="S45" i="49"/>
  <c r="N14" i="46"/>
  <c r="AB67" i="48"/>
  <c r="O43" i="48"/>
  <c r="P43" i="48" s="1"/>
  <c r="O50" i="49"/>
  <c r="R35" i="49"/>
  <c r="AB71" i="48"/>
  <c r="S35" i="49"/>
  <c r="S21" i="46"/>
  <c r="R33" i="46"/>
  <c r="Q36" i="48"/>
  <c r="S23" i="48"/>
  <c r="Q43" i="48"/>
  <c r="N45" i="49"/>
  <c r="P45" i="49" s="1"/>
  <c r="Q23" i="48"/>
  <c r="R36" i="48"/>
  <c r="R43" i="48"/>
  <c r="O36" i="48"/>
  <c r="Q50" i="49"/>
  <c r="N42" i="49"/>
  <c r="N35" i="49"/>
  <c r="N28" i="49"/>
  <c r="R49" i="50"/>
  <c r="Q41" i="50"/>
  <c r="S46" i="45"/>
  <c r="N23" i="48"/>
  <c r="AB54" i="48"/>
  <c r="O23" i="48"/>
  <c r="S43" i="48"/>
  <c r="N50" i="49"/>
  <c r="AB66" i="49"/>
  <c r="Q42" i="49"/>
  <c r="O49" i="50"/>
  <c r="S44" i="50"/>
  <c r="Q19" i="45"/>
  <c r="N36" i="48"/>
  <c r="R50" i="49"/>
  <c r="O35" i="49"/>
  <c r="R9" i="49"/>
  <c r="AB65" i="48"/>
  <c r="N49" i="50"/>
  <c r="P49" i="50" s="1"/>
  <c r="Q44" i="50"/>
  <c r="AB68" i="48"/>
  <c r="O26" i="49"/>
  <c r="N40" i="50"/>
  <c r="P40" i="50" s="1"/>
  <c r="O19" i="47"/>
  <c r="R40" i="48"/>
  <c r="N43" i="49"/>
  <c r="O46" i="49"/>
  <c r="P46" i="49" s="1"/>
  <c r="R41" i="50"/>
  <c r="O42" i="49"/>
  <c r="Q46" i="49"/>
  <c r="Q44" i="45"/>
  <c r="N42" i="46"/>
  <c r="Q10" i="46"/>
  <c r="R39" i="48"/>
  <c r="Q26" i="49"/>
  <c r="N47" i="50"/>
  <c r="AB61" i="41"/>
  <c r="S30" i="41"/>
  <c r="Q20" i="48"/>
  <c r="R20" i="48"/>
  <c r="S31" i="49"/>
  <c r="N44" i="50"/>
  <c r="P44" i="50" s="1"/>
  <c r="R6" i="50"/>
  <c r="O6" i="50"/>
  <c r="R48" i="45"/>
  <c r="Q39" i="46"/>
  <c r="O25" i="46"/>
  <c r="N25" i="46"/>
  <c r="O20" i="48"/>
  <c r="S28" i="48"/>
  <c r="R44" i="50"/>
  <c r="N41" i="50"/>
  <c r="T41" i="50" s="1"/>
  <c r="N30" i="41"/>
  <c r="S7" i="48"/>
  <c r="Q49" i="49"/>
  <c r="Q43" i="49"/>
  <c r="Q30" i="46"/>
  <c r="O30" i="41"/>
  <c r="S30" i="44"/>
  <c r="AB61" i="45"/>
  <c r="N36" i="46"/>
  <c r="S25" i="46"/>
  <c r="O18" i="46"/>
  <c r="R25" i="46"/>
  <c r="Q33" i="46"/>
  <c r="O30" i="46"/>
  <c r="N20" i="48"/>
  <c r="S20" i="48"/>
  <c r="AB59" i="48"/>
  <c r="Q25" i="46"/>
  <c r="Q48" i="49"/>
  <c r="Q37" i="49"/>
  <c r="Q41" i="49"/>
  <c r="R50" i="48"/>
  <c r="S18" i="48"/>
  <c r="S26" i="45"/>
  <c r="Q27" i="49"/>
  <c r="S45" i="50"/>
  <c r="R30" i="41"/>
  <c r="N46" i="45"/>
  <c r="O23" i="46"/>
  <c r="T23" i="46" s="1"/>
  <c r="R23" i="46"/>
  <c r="AB64" i="46"/>
  <c r="AB54" i="47"/>
  <c r="N19" i="48"/>
  <c r="Q19" i="48"/>
  <c r="S19" i="48"/>
  <c r="AB49" i="46"/>
  <c r="N24" i="46"/>
  <c r="R43" i="49"/>
  <c r="N31" i="49"/>
  <c r="N40" i="49"/>
  <c r="O43" i="49"/>
  <c r="S26" i="48"/>
  <c r="S46" i="50"/>
  <c r="N42" i="50"/>
  <c r="P42" i="50" s="1"/>
  <c r="R28" i="50"/>
  <c r="N8" i="41"/>
  <c r="R21" i="41"/>
  <c r="R21" i="42"/>
  <c r="Q37" i="44"/>
  <c r="N21" i="46"/>
  <c r="O9" i="46"/>
  <c r="T9" i="46" s="1"/>
  <c r="AB70" i="46"/>
  <c r="N40" i="48"/>
  <c r="S49" i="48"/>
  <c r="R32" i="49"/>
  <c r="S29" i="44"/>
  <c r="N37" i="44"/>
  <c r="T37" i="44" s="1"/>
  <c r="R40" i="45"/>
  <c r="O21" i="46"/>
  <c r="AB52" i="46"/>
  <c r="Q9" i="46"/>
  <c r="Q21" i="46"/>
  <c r="R45" i="50"/>
  <c r="S37" i="44"/>
  <c r="O21" i="42"/>
  <c r="S9" i="46"/>
  <c r="N49" i="48"/>
  <c r="R26" i="50"/>
  <c r="Q45" i="50"/>
  <c r="R25" i="41"/>
  <c r="R11" i="46"/>
  <c r="S40" i="44"/>
  <c r="AB52" i="48"/>
  <c r="O49" i="48"/>
  <c r="Q49" i="48"/>
  <c r="S26" i="49"/>
  <c r="R26" i="49"/>
  <c r="R46" i="49"/>
  <c r="N38" i="50"/>
  <c r="R35" i="50"/>
  <c r="N43" i="50"/>
  <c r="N26" i="49"/>
  <c r="O17" i="41"/>
  <c r="R37" i="49"/>
  <c r="R27" i="49"/>
  <c r="AB47" i="41"/>
  <c r="S47" i="44"/>
  <c r="S36" i="46"/>
  <c r="R9" i="46"/>
  <c r="Q12" i="47"/>
  <c r="N30" i="49"/>
  <c r="T30" i="49" s="1"/>
  <c r="Q32" i="49"/>
  <c r="N48" i="50"/>
  <c r="S26" i="50"/>
  <c r="Q26" i="50"/>
  <c r="O45" i="50"/>
  <c r="T45" i="50" s="1"/>
  <c r="O47" i="46"/>
  <c r="AB54" i="46"/>
  <c r="AB59" i="47"/>
  <c r="O28" i="47"/>
  <c r="S20" i="47"/>
  <c r="Q23" i="46"/>
  <c r="N49" i="49"/>
  <c r="N48" i="49"/>
  <c r="O27" i="49"/>
  <c r="N27" i="49"/>
  <c r="S37" i="49"/>
  <c r="Q47" i="50"/>
  <c r="Q42" i="50"/>
  <c r="O35" i="50"/>
  <c r="Q32" i="50"/>
  <c r="Q43" i="50"/>
  <c r="S41" i="50"/>
  <c r="O43" i="50"/>
  <c r="N49" i="44"/>
  <c r="N47" i="46"/>
  <c r="S23" i="46"/>
  <c r="O26" i="45"/>
  <c r="S28" i="47"/>
  <c r="N28" i="47"/>
  <c r="R49" i="49"/>
  <c r="R48" i="49"/>
  <c r="S27" i="49"/>
  <c r="N37" i="49"/>
  <c r="O38" i="50"/>
  <c r="O47" i="50"/>
  <c r="S42" i="50"/>
  <c r="S40" i="50"/>
  <c r="Q40" i="50"/>
  <c r="N35" i="50"/>
  <c r="S43" i="50"/>
  <c r="R44" i="49"/>
  <c r="O37" i="49"/>
  <c r="S14" i="45"/>
  <c r="R28" i="47"/>
  <c r="R18" i="48"/>
  <c r="S37" i="48"/>
  <c r="O49" i="49"/>
  <c r="O48" i="49"/>
  <c r="S36" i="49"/>
  <c r="AB64" i="49"/>
  <c r="R44" i="48"/>
  <c r="S42" i="48"/>
  <c r="R47" i="50"/>
  <c r="R42" i="50"/>
  <c r="R40" i="50"/>
  <c r="R47" i="49"/>
  <c r="S35" i="50"/>
  <c r="R18" i="46"/>
  <c r="O34" i="45"/>
  <c r="R19" i="47"/>
  <c r="O26" i="46"/>
  <c r="O23" i="47"/>
  <c r="P23" i="47" s="1"/>
  <c r="N19" i="47"/>
  <c r="AB50" i="47"/>
  <c r="N42" i="48"/>
  <c r="O25" i="48"/>
  <c r="N7" i="48"/>
  <c r="O42" i="48"/>
  <c r="AB71" i="49"/>
  <c r="Q40" i="49"/>
  <c r="O26" i="47"/>
  <c r="S28" i="50"/>
  <c r="Q6" i="50"/>
  <c r="R10" i="44"/>
  <c r="S18" i="46"/>
  <c r="N18" i="46"/>
  <c r="Q19" i="47"/>
  <c r="O7" i="48"/>
  <c r="O40" i="49"/>
  <c r="S7" i="49"/>
  <c r="N28" i="50"/>
  <c r="N6" i="50"/>
  <c r="S32" i="49"/>
  <c r="O50" i="50"/>
  <c r="T50" i="50" s="1"/>
  <c r="N26" i="45"/>
  <c r="R34" i="48"/>
  <c r="R7" i="48"/>
  <c r="R25" i="48"/>
  <c r="S40" i="49"/>
  <c r="R39" i="50"/>
  <c r="O28" i="50"/>
  <c r="R31" i="43"/>
  <c r="Q30" i="43"/>
  <c r="S11" i="45"/>
  <c r="R48" i="46"/>
  <c r="O22" i="46"/>
  <c r="N22" i="46"/>
  <c r="Q20" i="47"/>
  <c r="Q34" i="46"/>
  <c r="S43" i="45"/>
  <c r="N34" i="48"/>
  <c r="Q34" i="48"/>
  <c r="S33" i="48"/>
  <c r="N28" i="48"/>
  <c r="O28" i="48"/>
  <c r="O31" i="49"/>
  <c r="N9" i="49"/>
  <c r="R48" i="48"/>
  <c r="Q30" i="50"/>
  <c r="R39" i="49"/>
  <c r="AB64" i="48"/>
  <c r="S24" i="47"/>
  <c r="S10" i="47"/>
  <c r="R46" i="46"/>
  <c r="Q28" i="48"/>
  <c r="N45" i="48"/>
  <c r="AB61" i="49"/>
  <c r="O30" i="50"/>
  <c r="Q31" i="49"/>
  <c r="S44" i="49"/>
  <c r="N30" i="50"/>
  <c r="S35" i="42"/>
  <c r="R27" i="42"/>
  <c r="R13" i="46"/>
  <c r="S8" i="47"/>
  <c r="O34" i="48"/>
  <c r="R33" i="48"/>
  <c r="Q22" i="46"/>
  <c r="O9" i="49"/>
  <c r="R30" i="50"/>
  <c r="R31" i="49"/>
  <c r="Q43" i="42"/>
  <c r="Q29" i="42"/>
  <c r="O44" i="45"/>
  <c r="P44" i="45" s="1"/>
  <c r="O42" i="46"/>
  <c r="Q13" i="46"/>
  <c r="S39" i="46"/>
  <c r="R9" i="47"/>
  <c r="O15" i="46"/>
  <c r="N25" i="48"/>
  <c r="Q25" i="48"/>
  <c r="S25" i="48"/>
  <c r="S21" i="48"/>
  <c r="O47" i="48"/>
  <c r="Q47" i="48"/>
  <c r="S10" i="49"/>
  <c r="S6" i="49"/>
  <c r="N44" i="49"/>
  <c r="R33" i="49"/>
  <c r="S33" i="49"/>
  <c r="N32" i="49"/>
  <c r="S41" i="49"/>
  <c r="Q30" i="49"/>
  <c r="AB59" i="49"/>
  <c r="Q46" i="50"/>
  <c r="Q33" i="50"/>
  <c r="S48" i="50"/>
  <c r="R32" i="50"/>
  <c r="Q50" i="50"/>
  <c r="N33" i="50"/>
  <c r="O26" i="50"/>
  <c r="N48" i="41"/>
  <c r="Q17" i="46"/>
  <c r="S42" i="46"/>
  <c r="R42" i="46"/>
  <c r="N21" i="48"/>
  <c r="Q21" i="48"/>
  <c r="N47" i="48"/>
  <c r="N31" i="47"/>
  <c r="O49" i="46"/>
  <c r="Q28" i="49"/>
  <c r="O44" i="49"/>
  <c r="Q44" i="49"/>
  <c r="N33" i="49"/>
  <c r="AB63" i="49"/>
  <c r="S30" i="49"/>
  <c r="O32" i="49"/>
  <c r="R30" i="49"/>
  <c r="O28" i="49"/>
  <c r="N46" i="50"/>
  <c r="P46" i="50" s="1"/>
  <c r="O33" i="50"/>
  <c r="R48" i="50"/>
  <c r="S32" i="50"/>
  <c r="S50" i="50"/>
  <c r="S43" i="41"/>
  <c r="R15" i="41"/>
  <c r="O32" i="45"/>
  <c r="R46" i="48"/>
  <c r="N29" i="48"/>
  <c r="O33" i="49"/>
  <c r="R28" i="49"/>
  <c r="R46" i="50"/>
  <c r="R38" i="50"/>
  <c r="O48" i="50"/>
  <c r="N32" i="50"/>
  <c r="P32" i="50" s="1"/>
  <c r="R50" i="50"/>
  <c r="Q49" i="45"/>
  <c r="Q19" i="46"/>
  <c r="N48" i="46"/>
  <c r="T48" i="46" s="1"/>
  <c r="R23" i="47"/>
  <c r="Q9" i="47"/>
  <c r="AB71" i="46"/>
  <c r="Q23" i="45"/>
  <c r="R7" i="47"/>
  <c r="Q37" i="48"/>
  <c r="R35" i="48"/>
  <c r="O29" i="48"/>
  <c r="AB72" i="48"/>
  <c r="Q29" i="48"/>
  <c r="N39" i="48"/>
  <c r="O10" i="47"/>
  <c r="N49" i="46"/>
  <c r="AB50" i="46"/>
  <c r="O24" i="46"/>
  <c r="O36" i="49"/>
  <c r="O39" i="49"/>
  <c r="O41" i="48"/>
  <c r="R11" i="49"/>
  <c r="R7" i="49"/>
  <c r="R41" i="49"/>
  <c r="R10" i="49"/>
  <c r="R42" i="48"/>
  <c r="Q11" i="49"/>
  <c r="Q50" i="48"/>
  <c r="O18" i="48"/>
  <c r="N39" i="50"/>
  <c r="Q9" i="49"/>
  <c r="AB67" i="49"/>
  <c r="P41" i="50"/>
  <c r="O6" i="49"/>
  <c r="S50" i="45"/>
  <c r="N38" i="45"/>
  <c r="T38" i="45" s="1"/>
  <c r="S48" i="46"/>
  <c r="Q48" i="46"/>
  <c r="S19" i="46"/>
  <c r="R19" i="46"/>
  <c r="S23" i="47"/>
  <c r="O9" i="47"/>
  <c r="T9" i="47" s="1"/>
  <c r="N34" i="46"/>
  <c r="S9" i="47"/>
  <c r="N37" i="48"/>
  <c r="O35" i="48"/>
  <c r="R29" i="48"/>
  <c r="AB70" i="48"/>
  <c r="Q39" i="48"/>
  <c r="O13" i="48"/>
  <c r="R36" i="49"/>
  <c r="O11" i="49"/>
  <c r="O7" i="49"/>
  <c r="T7" i="49" s="1"/>
  <c r="AB72" i="49"/>
  <c r="S39" i="49"/>
  <c r="Q45" i="46"/>
  <c r="N30" i="47"/>
  <c r="Q7" i="49"/>
  <c r="Q26" i="48"/>
  <c r="N26" i="47"/>
  <c r="AB53" i="48"/>
  <c r="N36" i="50"/>
  <c r="S47" i="49"/>
  <c r="Q39" i="50"/>
  <c r="Q8" i="43"/>
  <c r="R50" i="45"/>
  <c r="S26" i="44"/>
  <c r="O19" i="46"/>
  <c r="T19" i="46" s="1"/>
  <c r="Q23" i="47"/>
  <c r="R37" i="48"/>
  <c r="N35" i="48"/>
  <c r="AB66" i="48"/>
  <c r="N41" i="46"/>
  <c r="O41" i="49"/>
  <c r="T41" i="49" s="1"/>
  <c r="S29" i="48"/>
  <c r="N11" i="49"/>
  <c r="O39" i="50"/>
  <c r="R40" i="46"/>
  <c r="R38" i="49"/>
  <c r="Q22" i="41"/>
  <c r="R19" i="41"/>
  <c r="O8" i="41"/>
  <c r="N30" i="43"/>
  <c r="P30" i="43" s="1"/>
  <c r="O36" i="44"/>
  <c r="P36" i="44" s="1"/>
  <c r="AB68" i="44"/>
  <c r="S48" i="45"/>
  <c r="N48" i="45"/>
  <c r="P48" i="45" s="1"/>
  <c r="S30" i="45"/>
  <c r="R39" i="46"/>
  <c r="N17" i="46"/>
  <c r="R30" i="46"/>
  <c r="O13" i="46"/>
  <c r="N13" i="46"/>
  <c r="AB60" i="46"/>
  <c r="S30" i="47"/>
  <c r="O31" i="47"/>
  <c r="N8" i="47"/>
  <c r="R44" i="46"/>
  <c r="S41" i="44"/>
  <c r="Q41" i="48"/>
  <c r="S30" i="48"/>
  <c r="N8" i="48"/>
  <c r="Q8" i="47"/>
  <c r="O30" i="48"/>
  <c r="AB55" i="46"/>
  <c r="N47" i="49"/>
  <c r="Q39" i="49"/>
  <c r="S38" i="49"/>
  <c r="AB70" i="49"/>
  <c r="O10" i="49"/>
  <c r="P10" i="49" s="1"/>
  <c r="O46" i="48"/>
  <c r="S45" i="46"/>
  <c r="R22" i="48"/>
  <c r="O36" i="50"/>
  <c r="S31" i="50"/>
  <c r="O31" i="50"/>
  <c r="N31" i="50"/>
  <c r="Q31" i="50"/>
  <c r="R31" i="50"/>
  <c r="Q38" i="50"/>
  <c r="R25" i="50"/>
  <c r="N25" i="50"/>
  <c r="S25" i="50"/>
  <c r="O25" i="50"/>
  <c r="Q25" i="50"/>
  <c r="R21" i="50"/>
  <c r="N21" i="50"/>
  <c r="S21" i="50"/>
  <c r="O21" i="50"/>
  <c r="Q21" i="50"/>
  <c r="R17" i="50"/>
  <c r="N17" i="50"/>
  <c r="S17" i="50"/>
  <c r="O17" i="50"/>
  <c r="Q17" i="50"/>
  <c r="R13" i="50"/>
  <c r="N13" i="50"/>
  <c r="S13" i="50"/>
  <c r="O13" i="50"/>
  <c r="Q13" i="50"/>
  <c r="R9" i="50"/>
  <c r="N9" i="50"/>
  <c r="S9" i="50"/>
  <c r="O9" i="50"/>
  <c r="Q9" i="50"/>
  <c r="S34" i="50"/>
  <c r="R24" i="50"/>
  <c r="N24" i="50"/>
  <c r="S24" i="50"/>
  <c r="O24" i="50"/>
  <c r="Q24" i="50"/>
  <c r="R20" i="50"/>
  <c r="N20" i="50"/>
  <c r="S20" i="50"/>
  <c r="O20" i="50"/>
  <c r="Q20" i="50"/>
  <c r="R16" i="50"/>
  <c r="N16" i="50"/>
  <c r="S16" i="50"/>
  <c r="O16" i="50"/>
  <c r="Q16" i="50"/>
  <c r="R10" i="50"/>
  <c r="N10" i="50"/>
  <c r="S10" i="50"/>
  <c r="O10" i="50"/>
  <c r="Q10" i="50"/>
  <c r="R37" i="50"/>
  <c r="N37" i="50"/>
  <c r="Q37" i="50"/>
  <c r="S37" i="50"/>
  <c r="O37" i="50"/>
  <c r="S8" i="50"/>
  <c r="O8" i="50"/>
  <c r="N8" i="50"/>
  <c r="Q8" i="50"/>
  <c r="R8" i="50"/>
  <c r="R30" i="43"/>
  <c r="Q48" i="45"/>
  <c r="Q30" i="45"/>
  <c r="R30" i="45"/>
  <c r="N13" i="45"/>
  <c r="T13" i="45" s="1"/>
  <c r="S49" i="46"/>
  <c r="R41" i="46"/>
  <c r="R26" i="47"/>
  <c r="O8" i="47"/>
  <c r="N41" i="48"/>
  <c r="S22" i="48"/>
  <c r="O8" i="48"/>
  <c r="N30" i="48"/>
  <c r="R8" i="48"/>
  <c r="R30" i="48"/>
  <c r="R26" i="48"/>
  <c r="Q47" i="49"/>
  <c r="N39" i="49"/>
  <c r="O44" i="48"/>
  <c r="R36" i="50"/>
  <c r="O34" i="50"/>
  <c r="Q36" i="50"/>
  <c r="R29" i="50"/>
  <c r="N29" i="50"/>
  <c r="Q29" i="50"/>
  <c r="O29" i="50"/>
  <c r="S29" i="50"/>
  <c r="R23" i="50"/>
  <c r="N23" i="50"/>
  <c r="S23" i="50"/>
  <c r="O23" i="50"/>
  <c r="Q23" i="50"/>
  <c r="R19" i="50"/>
  <c r="N19" i="50"/>
  <c r="S19" i="50"/>
  <c r="O19" i="50"/>
  <c r="Q19" i="50"/>
  <c r="R15" i="50"/>
  <c r="N15" i="50"/>
  <c r="S15" i="50"/>
  <c r="O15" i="50"/>
  <c r="Q15" i="50"/>
  <c r="R11" i="50"/>
  <c r="N11" i="50"/>
  <c r="S11" i="50"/>
  <c r="O11" i="50"/>
  <c r="Q11" i="50"/>
  <c r="S40" i="48"/>
  <c r="O40" i="48"/>
  <c r="R34" i="50"/>
  <c r="R22" i="50"/>
  <c r="N22" i="50"/>
  <c r="S22" i="50"/>
  <c r="O22" i="50"/>
  <c r="Q22" i="50"/>
  <c r="R18" i="50"/>
  <c r="N18" i="50"/>
  <c r="S18" i="50"/>
  <c r="O18" i="50"/>
  <c r="Q18" i="50"/>
  <c r="R14" i="50"/>
  <c r="N14" i="50"/>
  <c r="S14" i="50"/>
  <c r="O14" i="50"/>
  <c r="Q14" i="50"/>
  <c r="S27" i="50"/>
  <c r="O27" i="50"/>
  <c r="N27" i="50"/>
  <c r="R27" i="50"/>
  <c r="Q27" i="50"/>
  <c r="Q34" i="50"/>
  <c r="R12" i="50"/>
  <c r="N12" i="50"/>
  <c r="S12" i="50"/>
  <c r="O12" i="50"/>
  <c r="Q12" i="50"/>
  <c r="N34" i="50"/>
  <c r="Q15" i="41"/>
  <c r="R37" i="42"/>
  <c r="S9" i="42"/>
  <c r="S30" i="43"/>
  <c r="O47" i="44"/>
  <c r="S32" i="44"/>
  <c r="O6" i="44"/>
  <c r="R37" i="44"/>
  <c r="S49" i="45"/>
  <c r="R34" i="44"/>
  <c r="N30" i="45"/>
  <c r="P30" i="45" s="1"/>
  <c r="N39" i="46"/>
  <c r="T39" i="46" s="1"/>
  <c r="O17" i="46"/>
  <c r="R17" i="46"/>
  <c r="N28" i="46"/>
  <c r="R30" i="47"/>
  <c r="Q26" i="47"/>
  <c r="O24" i="47"/>
  <c r="AB46" i="47"/>
  <c r="R41" i="48"/>
  <c r="Q8" i="48"/>
  <c r="S29" i="46"/>
  <c r="AB47" i="46"/>
  <c r="Q46" i="46"/>
  <c r="N48" i="48"/>
  <c r="N26" i="48"/>
  <c r="S12" i="47"/>
  <c r="O17" i="48"/>
  <c r="Q6" i="47"/>
  <c r="O26" i="48"/>
  <c r="O47" i="49"/>
  <c r="Q38" i="49"/>
  <c r="O38" i="49"/>
  <c r="N38" i="46"/>
  <c r="S7" i="50"/>
  <c r="O7" i="50"/>
  <c r="R7" i="50"/>
  <c r="Q7" i="50"/>
  <c r="N7" i="50"/>
  <c r="O15" i="48"/>
  <c r="AB56" i="41"/>
  <c r="Q41" i="42"/>
  <c r="R48" i="42"/>
  <c r="S17" i="42"/>
  <c r="O31" i="43"/>
  <c r="N8" i="43"/>
  <c r="R35" i="44"/>
  <c r="O38" i="44"/>
  <c r="R38" i="44"/>
  <c r="AB57" i="45"/>
  <c r="N45" i="46"/>
  <c r="N29" i="46"/>
  <c r="R49" i="46"/>
  <c r="O16" i="46"/>
  <c r="R38" i="46"/>
  <c r="N16" i="46"/>
  <c r="R28" i="46"/>
  <c r="O28" i="46"/>
  <c r="N15" i="47"/>
  <c r="O15" i="47"/>
  <c r="N7" i="47"/>
  <c r="S10" i="46"/>
  <c r="R45" i="48"/>
  <c r="AB55" i="48"/>
  <c r="Q42" i="48"/>
  <c r="R38" i="48"/>
  <c r="S50" i="48"/>
  <c r="Q48" i="48"/>
  <c r="R17" i="48"/>
  <c r="R13" i="48"/>
  <c r="R34" i="49"/>
  <c r="N34" i="49"/>
  <c r="Q34" i="49"/>
  <c r="AB65" i="49"/>
  <c r="S34" i="49"/>
  <c r="O34" i="49"/>
  <c r="N20" i="47"/>
  <c r="AB51" i="47"/>
  <c r="R8" i="49"/>
  <c r="N8" i="49"/>
  <c r="S8" i="49"/>
  <c r="Q8" i="49"/>
  <c r="O8" i="49"/>
  <c r="R47" i="41"/>
  <c r="R22" i="41"/>
  <c r="Q10" i="41"/>
  <c r="R41" i="42"/>
  <c r="O37" i="42"/>
  <c r="S41" i="42"/>
  <c r="S8" i="42"/>
  <c r="S31" i="43"/>
  <c r="R8" i="43"/>
  <c r="AB66" i="44"/>
  <c r="N38" i="44"/>
  <c r="Q10" i="44"/>
  <c r="O10" i="44"/>
  <c r="T10" i="44" s="1"/>
  <c r="Q39" i="45"/>
  <c r="Q11" i="45"/>
  <c r="Q26" i="45"/>
  <c r="R26" i="45"/>
  <c r="S13" i="45"/>
  <c r="O11" i="45"/>
  <c r="R45" i="46"/>
  <c r="O38" i="46"/>
  <c r="R29" i="46"/>
  <c r="Q16" i="46"/>
  <c r="Q49" i="46"/>
  <c r="S38" i="46"/>
  <c r="S24" i="46"/>
  <c r="S22" i="46"/>
  <c r="AB69" i="46"/>
  <c r="AB53" i="46"/>
  <c r="Q38" i="46"/>
  <c r="R24" i="46"/>
  <c r="O10" i="46"/>
  <c r="O46" i="46"/>
  <c r="AB59" i="46"/>
  <c r="S28" i="46"/>
  <c r="Q31" i="47"/>
  <c r="Q30" i="47"/>
  <c r="Q24" i="47"/>
  <c r="O20" i="47"/>
  <c r="O45" i="46"/>
  <c r="S15" i="47"/>
  <c r="R10" i="47"/>
  <c r="R23" i="45"/>
  <c r="Q7" i="47"/>
  <c r="N10" i="46"/>
  <c r="Q45" i="48"/>
  <c r="N22" i="48"/>
  <c r="N46" i="48"/>
  <c r="N44" i="48"/>
  <c r="Q22" i="48"/>
  <c r="Q18" i="48"/>
  <c r="S45" i="48"/>
  <c r="Q38" i="48"/>
  <c r="Q33" i="48"/>
  <c r="R24" i="48"/>
  <c r="N46" i="46"/>
  <c r="N50" i="48"/>
  <c r="S48" i="48"/>
  <c r="AB48" i="48"/>
  <c r="O30" i="47"/>
  <c r="AB57" i="48"/>
  <c r="N38" i="49"/>
  <c r="S22" i="49"/>
  <c r="O22" i="49"/>
  <c r="AB53" i="49"/>
  <c r="R22" i="49"/>
  <c r="N22" i="49"/>
  <c r="Q22" i="49"/>
  <c r="AB49" i="49"/>
  <c r="S18" i="49"/>
  <c r="O18" i="49"/>
  <c r="R18" i="49"/>
  <c r="N18" i="49"/>
  <c r="Q18" i="49"/>
  <c r="S14" i="49"/>
  <c r="O14" i="49"/>
  <c r="R14" i="49"/>
  <c r="N14" i="49"/>
  <c r="Q14" i="49"/>
  <c r="R29" i="49"/>
  <c r="N29" i="49"/>
  <c r="Q29" i="49"/>
  <c r="AB60" i="49"/>
  <c r="S29" i="49"/>
  <c r="O29" i="49"/>
  <c r="Q6" i="49"/>
  <c r="S25" i="49"/>
  <c r="O25" i="49"/>
  <c r="AB56" i="49"/>
  <c r="R25" i="49"/>
  <c r="N25" i="49"/>
  <c r="Q25" i="49"/>
  <c r="S21" i="49"/>
  <c r="O21" i="49"/>
  <c r="AB52" i="49"/>
  <c r="R21" i="49"/>
  <c r="N21" i="49"/>
  <c r="Q21" i="49"/>
  <c r="AB48" i="49"/>
  <c r="S17" i="49"/>
  <c r="O17" i="49"/>
  <c r="R17" i="49"/>
  <c r="N17" i="49"/>
  <c r="Q17" i="49"/>
  <c r="S13" i="49"/>
  <c r="O13" i="49"/>
  <c r="R13" i="49"/>
  <c r="N13" i="49"/>
  <c r="Q13" i="49"/>
  <c r="S38" i="48"/>
  <c r="S12" i="49"/>
  <c r="O12" i="49"/>
  <c r="R12" i="49"/>
  <c r="N12" i="49"/>
  <c r="Q12" i="49"/>
  <c r="AB49" i="48"/>
  <c r="N45" i="41"/>
  <c r="P45" i="41" s="1"/>
  <c r="AB53" i="41"/>
  <c r="Q25" i="41"/>
  <c r="Q19" i="41"/>
  <c r="Q8" i="41"/>
  <c r="O41" i="42"/>
  <c r="N17" i="42"/>
  <c r="P17" i="42" s="1"/>
  <c r="N31" i="43"/>
  <c r="O7" i="43"/>
  <c r="Q48" i="44"/>
  <c r="S35" i="44"/>
  <c r="O49" i="45"/>
  <c r="R38" i="45"/>
  <c r="N34" i="45"/>
  <c r="O23" i="44"/>
  <c r="O29" i="46"/>
  <c r="R36" i="46"/>
  <c r="S16" i="46"/>
  <c r="S26" i="47"/>
  <c r="R15" i="47"/>
  <c r="AB67" i="46"/>
  <c r="R12" i="47"/>
  <c r="O40" i="44"/>
  <c r="O7" i="47"/>
  <c r="R6" i="47"/>
  <c r="N24" i="48"/>
  <c r="N18" i="48"/>
  <c r="Q46" i="48"/>
  <c r="Q44" i="48"/>
  <c r="Q24" i="48"/>
  <c r="AB69" i="48"/>
  <c r="N38" i="48"/>
  <c r="P38" i="48" s="1"/>
  <c r="O24" i="48"/>
  <c r="O22" i="48"/>
  <c r="N33" i="48"/>
  <c r="P33" i="48" s="1"/>
  <c r="AB72" i="46"/>
  <c r="O50" i="48"/>
  <c r="O48" i="48"/>
  <c r="S17" i="48"/>
  <c r="S13" i="48"/>
  <c r="O45" i="48"/>
  <c r="S24" i="49"/>
  <c r="O24" i="49"/>
  <c r="AB55" i="49"/>
  <c r="R24" i="49"/>
  <c r="N24" i="49"/>
  <c r="Q24" i="49"/>
  <c r="S20" i="49"/>
  <c r="O20" i="49"/>
  <c r="AB51" i="49"/>
  <c r="R20" i="49"/>
  <c r="N20" i="49"/>
  <c r="Q20" i="49"/>
  <c r="AB47" i="49"/>
  <c r="S16" i="49"/>
  <c r="O16" i="49"/>
  <c r="R16" i="49"/>
  <c r="N16" i="49"/>
  <c r="Q16" i="49"/>
  <c r="Q10" i="49"/>
  <c r="S23" i="49"/>
  <c r="O23" i="49"/>
  <c r="AB54" i="49"/>
  <c r="R23" i="49"/>
  <c r="N23" i="49"/>
  <c r="Q23" i="49"/>
  <c r="AB50" i="49"/>
  <c r="S19" i="49"/>
  <c r="O19" i="49"/>
  <c r="R19" i="49"/>
  <c r="N19" i="49"/>
  <c r="Q19" i="49"/>
  <c r="AB46" i="49"/>
  <c r="S15" i="49"/>
  <c r="O15" i="49"/>
  <c r="R15" i="49"/>
  <c r="N15" i="49"/>
  <c r="Q15" i="49"/>
  <c r="N6" i="49"/>
  <c r="S44" i="48"/>
  <c r="AB61" i="47"/>
  <c r="AB57" i="47"/>
  <c r="O18" i="44"/>
  <c r="AB49" i="44"/>
  <c r="R18" i="44"/>
  <c r="S49" i="42"/>
  <c r="R49" i="42"/>
  <c r="O45" i="45"/>
  <c r="N45" i="45"/>
  <c r="O47" i="45"/>
  <c r="Q47" i="45"/>
  <c r="N43" i="44"/>
  <c r="S43" i="44"/>
  <c r="O20" i="44"/>
  <c r="N20" i="44"/>
  <c r="AB51" i="44"/>
  <c r="Q20" i="44"/>
  <c r="S31" i="48"/>
  <c r="O31" i="48"/>
  <c r="N31" i="48"/>
  <c r="R31" i="48"/>
  <c r="AB62" i="48"/>
  <c r="Q31" i="48"/>
  <c r="AB47" i="48"/>
  <c r="S16" i="48"/>
  <c r="R16" i="48"/>
  <c r="O16" i="48"/>
  <c r="N16" i="48"/>
  <c r="R12" i="48"/>
  <c r="S12" i="48"/>
  <c r="N12" i="48"/>
  <c r="O12" i="48"/>
  <c r="O11" i="47"/>
  <c r="R11" i="47"/>
  <c r="Q11" i="47"/>
  <c r="S11" i="47"/>
  <c r="Q49" i="42"/>
  <c r="N18" i="44"/>
  <c r="AB50" i="44"/>
  <c r="Q19" i="44"/>
  <c r="R19" i="44"/>
  <c r="N19" i="44"/>
  <c r="T19" i="44" s="1"/>
  <c r="O33" i="42"/>
  <c r="N33" i="42"/>
  <c r="AB64" i="42"/>
  <c r="Q33" i="42"/>
  <c r="R26" i="46"/>
  <c r="N26" i="46"/>
  <c r="Q26" i="46"/>
  <c r="N11" i="46"/>
  <c r="N40" i="44"/>
  <c r="R32" i="48"/>
  <c r="N32" i="48"/>
  <c r="Q32" i="48"/>
  <c r="AB63" i="48"/>
  <c r="S32" i="48"/>
  <c r="O32" i="48"/>
  <c r="O12" i="47"/>
  <c r="N12" i="47"/>
  <c r="R46" i="42"/>
  <c r="N46" i="42"/>
  <c r="Q43" i="44"/>
  <c r="AB72" i="45"/>
  <c r="Q41" i="45"/>
  <c r="R41" i="45"/>
  <c r="N41" i="45"/>
  <c r="R7" i="45"/>
  <c r="N7" i="45"/>
  <c r="S7" i="45"/>
  <c r="Q7" i="45"/>
  <c r="O44" i="41"/>
  <c r="Q44" i="41"/>
  <c r="N44" i="41"/>
  <c r="R10" i="48"/>
  <c r="N10" i="48"/>
  <c r="Q10" i="48"/>
  <c r="S10" i="48"/>
  <c r="O10" i="48"/>
  <c r="N16" i="47"/>
  <c r="R16" i="47"/>
  <c r="AB47" i="47"/>
  <c r="S16" i="47"/>
  <c r="Q16" i="47"/>
  <c r="O16" i="47"/>
  <c r="O41" i="46"/>
  <c r="Q41" i="46"/>
  <c r="R20" i="46"/>
  <c r="AB51" i="46"/>
  <c r="S20" i="46"/>
  <c r="R14" i="46"/>
  <c r="S14" i="46"/>
  <c r="O14" i="46"/>
  <c r="Q9" i="44"/>
  <c r="S9" i="44"/>
  <c r="N9" i="44"/>
  <c r="R9" i="44"/>
  <c r="N18" i="45"/>
  <c r="S18" i="45"/>
  <c r="O18" i="45"/>
  <c r="S18" i="44"/>
  <c r="Q45" i="45"/>
  <c r="R18" i="45"/>
  <c r="S12" i="45"/>
  <c r="R12" i="45"/>
  <c r="R50" i="44"/>
  <c r="O50" i="44"/>
  <c r="S50" i="44"/>
  <c r="R44" i="44"/>
  <c r="N44" i="44"/>
  <c r="O43" i="46"/>
  <c r="S43" i="46"/>
  <c r="O11" i="46"/>
  <c r="S11" i="46"/>
  <c r="Q12" i="46"/>
  <c r="O12" i="46"/>
  <c r="O50" i="46"/>
  <c r="Q50" i="46"/>
  <c r="Q16" i="48"/>
  <c r="Q12" i="48"/>
  <c r="AB72" i="41"/>
  <c r="S34" i="45"/>
  <c r="R34" i="45"/>
  <c r="N33" i="44"/>
  <c r="N15" i="46"/>
  <c r="N6" i="47"/>
  <c r="S9" i="48"/>
  <c r="O9" i="48"/>
  <c r="N9" i="48"/>
  <c r="R9" i="48"/>
  <c r="Q9" i="48"/>
  <c r="N24" i="47"/>
  <c r="AB55" i="47"/>
  <c r="R24" i="47"/>
  <c r="Q20" i="46"/>
  <c r="R31" i="47"/>
  <c r="AB62" i="47"/>
  <c r="S15" i="48"/>
  <c r="AB46" i="48"/>
  <c r="Q11" i="48"/>
  <c r="S6" i="48"/>
  <c r="O6" i="48"/>
  <c r="N6" i="48"/>
  <c r="R6" i="48"/>
  <c r="Q6" i="48"/>
  <c r="O21" i="41"/>
  <c r="T21" i="41" s="1"/>
  <c r="Q31" i="42"/>
  <c r="Q48" i="42"/>
  <c r="S21" i="42"/>
  <c r="N12" i="42"/>
  <c r="T12" i="42" s="1"/>
  <c r="R42" i="41"/>
  <c r="Q40" i="44"/>
  <c r="N49" i="45"/>
  <c r="Q13" i="45"/>
  <c r="S44" i="45"/>
  <c r="AB65" i="45"/>
  <c r="Q32" i="45"/>
  <c r="R36" i="44"/>
  <c r="S47" i="46"/>
  <c r="R47" i="46"/>
  <c r="O20" i="46"/>
  <c r="S41" i="46"/>
  <c r="N20" i="46"/>
  <c r="S46" i="46"/>
  <c r="Q11" i="46"/>
  <c r="S15" i="46"/>
  <c r="S31" i="47"/>
  <c r="R13" i="45"/>
  <c r="N10" i="47"/>
  <c r="S6" i="47"/>
  <c r="Q44" i="46"/>
  <c r="R41" i="44"/>
  <c r="S27" i="48"/>
  <c r="O27" i="48"/>
  <c r="N27" i="48"/>
  <c r="R27" i="48"/>
  <c r="AB58" i="48"/>
  <c r="Q27" i="48"/>
  <c r="Q10" i="47"/>
  <c r="S30" i="46"/>
  <c r="N30" i="46"/>
  <c r="Q15" i="48"/>
  <c r="O14" i="48"/>
  <c r="N14" i="48"/>
  <c r="N11" i="48"/>
  <c r="AB52" i="41"/>
  <c r="O45" i="42"/>
  <c r="N21" i="42"/>
  <c r="AB52" i="42"/>
  <c r="Q12" i="42"/>
  <c r="R7" i="42"/>
  <c r="Q27" i="43"/>
  <c r="AB71" i="44"/>
  <c r="R33" i="44"/>
  <c r="AB72" i="44"/>
  <c r="N15" i="44"/>
  <c r="N8" i="44"/>
  <c r="AB63" i="45"/>
  <c r="AB71" i="45"/>
  <c r="O26" i="44"/>
  <c r="R44" i="45"/>
  <c r="Q15" i="45"/>
  <c r="O6" i="46"/>
  <c r="AB57" i="46"/>
  <c r="Q40" i="46"/>
  <c r="S23" i="45"/>
  <c r="O6" i="47"/>
  <c r="S17" i="41"/>
  <c r="N11" i="47"/>
  <c r="S35" i="48"/>
  <c r="N17" i="48"/>
  <c r="N15" i="48"/>
  <c r="S14" i="48"/>
  <c r="R14" i="48"/>
  <c r="N13" i="48"/>
  <c r="O11" i="48"/>
  <c r="R11" i="48"/>
  <c r="Q24" i="46"/>
  <c r="S32" i="47"/>
  <c r="O32" i="47"/>
  <c r="R32" i="47"/>
  <c r="N32" i="47"/>
  <c r="Q32" i="47"/>
  <c r="AB63" i="47"/>
  <c r="S49" i="47"/>
  <c r="O49" i="47"/>
  <c r="R49" i="47"/>
  <c r="N49" i="47"/>
  <c r="Q49" i="47"/>
  <c r="S44" i="47"/>
  <c r="O44" i="47"/>
  <c r="R44" i="47"/>
  <c r="N44" i="47"/>
  <c r="Q44" i="47"/>
  <c r="S42" i="47"/>
  <c r="O42" i="47"/>
  <c r="R42" i="47"/>
  <c r="N42" i="47"/>
  <c r="Q42" i="47"/>
  <c r="S40" i="47"/>
  <c r="O40" i="47"/>
  <c r="R40" i="47"/>
  <c r="N40" i="47"/>
  <c r="Q40" i="47"/>
  <c r="AB71" i="47"/>
  <c r="S38" i="47"/>
  <c r="O38" i="47"/>
  <c r="R38" i="47"/>
  <c r="N38" i="47"/>
  <c r="AB69" i="47"/>
  <c r="Q38" i="47"/>
  <c r="S35" i="47"/>
  <c r="O35" i="47"/>
  <c r="R35" i="47"/>
  <c r="N35" i="47"/>
  <c r="AB66" i="47"/>
  <c r="Q35" i="47"/>
  <c r="S22" i="47"/>
  <c r="O22" i="47"/>
  <c r="Q22" i="47"/>
  <c r="R22" i="47"/>
  <c r="AB53" i="47"/>
  <c r="N22" i="47"/>
  <c r="S14" i="47"/>
  <c r="O14" i="47"/>
  <c r="Q14" i="47"/>
  <c r="N14" i="47"/>
  <c r="R14" i="47"/>
  <c r="S29" i="47"/>
  <c r="O29" i="47"/>
  <c r="R29" i="47"/>
  <c r="N29" i="47"/>
  <c r="AB60" i="47"/>
  <c r="Q29" i="47"/>
  <c r="S25" i="47"/>
  <c r="O25" i="47"/>
  <c r="N25" i="47"/>
  <c r="R25" i="47"/>
  <c r="Q25" i="47"/>
  <c r="AB56" i="47"/>
  <c r="AB59" i="41"/>
  <c r="S25" i="41"/>
  <c r="R17" i="41"/>
  <c r="AB48" i="41"/>
  <c r="O46" i="42"/>
  <c r="S32" i="42"/>
  <c r="N48" i="42"/>
  <c r="S12" i="42"/>
  <c r="N23" i="41"/>
  <c r="R6" i="42"/>
  <c r="N17" i="41"/>
  <c r="R13" i="42"/>
  <c r="N50" i="41"/>
  <c r="S33" i="41"/>
  <c r="O8" i="43"/>
  <c r="S44" i="42"/>
  <c r="R22" i="44"/>
  <c r="Q32" i="44"/>
  <c r="AB61" i="44"/>
  <c r="N12" i="44"/>
  <c r="Q38" i="44"/>
  <c r="N11" i="44"/>
  <c r="S46" i="42"/>
  <c r="O50" i="45"/>
  <c r="N47" i="45"/>
  <c r="R43" i="45"/>
  <c r="AB69" i="45"/>
  <c r="O37" i="45"/>
  <c r="P37" i="45" s="1"/>
  <c r="N40" i="45"/>
  <c r="R22" i="45"/>
  <c r="R14" i="45"/>
  <c r="Q18" i="45"/>
  <c r="Q46" i="44"/>
  <c r="O46" i="45"/>
  <c r="O43" i="45"/>
  <c r="O23" i="45"/>
  <c r="S19" i="45"/>
  <c r="R17" i="44"/>
  <c r="Q14" i="45"/>
  <c r="S35" i="46"/>
  <c r="N50" i="46"/>
  <c r="R43" i="46"/>
  <c r="O36" i="46"/>
  <c r="S40" i="46"/>
  <c r="S44" i="46"/>
  <c r="R15" i="46"/>
  <c r="AB46" i="46"/>
  <c r="O41" i="45"/>
  <c r="N6" i="46"/>
  <c r="Q50" i="47"/>
  <c r="S50" i="47"/>
  <c r="O50" i="47"/>
  <c r="R50" i="47"/>
  <c r="N50" i="47"/>
  <c r="S45" i="47"/>
  <c r="O45" i="47"/>
  <c r="R45" i="47"/>
  <c r="N45" i="47"/>
  <c r="Q45" i="47"/>
  <c r="S43" i="47"/>
  <c r="O43" i="47"/>
  <c r="R43" i="47"/>
  <c r="N43" i="47"/>
  <c r="Q43" i="47"/>
  <c r="S41" i="47"/>
  <c r="O41" i="47"/>
  <c r="R41" i="47"/>
  <c r="N41" i="47"/>
  <c r="AB72" i="47"/>
  <c r="Q41" i="47"/>
  <c r="S39" i="47"/>
  <c r="O39" i="47"/>
  <c r="R39" i="47"/>
  <c r="N39" i="47"/>
  <c r="AB70" i="47"/>
  <c r="Q39" i="47"/>
  <c r="S37" i="47"/>
  <c r="O37" i="47"/>
  <c r="R37" i="47"/>
  <c r="N37" i="47"/>
  <c r="AB68" i="47"/>
  <c r="Q37" i="47"/>
  <c r="AB49" i="47"/>
  <c r="S18" i="47"/>
  <c r="O18" i="47"/>
  <c r="Q18" i="47"/>
  <c r="N18" i="47"/>
  <c r="R18" i="47"/>
  <c r="S26" i="46"/>
  <c r="AB48" i="47"/>
  <c r="S17" i="47"/>
  <c r="O17" i="47"/>
  <c r="N17" i="47"/>
  <c r="R17" i="47"/>
  <c r="Q17" i="47"/>
  <c r="R40" i="44"/>
  <c r="R12" i="46"/>
  <c r="S12" i="46"/>
  <c r="N12" i="46"/>
  <c r="Q17" i="41"/>
  <c r="Q44" i="42"/>
  <c r="Q46" i="42"/>
  <c r="AB63" i="42"/>
  <c r="S13" i="42"/>
  <c r="S48" i="44"/>
  <c r="N32" i="44"/>
  <c r="T32" i="44" s="1"/>
  <c r="N30" i="44"/>
  <c r="O30" i="44"/>
  <c r="N26" i="44"/>
  <c r="R45" i="42"/>
  <c r="S47" i="45"/>
  <c r="N50" i="45"/>
  <c r="R47" i="45"/>
  <c r="Q43" i="45"/>
  <c r="AB68" i="45"/>
  <c r="AB50" i="45"/>
  <c r="O14" i="45"/>
  <c r="O34" i="46"/>
  <c r="R50" i="46"/>
  <c r="Q43" i="46"/>
  <c r="N40" i="46"/>
  <c r="N44" i="46"/>
  <c r="R6" i="46"/>
  <c r="S47" i="47"/>
  <c r="O47" i="47"/>
  <c r="R47" i="47"/>
  <c r="N47" i="47"/>
  <c r="Q47" i="47"/>
  <c r="S34" i="47"/>
  <c r="O34" i="47"/>
  <c r="R34" i="47"/>
  <c r="N34" i="47"/>
  <c r="Q34" i="47"/>
  <c r="AB65" i="47"/>
  <c r="S33" i="47"/>
  <c r="O33" i="47"/>
  <c r="N33" i="47"/>
  <c r="Q33" i="47"/>
  <c r="AB64" i="47"/>
  <c r="R33" i="47"/>
  <c r="S13" i="47"/>
  <c r="O13" i="47"/>
  <c r="N13" i="47"/>
  <c r="R13" i="47"/>
  <c r="Q13" i="47"/>
  <c r="N23" i="45"/>
  <c r="O41" i="44"/>
  <c r="S14" i="41"/>
  <c r="O25" i="41"/>
  <c r="P25" i="41" s="1"/>
  <c r="AB50" i="41"/>
  <c r="R13" i="41"/>
  <c r="N45" i="42"/>
  <c r="Q45" i="42"/>
  <c r="Q27" i="42"/>
  <c r="Q13" i="42"/>
  <c r="N13" i="42"/>
  <c r="T13" i="42" s="1"/>
  <c r="AB57" i="43"/>
  <c r="O50" i="42"/>
  <c r="O46" i="44"/>
  <c r="P46" i="44" s="1"/>
  <c r="N41" i="44"/>
  <c r="Q41" i="44"/>
  <c r="R32" i="44"/>
  <c r="R30" i="44"/>
  <c r="N7" i="44"/>
  <c r="Q7" i="44"/>
  <c r="S38" i="44"/>
  <c r="O8" i="44"/>
  <c r="O12" i="44"/>
  <c r="R7" i="44"/>
  <c r="R36" i="45"/>
  <c r="N43" i="45"/>
  <c r="S38" i="45"/>
  <c r="Q38" i="45"/>
  <c r="S40" i="45"/>
  <c r="O16" i="44"/>
  <c r="Q46" i="45"/>
  <c r="AB54" i="45"/>
  <c r="N14" i="45"/>
  <c r="Q23" i="44"/>
  <c r="AB53" i="45"/>
  <c r="S50" i="46"/>
  <c r="R34" i="46"/>
  <c r="N43" i="46"/>
  <c r="O40" i="46"/>
  <c r="O44" i="46"/>
  <c r="Q15" i="46"/>
  <c r="S36" i="47"/>
  <c r="O36" i="47"/>
  <c r="R36" i="47"/>
  <c r="N36" i="47"/>
  <c r="Q36" i="47"/>
  <c r="AB67" i="47"/>
  <c r="S48" i="47"/>
  <c r="O48" i="47"/>
  <c r="R48" i="47"/>
  <c r="N48" i="47"/>
  <c r="Q48" i="47"/>
  <c r="S27" i="47"/>
  <c r="O27" i="47"/>
  <c r="Q27" i="47"/>
  <c r="R27" i="47"/>
  <c r="N27" i="47"/>
  <c r="AB58" i="47"/>
  <c r="S21" i="47"/>
  <c r="O21" i="47"/>
  <c r="N21" i="47"/>
  <c r="AB52" i="47"/>
  <c r="R21" i="47"/>
  <c r="Q21" i="47"/>
  <c r="S46" i="47"/>
  <c r="O46" i="47"/>
  <c r="R46" i="47"/>
  <c r="N46" i="47"/>
  <c r="Q46" i="47"/>
  <c r="AB65" i="46"/>
  <c r="S34" i="46"/>
  <c r="AB57" i="41"/>
  <c r="Q45" i="41"/>
  <c r="Q24" i="41"/>
  <c r="O49" i="42"/>
  <c r="O30" i="42"/>
  <c r="Q35" i="42"/>
  <c r="AB71" i="42"/>
  <c r="S7" i="42"/>
  <c r="N10" i="42"/>
  <c r="S27" i="43"/>
  <c r="AB64" i="44"/>
  <c r="O33" i="44"/>
  <c r="O42" i="44"/>
  <c r="T42" i="44" s="1"/>
  <c r="Q15" i="44"/>
  <c r="AB60" i="44"/>
  <c r="Q8" i="44"/>
  <c r="R47" i="44"/>
  <c r="O29" i="44"/>
  <c r="T29" i="44" s="1"/>
  <c r="N39" i="45"/>
  <c r="R42" i="45"/>
  <c r="R32" i="45"/>
  <c r="S15" i="45"/>
  <c r="S42" i="44"/>
  <c r="S22" i="45"/>
  <c r="N8" i="45"/>
  <c r="O6" i="45"/>
  <c r="S12" i="44"/>
  <c r="S27" i="46"/>
  <c r="O27" i="46"/>
  <c r="R27" i="46"/>
  <c r="AB58" i="46"/>
  <c r="N27" i="46"/>
  <c r="Q27" i="46"/>
  <c r="AB70" i="45"/>
  <c r="S37" i="45"/>
  <c r="Q37" i="45"/>
  <c r="O7" i="45"/>
  <c r="R43" i="44"/>
  <c r="S8" i="46"/>
  <c r="O38" i="41"/>
  <c r="N49" i="42"/>
  <c r="AB66" i="42"/>
  <c r="Q42" i="41"/>
  <c r="N7" i="42"/>
  <c r="O10" i="42"/>
  <c r="O7" i="42"/>
  <c r="R42" i="44"/>
  <c r="N47" i="44"/>
  <c r="Q29" i="44"/>
  <c r="S8" i="44"/>
  <c r="O36" i="45"/>
  <c r="T36" i="45" s="1"/>
  <c r="R39" i="45"/>
  <c r="Q42" i="45"/>
  <c r="R46" i="44"/>
  <c r="AB48" i="44"/>
  <c r="S36" i="44"/>
  <c r="S33" i="44"/>
  <c r="R27" i="43"/>
  <c r="S8" i="45"/>
  <c r="Q6" i="45"/>
  <c r="O35" i="46"/>
  <c r="S45" i="45"/>
  <c r="O7" i="46"/>
  <c r="P7" i="46" s="1"/>
  <c r="R8" i="46"/>
  <c r="Q8" i="46"/>
  <c r="AB60" i="45"/>
  <c r="O15" i="44"/>
  <c r="AB66" i="46"/>
  <c r="N35" i="46"/>
  <c r="N15" i="45"/>
  <c r="R15" i="45"/>
  <c r="S7" i="46"/>
  <c r="R7" i="46"/>
  <c r="S26" i="41"/>
  <c r="R45" i="41"/>
  <c r="R49" i="41"/>
  <c r="R44" i="41"/>
  <c r="S22" i="41"/>
  <c r="S21" i="41"/>
  <c r="AB46" i="41"/>
  <c r="Q50" i="42"/>
  <c r="R44" i="42"/>
  <c r="O44" i="42"/>
  <c r="T44" i="42" s="1"/>
  <c r="O27" i="42"/>
  <c r="R35" i="42"/>
  <c r="R33" i="42"/>
  <c r="R25" i="42"/>
  <c r="N41" i="42"/>
  <c r="N27" i="42"/>
  <c r="S26" i="43"/>
  <c r="O27" i="43"/>
  <c r="N27" i="43"/>
  <c r="AB62" i="43"/>
  <c r="AB61" i="43"/>
  <c r="AB67" i="44"/>
  <c r="O43" i="44"/>
  <c r="N48" i="44"/>
  <c r="AB46" i="44"/>
  <c r="Q42" i="44"/>
  <c r="N35" i="44"/>
  <c r="Q35" i="44"/>
  <c r="S19" i="44"/>
  <c r="R15" i="44"/>
  <c r="Q12" i="44"/>
  <c r="AB63" i="44"/>
  <c r="R29" i="44"/>
  <c r="O9" i="44"/>
  <c r="R6" i="44"/>
  <c r="Q26" i="44"/>
  <c r="S20" i="44"/>
  <c r="R20" i="44"/>
  <c r="Q18" i="44"/>
  <c r="N16" i="44"/>
  <c r="R45" i="45"/>
  <c r="S42" i="45"/>
  <c r="N42" i="45"/>
  <c r="T42" i="45" s="1"/>
  <c r="O39" i="45"/>
  <c r="R37" i="45"/>
  <c r="N32" i="45"/>
  <c r="O40" i="45"/>
  <c r="R26" i="44"/>
  <c r="Q22" i="45"/>
  <c r="AB49" i="45"/>
  <c r="N22" i="45"/>
  <c r="P22" i="45" s="1"/>
  <c r="O15" i="45"/>
  <c r="N11" i="45"/>
  <c r="Q36" i="44"/>
  <c r="S46" i="44"/>
  <c r="S31" i="46"/>
  <c r="O31" i="46"/>
  <c r="R31" i="46"/>
  <c r="AB62" i="46"/>
  <c r="N31" i="46"/>
  <c r="Q31" i="46"/>
  <c r="R35" i="46"/>
  <c r="Q37" i="46"/>
  <c r="R37" i="46"/>
  <c r="N37" i="46"/>
  <c r="AB68" i="46"/>
  <c r="S37" i="46"/>
  <c r="O37" i="46"/>
  <c r="R32" i="46"/>
  <c r="N32" i="46"/>
  <c r="S32" i="46"/>
  <c r="AB63" i="46"/>
  <c r="Q32" i="46"/>
  <c r="O32" i="46"/>
  <c r="N19" i="45"/>
  <c r="R19" i="45"/>
  <c r="S6" i="46"/>
  <c r="Q7" i="46"/>
  <c r="N8" i="46"/>
  <c r="P8" i="46" s="1"/>
  <c r="S27" i="45"/>
  <c r="O27" i="45"/>
  <c r="AB58" i="45"/>
  <c r="Q27" i="45"/>
  <c r="R27" i="45"/>
  <c r="N27" i="45"/>
  <c r="R43" i="41"/>
  <c r="S20" i="41"/>
  <c r="AB54" i="41"/>
  <c r="S19" i="41"/>
  <c r="N47" i="42"/>
  <c r="N29" i="42"/>
  <c r="AB60" i="42"/>
  <c r="S37" i="42"/>
  <c r="N32" i="42"/>
  <c r="T32" i="42" s="1"/>
  <c r="O48" i="42"/>
  <c r="S47" i="42"/>
  <c r="Q12" i="41"/>
  <c r="Q10" i="42"/>
  <c r="O6" i="42"/>
  <c r="T6" i="42" s="1"/>
  <c r="R37" i="41"/>
  <c r="R17" i="42"/>
  <c r="R7" i="43"/>
  <c r="O6" i="43"/>
  <c r="AB53" i="44"/>
  <c r="O22" i="44"/>
  <c r="T22" i="44" s="1"/>
  <c r="O49" i="44"/>
  <c r="O44" i="44"/>
  <c r="R23" i="44"/>
  <c r="R14" i="44"/>
  <c r="O11" i="44"/>
  <c r="O7" i="44"/>
  <c r="Q17" i="44"/>
  <c r="N50" i="44"/>
  <c r="Q16" i="44"/>
  <c r="AB57" i="44"/>
  <c r="R11" i="44"/>
  <c r="S33" i="45"/>
  <c r="O33" i="45"/>
  <c r="N33" i="45"/>
  <c r="AB64" i="45"/>
  <c r="Q33" i="45"/>
  <c r="R33" i="45"/>
  <c r="S25" i="45"/>
  <c r="O25" i="45"/>
  <c r="AB56" i="45"/>
  <c r="Q25" i="45"/>
  <c r="R25" i="45"/>
  <c r="N25" i="45"/>
  <c r="AB48" i="45"/>
  <c r="S17" i="45"/>
  <c r="O17" i="45"/>
  <c r="Q17" i="45"/>
  <c r="R17" i="45"/>
  <c r="N17" i="45"/>
  <c r="N29" i="45"/>
  <c r="T29" i="45" s="1"/>
  <c r="Q7" i="43"/>
  <c r="AB47" i="45"/>
  <c r="S16" i="45"/>
  <c r="O16" i="45"/>
  <c r="N16" i="45"/>
  <c r="R16" i="45"/>
  <c r="Q16" i="45"/>
  <c r="Q33" i="44"/>
  <c r="Q12" i="45"/>
  <c r="Q8" i="45"/>
  <c r="O48" i="44"/>
  <c r="O10" i="45"/>
  <c r="N10" i="45"/>
  <c r="R6" i="45"/>
  <c r="N6" i="45"/>
  <c r="Q43" i="41"/>
  <c r="AB51" i="41"/>
  <c r="Q13" i="41"/>
  <c r="N50" i="42"/>
  <c r="O31" i="42"/>
  <c r="Q47" i="42"/>
  <c r="S29" i="42"/>
  <c r="S50" i="42"/>
  <c r="N6" i="43"/>
  <c r="O29" i="42"/>
  <c r="AB65" i="44"/>
  <c r="O34" i="44"/>
  <c r="T34" i="44" s="1"/>
  <c r="S17" i="44"/>
  <c r="S6" i="44"/>
  <c r="N17" i="44"/>
  <c r="S10" i="44"/>
  <c r="S28" i="45"/>
  <c r="O28" i="45"/>
  <c r="N28" i="45"/>
  <c r="AB59" i="45"/>
  <c r="R28" i="45"/>
  <c r="Q28" i="45"/>
  <c r="S34" i="44"/>
  <c r="S29" i="45"/>
  <c r="R29" i="45"/>
  <c r="S23" i="44"/>
  <c r="N12" i="45"/>
  <c r="S31" i="45"/>
  <c r="O31" i="45"/>
  <c r="AB62" i="45"/>
  <c r="Q31" i="45"/>
  <c r="R31" i="45"/>
  <c r="N31" i="45"/>
  <c r="S21" i="45"/>
  <c r="O21" i="45"/>
  <c r="AB52" i="45"/>
  <c r="Q21" i="45"/>
  <c r="N21" i="45"/>
  <c r="R21" i="45"/>
  <c r="S24" i="45"/>
  <c r="O24" i="45"/>
  <c r="AB55" i="45"/>
  <c r="N24" i="45"/>
  <c r="R24" i="45"/>
  <c r="Q24" i="45"/>
  <c r="Q49" i="44"/>
  <c r="R49" i="44"/>
  <c r="Q39" i="44"/>
  <c r="S39" i="44"/>
  <c r="R39" i="44"/>
  <c r="N39" i="44"/>
  <c r="T39" i="44" s="1"/>
  <c r="Q10" i="45"/>
  <c r="N43" i="41"/>
  <c r="T43" i="41" s="1"/>
  <c r="N39" i="41"/>
  <c r="P39" i="41" s="1"/>
  <c r="R40" i="41"/>
  <c r="R20" i="41"/>
  <c r="R14" i="41"/>
  <c r="Q9" i="41"/>
  <c r="O19" i="41"/>
  <c r="T19" i="41" s="1"/>
  <c r="O47" i="42"/>
  <c r="AB68" i="42"/>
  <c r="R26" i="42"/>
  <c r="O25" i="42"/>
  <c r="N42" i="41"/>
  <c r="R10" i="42"/>
  <c r="R41" i="41"/>
  <c r="N9" i="42"/>
  <c r="N7" i="43"/>
  <c r="AB70" i="44"/>
  <c r="AB54" i="44"/>
  <c r="N23" i="44"/>
  <c r="S16" i="44"/>
  <c r="N14" i="44"/>
  <c r="S11" i="44"/>
  <c r="N6" i="44"/>
  <c r="AB47" i="44"/>
  <c r="S44" i="44"/>
  <c r="Q24" i="44"/>
  <c r="R16" i="44"/>
  <c r="N37" i="42"/>
  <c r="Q36" i="45"/>
  <c r="S36" i="45"/>
  <c r="Q34" i="44"/>
  <c r="R35" i="45"/>
  <c r="N35" i="45"/>
  <c r="S35" i="45"/>
  <c r="AB66" i="45"/>
  <c r="Q35" i="45"/>
  <c r="O35" i="45"/>
  <c r="Q29" i="45"/>
  <c r="O17" i="44"/>
  <c r="S20" i="45"/>
  <c r="O20" i="45"/>
  <c r="AB51" i="45"/>
  <c r="N20" i="45"/>
  <c r="R20" i="45"/>
  <c r="Q20" i="45"/>
  <c r="AB67" i="45"/>
  <c r="O12" i="45"/>
  <c r="O8" i="45"/>
  <c r="R10" i="45"/>
  <c r="R25" i="44"/>
  <c r="N25" i="44"/>
  <c r="AB56" i="44"/>
  <c r="Q25" i="44"/>
  <c r="O25" i="44"/>
  <c r="S25" i="44"/>
  <c r="N33" i="43"/>
  <c r="R33" i="43"/>
  <c r="Q47" i="41"/>
  <c r="AB66" i="41"/>
  <c r="O23" i="41"/>
  <c r="AB57" i="42"/>
  <c r="S25" i="42"/>
  <c r="N11" i="42"/>
  <c r="Q33" i="43"/>
  <c r="Q28" i="44"/>
  <c r="S28" i="44"/>
  <c r="R31" i="44"/>
  <c r="N31" i="44"/>
  <c r="AB62" i="44"/>
  <c r="Q31" i="44"/>
  <c r="S31" i="44"/>
  <c r="O31" i="44"/>
  <c r="S42" i="42"/>
  <c r="N42" i="42"/>
  <c r="P42" i="42" s="1"/>
  <c r="R27" i="44"/>
  <c r="N27" i="44"/>
  <c r="AB58" i="44"/>
  <c r="Q27" i="44"/>
  <c r="S27" i="44"/>
  <c r="O27" i="44"/>
  <c r="AB55" i="44"/>
  <c r="R21" i="44"/>
  <c r="N21" i="44"/>
  <c r="AB52" i="44"/>
  <c r="Q21" i="44"/>
  <c r="O21" i="44"/>
  <c r="S21" i="44"/>
  <c r="R26" i="43"/>
  <c r="O26" i="43"/>
  <c r="T26" i="43" s="1"/>
  <c r="O31" i="41"/>
  <c r="P31" i="41" s="1"/>
  <c r="N26" i="41"/>
  <c r="P26" i="41" s="1"/>
  <c r="S45" i="41"/>
  <c r="S41" i="41"/>
  <c r="O37" i="41"/>
  <c r="O47" i="41"/>
  <c r="S42" i="41"/>
  <c r="N35" i="41"/>
  <c r="S24" i="41"/>
  <c r="O22" i="41"/>
  <c r="P22" i="41" s="1"/>
  <c r="Q20" i="41"/>
  <c r="O18" i="41"/>
  <c r="Q14" i="41"/>
  <c r="S13" i="41"/>
  <c r="S9" i="41"/>
  <c r="S23" i="41"/>
  <c r="Q21" i="41"/>
  <c r="O15" i="41"/>
  <c r="S8" i="41"/>
  <c r="N43" i="42"/>
  <c r="P43" i="42" s="1"/>
  <c r="AB58" i="42"/>
  <c r="O35" i="42"/>
  <c r="P35" i="42" s="1"/>
  <c r="Q32" i="42"/>
  <c r="Q26" i="42"/>
  <c r="N25" i="42"/>
  <c r="AB56" i="42"/>
  <c r="R12" i="42"/>
  <c r="O9" i="42"/>
  <c r="Q29" i="41"/>
  <c r="N15" i="41"/>
  <c r="S7" i="41"/>
  <c r="S6" i="42"/>
  <c r="Q6" i="42"/>
  <c r="R9" i="42"/>
  <c r="Q50" i="41"/>
  <c r="AB64" i="41"/>
  <c r="AB48" i="42"/>
  <c r="O33" i="43"/>
  <c r="N24" i="41"/>
  <c r="AB59" i="44"/>
  <c r="O28" i="44"/>
  <c r="Q22" i="44"/>
  <c r="S22" i="44"/>
  <c r="O14" i="44"/>
  <c r="O26" i="42"/>
  <c r="P26" i="42" s="1"/>
  <c r="N13" i="44"/>
  <c r="T13" i="44" s="1"/>
  <c r="N24" i="44"/>
  <c r="T24" i="44" s="1"/>
  <c r="S13" i="44"/>
  <c r="S43" i="42"/>
  <c r="R43" i="42"/>
  <c r="Q13" i="44"/>
  <c r="Q49" i="41"/>
  <c r="O35" i="41"/>
  <c r="O24" i="41"/>
  <c r="O9" i="41"/>
  <c r="P9" i="41" s="1"/>
  <c r="O39" i="42"/>
  <c r="S26" i="42"/>
  <c r="O6" i="41"/>
  <c r="O28" i="41"/>
  <c r="T28" i="41" s="1"/>
  <c r="AB68" i="41"/>
  <c r="N47" i="41"/>
  <c r="R24" i="41"/>
  <c r="O20" i="41"/>
  <c r="T20" i="41" s="1"/>
  <c r="O14" i="41"/>
  <c r="R23" i="41"/>
  <c r="R9" i="41"/>
  <c r="Q11" i="41"/>
  <c r="R42" i="42"/>
  <c r="Q42" i="42"/>
  <c r="N40" i="42"/>
  <c r="R32" i="42"/>
  <c r="S33" i="43"/>
  <c r="Q26" i="43"/>
  <c r="N28" i="44"/>
  <c r="R13" i="44"/>
  <c r="S14" i="44"/>
  <c r="S24" i="44"/>
  <c r="R24" i="44"/>
  <c r="S50" i="43"/>
  <c r="O50" i="43"/>
  <c r="R50" i="43"/>
  <c r="N50" i="43"/>
  <c r="Q50" i="43"/>
  <c r="S44" i="43"/>
  <c r="O44" i="43"/>
  <c r="R44" i="43"/>
  <c r="N44" i="43"/>
  <c r="Q44" i="43"/>
  <c r="S38" i="43"/>
  <c r="O38" i="43"/>
  <c r="R38" i="43"/>
  <c r="N38" i="43"/>
  <c r="AB69" i="43"/>
  <c r="Q38" i="43"/>
  <c r="S20" i="43"/>
  <c r="O20" i="43"/>
  <c r="AB51" i="43"/>
  <c r="R20" i="43"/>
  <c r="N20" i="43"/>
  <c r="Q20" i="43"/>
  <c r="AB47" i="43"/>
  <c r="S16" i="43"/>
  <c r="O16" i="43"/>
  <c r="R16" i="43"/>
  <c r="N16" i="43"/>
  <c r="Q16" i="43"/>
  <c r="S12" i="43"/>
  <c r="O12" i="43"/>
  <c r="R12" i="43"/>
  <c r="N12" i="43"/>
  <c r="Q12" i="43"/>
  <c r="R28" i="42"/>
  <c r="S28" i="42"/>
  <c r="N28" i="42"/>
  <c r="S35" i="43"/>
  <c r="O35" i="43"/>
  <c r="R35" i="43"/>
  <c r="N35" i="43"/>
  <c r="AB66" i="43"/>
  <c r="Q35" i="43"/>
  <c r="Q28" i="41"/>
  <c r="S39" i="41"/>
  <c r="Q39" i="41"/>
  <c r="N49" i="41"/>
  <c r="R28" i="41"/>
  <c r="AB49" i="41"/>
  <c r="Q16" i="41"/>
  <c r="S6" i="41"/>
  <c r="AB61" i="42"/>
  <c r="O28" i="42"/>
  <c r="R40" i="42"/>
  <c r="Q37" i="41"/>
  <c r="S47" i="43"/>
  <c r="O47" i="43"/>
  <c r="R47" i="43"/>
  <c r="N47" i="43"/>
  <c r="Q47" i="43"/>
  <c r="S34" i="43"/>
  <c r="O34" i="43"/>
  <c r="R34" i="43"/>
  <c r="N34" i="43"/>
  <c r="Q34" i="43"/>
  <c r="AB65" i="43"/>
  <c r="S28" i="43"/>
  <c r="O28" i="43"/>
  <c r="R28" i="43"/>
  <c r="AB59" i="43"/>
  <c r="Q28" i="43"/>
  <c r="N28" i="43"/>
  <c r="AB50" i="43"/>
  <c r="S19" i="43"/>
  <c r="O19" i="43"/>
  <c r="R19" i="43"/>
  <c r="N19" i="43"/>
  <c r="Q19" i="43"/>
  <c r="AB46" i="43"/>
  <c r="S15" i="43"/>
  <c r="O15" i="43"/>
  <c r="R15" i="43"/>
  <c r="N15" i="43"/>
  <c r="Q15" i="43"/>
  <c r="S11" i="43"/>
  <c r="O11" i="43"/>
  <c r="R11" i="43"/>
  <c r="N11" i="43"/>
  <c r="Q11" i="43"/>
  <c r="S29" i="43"/>
  <c r="O29" i="43"/>
  <c r="R29" i="43"/>
  <c r="N29" i="43"/>
  <c r="AB60" i="43"/>
  <c r="Q29" i="43"/>
  <c r="S24" i="43"/>
  <c r="O24" i="43"/>
  <c r="AB55" i="43"/>
  <c r="R24" i="43"/>
  <c r="N24" i="43"/>
  <c r="Q24" i="43"/>
  <c r="Q9" i="43"/>
  <c r="O11" i="42"/>
  <c r="S43" i="43"/>
  <c r="O43" i="43"/>
  <c r="R43" i="43"/>
  <c r="N43" i="43"/>
  <c r="Q43" i="43"/>
  <c r="R9" i="43"/>
  <c r="R31" i="42"/>
  <c r="N31" i="42"/>
  <c r="S31" i="42"/>
  <c r="Q38" i="41"/>
  <c r="R39" i="41"/>
  <c r="N37" i="41"/>
  <c r="R29" i="41"/>
  <c r="R18" i="41"/>
  <c r="S18" i="41"/>
  <c r="O16" i="41"/>
  <c r="T16" i="41" s="1"/>
  <c r="Q6" i="41"/>
  <c r="AB59" i="42"/>
  <c r="R34" i="42"/>
  <c r="S40" i="42"/>
  <c r="N8" i="42"/>
  <c r="T8" i="42" s="1"/>
  <c r="Q8" i="42"/>
  <c r="N29" i="41"/>
  <c r="R12" i="41"/>
  <c r="Q39" i="42"/>
  <c r="R11" i="42"/>
  <c r="Q17" i="42"/>
  <c r="S11" i="42"/>
  <c r="S32" i="43"/>
  <c r="O32" i="43"/>
  <c r="R32" i="43"/>
  <c r="N32" i="43"/>
  <c r="Q32" i="43"/>
  <c r="AB63" i="43"/>
  <c r="S36" i="43"/>
  <c r="O36" i="43"/>
  <c r="R36" i="43"/>
  <c r="N36" i="43"/>
  <c r="Q36" i="43"/>
  <c r="AB67" i="43"/>
  <c r="S21" i="43"/>
  <c r="O21" i="43"/>
  <c r="AB52" i="43"/>
  <c r="R21" i="43"/>
  <c r="N21" i="43"/>
  <c r="Q21" i="43"/>
  <c r="AB48" i="43"/>
  <c r="S17" i="43"/>
  <c r="O17" i="43"/>
  <c r="R17" i="43"/>
  <c r="N17" i="43"/>
  <c r="Q17" i="43"/>
  <c r="S13" i="43"/>
  <c r="O13" i="43"/>
  <c r="R13" i="43"/>
  <c r="N13" i="43"/>
  <c r="Q13" i="43"/>
  <c r="S9" i="43"/>
  <c r="S25" i="43"/>
  <c r="O25" i="43"/>
  <c r="AB56" i="43"/>
  <c r="R25" i="43"/>
  <c r="N25" i="43"/>
  <c r="Q25" i="43"/>
  <c r="S23" i="43"/>
  <c r="O23" i="43"/>
  <c r="AB54" i="43"/>
  <c r="R23" i="43"/>
  <c r="N23" i="43"/>
  <c r="Q23" i="43"/>
  <c r="N18" i="41"/>
  <c r="O40" i="42"/>
  <c r="S41" i="43"/>
  <c r="O41" i="43"/>
  <c r="R41" i="43"/>
  <c r="N41" i="43"/>
  <c r="AB72" i="43"/>
  <c r="Q41" i="43"/>
  <c r="R36" i="41"/>
  <c r="S28" i="41"/>
  <c r="R48" i="41"/>
  <c r="AB70" i="41"/>
  <c r="O49" i="41"/>
  <c r="R16" i="41"/>
  <c r="S16" i="41"/>
  <c r="Q7" i="41"/>
  <c r="N30" i="42"/>
  <c r="R8" i="42"/>
  <c r="O42" i="41"/>
  <c r="Q41" i="41"/>
  <c r="S48" i="43"/>
  <c r="O48" i="43"/>
  <c r="R48" i="43"/>
  <c r="N48" i="43"/>
  <c r="Q48" i="43"/>
  <c r="S46" i="43"/>
  <c r="O46" i="43"/>
  <c r="R46" i="43"/>
  <c r="N46" i="43"/>
  <c r="Q46" i="43"/>
  <c r="S49" i="43"/>
  <c r="O49" i="43"/>
  <c r="R49" i="43"/>
  <c r="N49" i="43"/>
  <c r="Q49" i="43"/>
  <c r="S40" i="43"/>
  <c r="O40" i="43"/>
  <c r="R40" i="43"/>
  <c r="N40" i="43"/>
  <c r="AB71" i="43"/>
  <c r="Q40" i="43"/>
  <c r="S45" i="43"/>
  <c r="O45" i="43"/>
  <c r="R45" i="43"/>
  <c r="N45" i="43"/>
  <c r="Q45" i="43"/>
  <c r="S37" i="43"/>
  <c r="O37" i="43"/>
  <c r="R37" i="43"/>
  <c r="N37" i="43"/>
  <c r="AB68" i="43"/>
  <c r="Q37" i="43"/>
  <c r="Q6" i="43"/>
  <c r="S6" i="43"/>
  <c r="N9" i="43"/>
  <c r="S42" i="43"/>
  <c r="O42" i="43"/>
  <c r="R42" i="43"/>
  <c r="N42" i="43"/>
  <c r="Q42" i="43"/>
  <c r="S22" i="43"/>
  <c r="O22" i="43"/>
  <c r="AB53" i="43"/>
  <c r="R22" i="43"/>
  <c r="N22" i="43"/>
  <c r="Q22" i="43"/>
  <c r="AB49" i="43"/>
  <c r="S18" i="43"/>
  <c r="O18" i="43"/>
  <c r="R18" i="43"/>
  <c r="N18" i="43"/>
  <c r="Q18" i="43"/>
  <c r="S14" i="43"/>
  <c r="O14" i="43"/>
  <c r="R14" i="43"/>
  <c r="N14" i="43"/>
  <c r="Q14" i="43"/>
  <c r="S10" i="43"/>
  <c r="O10" i="43"/>
  <c r="R10" i="43"/>
  <c r="N10" i="43"/>
  <c r="Q10" i="43"/>
  <c r="S39" i="43"/>
  <c r="O39" i="43"/>
  <c r="R39" i="43"/>
  <c r="N39" i="43"/>
  <c r="AB70" i="43"/>
  <c r="Q39" i="43"/>
  <c r="O9" i="43"/>
  <c r="N46" i="41"/>
  <c r="Q46" i="41"/>
  <c r="AB69" i="41"/>
  <c r="O33" i="41"/>
  <c r="R31" i="41"/>
  <c r="AB62" i="41"/>
  <c r="O50" i="41"/>
  <c r="O48" i="41"/>
  <c r="Q48" i="41"/>
  <c r="N41" i="41"/>
  <c r="N40" i="41"/>
  <c r="Q40" i="41"/>
  <c r="R11" i="41"/>
  <c r="N11" i="41"/>
  <c r="S12" i="41"/>
  <c r="O34" i="42"/>
  <c r="N39" i="42"/>
  <c r="AB70" i="42"/>
  <c r="AB55" i="42"/>
  <c r="S24" i="42"/>
  <c r="O24" i="42"/>
  <c r="R24" i="42"/>
  <c r="Q24" i="42"/>
  <c r="N24" i="42"/>
  <c r="N36" i="42"/>
  <c r="AB67" i="42"/>
  <c r="S18" i="42"/>
  <c r="O18" i="42"/>
  <c r="AB49" i="42"/>
  <c r="N18" i="42"/>
  <c r="Q18" i="42"/>
  <c r="R18" i="42"/>
  <c r="S35" i="41"/>
  <c r="Q35" i="41"/>
  <c r="AB69" i="42"/>
  <c r="O38" i="42"/>
  <c r="S38" i="42"/>
  <c r="N38" i="42"/>
  <c r="Q38" i="42"/>
  <c r="R38" i="42"/>
  <c r="S50" i="41"/>
  <c r="N33" i="41"/>
  <c r="O46" i="41"/>
  <c r="S36" i="42"/>
  <c r="S14" i="42"/>
  <c r="O14" i="42"/>
  <c r="N14" i="42"/>
  <c r="Q14" i="42"/>
  <c r="R14" i="42"/>
  <c r="N38" i="41"/>
  <c r="Q33" i="41"/>
  <c r="S31" i="41"/>
  <c r="R50" i="41"/>
  <c r="N7" i="41"/>
  <c r="O11" i="41"/>
  <c r="O7" i="41"/>
  <c r="N34" i="42"/>
  <c r="AB65" i="42"/>
  <c r="S19" i="42"/>
  <c r="O19" i="42"/>
  <c r="AB50" i="42"/>
  <c r="Q19" i="42"/>
  <c r="N19" i="42"/>
  <c r="R19" i="42"/>
  <c r="R10" i="41"/>
  <c r="N10" i="41"/>
  <c r="T10" i="41" s="1"/>
  <c r="O36" i="42"/>
  <c r="S29" i="41"/>
  <c r="AB54" i="42"/>
  <c r="S23" i="42"/>
  <c r="O23" i="42"/>
  <c r="Q23" i="42"/>
  <c r="N23" i="42"/>
  <c r="R23" i="42"/>
  <c r="S46" i="41"/>
  <c r="R38" i="41"/>
  <c r="R33" i="41"/>
  <c r="Q31" i="41"/>
  <c r="O29" i="41"/>
  <c r="AB60" i="41"/>
  <c r="S40" i="41"/>
  <c r="AB71" i="41"/>
  <c r="N12" i="41"/>
  <c r="S10" i="41"/>
  <c r="R7" i="41"/>
  <c r="O12" i="41"/>
  <c r="S30" i="42"/>
  <c r="Q30" i="42"/>
  <c r="S34" i="42"/>
  <c r="S15" i="42"/>
  <c r="O15" i="42"/>
  <c r="Q15" i="42"/>
  <c r="N15" i="42"/>
  <c r="R15" i="42"/>
  <c r="AB46" i="42"/>
  <c r="R39" i="42"/>
  <c r="R36" i="42"/>
  <c r="AB53" i="42"/>
  <c r="S22" i="42"/>
  <c r="O22" i="42"/>
  <c r="N22" i="42"/>
  <c r="Q22" i="42"/>
  <c r="R22" i="42"/>
  <c r="R26" i="41"/>
  <c r="Q26" i="41"/>
  <c r="AB51" i="42"/>
  <c r="S20" i="42"/>
  <c r="O20" i="42"/>
  <c r="R20" i="42"/>
  <c r="Q20" i="42"/>
  <c r="N20" i="42"/>
  <c r="S16" i="42"/>
  <c r="O16" i="42"/>
  <c r="AB47" i="42"/>
  <c r="R16" i="42"/>
  <c r="Q16" i="42"/>
  <c r="N16" i="42"/>
  <c r="O41" i="41"/>
  <c r="R6" i="41"/>
  <c r="N6" i="41"/>
  <c r="S37" i="41"/>
  <c r="N36" i="41"/>
  <c r="AB67" i="41"/>
  <c r="Q36" i="41"/>
  <c r="AB58" i="41"/>
  <c r="S27" i="41"/>
  <c r="O27" i="41"/>
  <c r="Q27" i="41"/>
  <c r="R27" i="41"/>
  <c r="N27" i="41"/>
  <c r="AB63" i="41"/>
  <c r="R32" i="41"/>
  <c r="N32" i="41"/>
  <c r="S32" i="41"/>
  <c r="Q32" i="41"/>
  <c r="O32" i="41"/>
  <c r="AB65" i="41"/>
  <c r="R34" i="41"/>
  <c r="N34" i="41"/>
  <c r="S34" i="41"/>
  <c r="Q34" i="41"/>
  <c r="O34" i="41"/>
  <c r="O36" i="41"/>
  <c r="Y26" i="15"/>
  <c r="Y26" i="40"/>
  <c r="Y26" i="39"/>
  <c r="Y26" i="38"/>
  <c r="Y26" i="37"/>
  <c r="Y26" i="36"/>
  <c r="Y26" i="35"/>
  <c r="Y26" i="34"/>
  <c r="Y26" i="33"/>
  <c r="Y26" i="32"/>
  <c r="Y26" i="31"/>
  <c r="Y26" i="30"/>
  <c r="Y26" i="29"/>
  <c r="Y26" i="28"/>
  <c r="Y26" i="27"/>
  <c r="Y26" i="26"/>
  <c r="Y26" i="25"/>
  <c r="Y26" i="24"/>
  <c r="Y26" i="23"/>
  <c r="Y26" i="17"/>
  <c r="Y26" i="16"/>
  <c r="O26" i="40"/>
  <c r="T26" i="40" s="1"/>
  <c r="N27" i="40"/>
  <c r="T27" i="40" s="1"/>
  <c r="R26" i="40"/>
  <c r="Q26" i="40"/>
  <c r="AB50" i="37"/>
  <c r="S33" i="38"/>
  <c r="O7" i="39"/>
  <c r="T7" i="39" s="1"/>
  <c r="Q15" i="39"/>
  <c r="O30" i="39"/>
  <c r="AB54" i="33"/>
  <c r="N31" i="40"/>
  <c r="AB52" i="36"/>
  <c r="R30" i="39"/>
  <c r="S15" i="39"/>
  <c r="S40" i="33"/>
  <c r="S26" i="40"/>
  <c r="O50" i="33"/>
  <c r="S27" i="40"/>
  <c r="Q21" i="36"/>
  <c r="N21" i="36"/>
  <c r="AB54" i="37"/>
  <c r="AB64" i="38"/>
  <c r="AB46" i="39"/>
  <c r="S23" i="33"/>
  <c r="O40" i="33"/>
  <c r="N40" i="33"/>
  <c r="Q40" i="33"/>
  <c r="S18" i="37"/>
  <c r="AB56" i="39"/>
  <c r="O37" i="40"/>
  <c r="R9" i="40"/>
  <c r="R40" i="33"/>
  <c r="S28" i="33"/>
  <c r="R19" i="32"/>
  <c r="Q18" i="37"/>
  <c r="N39" i="40"/>
  <c r="O7" i="40"/>
  <c r="P7" i="40" s="1"/>
  <c r="N9" i="40"/>
  <c r="P9" i="40" s="1"/>
  <c r="S9" i="40"/>
  <c r="S7" i="40"/>
  <c r="Q48" i="40"/>
  <c r="R33" i="40"/>
  <c r="Q9" i="40"/>
  <c r="N23" i="33"/>
  <c r="T23" i="33" s="1"/>
  <c r="R23" i="33"/>
  <c r="Q43" i="32"/>
  <c r="R41" i="33"/>
  <c r="O40" i="32"/>
  <c r="Q41" i="32"/>
  <c r="R21" i="36"/>
  <c r="Q33" i="38"/>
  <c r="Q30" i="39"/>
  <c r="R15" i="39"/>
  <c r="S7" i="39"/>
  <c r="S49" i="40"/>
  <c r="Q23" i="33"/>
  <c r="Q13" i="36"/>
  <c r="O21" i="36"/>
  <c r="N23" i="37"/>
  <c r="P23" i="37" s="1"/>
  <c r="O33" i="38"/>
  <c r="N33" i="38"/>
  <c r="R7" i="39"/>
  <c r="AB61" i="39"/>
  <c r="Q27" i="40"/>
  <c r="O37" i="36"/>
  <c r="N22" i="37"/>
  <c r="AB58" i="40"/>
  <c r="R27" i="40"/>
  <c r="R47" i="32"/>
  <c r="N39" i="36"/>
  <c r="R30" i="36"/>
  <c r="Q42" i="40"/>
  <c r="S43" i="40"/>
  <c r="S19" i="32"/>
  <c r="N12" i="33"/>
  <c r="P12" i="33" s="1"/>
  <c r="Q47" i="32"/>
  <c r="O8" i="33"/>
  <c r="P8" i="33" s="1"/>
  <c r="N26" i="39"/>
  <c r="O35" i="32"/>
  <c r="Q8" i="32"/>
  <c r="N8" i="36"/>
  <c r="O39" i="36"/>
  <c r="S14" i="39"/>
  <c r="O46" i="32"/>
  <c r="R21" i="39"/>
  <c r="Q47" i="40"/>
  <c r="O44" i="40"/>
  <c r="S21" i="39"/>
  <c r="N21" i="37"/>
  <c r="N45" i="36"/>
  <c r="AB50" i="36"/>
  <c r="S42" i="40"/>
  <c r="R45" i="40"/>
  <c r="S30" i="40"/>
  <c r="O35" i="40"/>
  <c r="R31" i="40"/>
  <c r="O34" i="33"/>
  <c r="R42" i="40"/>
  <c r="R30" i="40"/>
  <c r="O30" i="40"/>
  <c r="Q13" i="37"/>
  <c r="O42" i="40"/>
  <c r="P42" i="40" s="1"/>
  <c r="N30" i="40"/>
  <c r="Q33" i="36"/>
  <c r="S13" i="36"/>
  <c r="R13" i="36"/>
  <c r="R14" i="37"/>
  <c r="Q23" i="37"/>
  <c r="S23" i="37"/>
  <c r="AB52" i="39"/>
  <c r="N30" i="39"/>
  <c r="O15" i="39"/>
  <c r="T15" i="39" s="1"/>
  <c r="O11" i="39"/>
  <c r="T11" i="39" s="1"/>
  <c r="O10" i="39"/>
  <c r="T10" i="39" s="1"/>
  <c r="S26" i="36"/>
  <c r="Q7" i="39"/>
  <c r="O31" i="40"/>
  <c r="S31" i="40"/>
  <c r="Q30" i="40"/>
  <c r="O19" i="40"/>
  <c r="O49" i="40"/>
  <c r="P49" i="40" s="1"/>
  <c r="AB62" i="40"/>
  <c r="O35" i="33"/>
  <c r="O13" i="36"/>
  <c r="P13" i="36" s="1"/>
  <c r="R23" i="37"/>
  <c r="Q14" i="39"/>
  <c r="O21" i="39"/>
  <c r="O14" i="39"/>
  <c r="N21" i="39"/>
  <c r="R14" i="39"/>
  <c r="O36" i="40"/>
  <c r="T36" i="40" s="1"/>
  <c r="AB46" i="40"/>
  <c r="R13" i="40"/>
  <c r="O12" i="39"/>
  <c r="T12" i="39" s="1"/>
  <c r="N14" i="39"/>
  <c r="Q20" i="32"/>
  <c r="N18" i="37"/>
  <c r="T18" i="37" s="1"/>
  <c r="AB49" i="37"/>
  <c r="S15" i="37"/>
  <c r="S6" i="39"/>
  <c r="O28" i="40"/>
  <c r="S37" i="40"/>
  <c r="S28" i="40"/>
  <c r="O39" i="40"/>
  <c r="T39" i="40" s="1"/>
  <c r="R7" i="40"/>
  <c r="R49" i="40"/>
  <c r="Q49" i="40"/>
  <c r="R28" i="40"/>
  <c r="R50" i="32"/>
  <c r="S22" i="32"/>
  <c r="R30" i="33"/>
  <c r="R18" i="37"/>
  <c r="AB46" i="37"/>
  <c r="N25" i="39"/>
  <c r="R12" i="39"/>
  <c r="O27" i="36"/>
  <c r="Q37" i="40"/>
  <c r="N28" i="40"/>
  <c r="N48" i="40"/>
  <c r="P48" i="40" s="1"/>
  <c r="S39" i="40"/>
  <c r="O33" i="40"/>
  <c r="N48" i="32"/>
  <c r="T48" i="32" s="1"/>
  <c r="N20" i="32"/>
  <c r="R26" i="36"/>
  <c r="R28" i="36"/>
  <c r="Q12" i="39"/>
  <c r="S48" i="40"/>
  <c r="R48" i="40"/>
  <c r="Q33" i="40"/>
  <c r="Q7" i="40"/>
  <c r="AB70" i="40"/>
  <c r="O32" i="32"/>
  <c r="N50" i="32"/>
  <c r="P50" i="32" s="1"/>
  <c r="AB61" i="33"/>
  <c r="R33" i="36"/>
  <c r="S33" i="36"/>
  <c r="Q26" i="39"/>
  <c r="S23" i="39"/>
  <c r="S13" i="39"/>
  <c r="R13" i="39"/>
  <c r="Q23" i="39"/>
  <c r="Q30" i="38"/>
  <c r="S36" i="40"/>
  <c r="S13" i="40"/>
  <c r="AB66" i="40"/>
  <c r="S35" i="40"/>
  <c r="Q13" i="40"/>
  <c r="N43" i="40"/>
  <c r="N33" i="40"/>
  <c r="S50" i="32"/>
  <c r="R20" i="32"/>
  <c r="AB61" i="34"/>
  <c r="S44" i="32"/>
  <c r="AB58" i="35"/>
  <c r="O33" i="36"/>
  <c r="Q27" i="36"/>
  <c r="N15" i="37"/>
  <c r="O50" i="36"/>
  <c r="N33" i="36"/>
  <c r="O23" i="39"/>
  <c r="T23" i="39" s="1"/>
  <c r="O13" i="39"/>
  <c r="R23" i="39"/>
  <c r="N17" i="39"/>
  <c r="N13" i="39"/>
  <c r="R9" i="39"/>
  <c r="N31" i="38"/>
  <c r="R47" i="40"/>
  <c r="Q36" i="40"/>
  <c r="O47" i="40"/>
  <c r="T47" i="40" s="1"/>
  <c r="O41" i="40"/>
  <c r="P41" i="40" s="1"/>
  <c r="Q39" i="40"/>
  <c r="Q24" i="39"/>
  <c r="AB64" i="40"/>
  <c r="Q35" i="40"/>
  <c r="O43" i="40"/>
  <c r="AB59" i="40"/>
  <c r="AB68" i="36"/>
  <c r="AB54" i="39"/>
  <c r="R16" i="39"/>
  <c r="R29" i="37"/>
  <c r="O9" i="39"/>
  <c r="P9" i="39" s="1"/>
  <c r="R32" i="37"/>
  <c r="R31" i="35"/>
  <c r="N26" i="38"/>
  <c r="R36" i="40"/>
  <c r="S47" i="40"/>
  <c r="N13" i="40"/>
  <c r="T13" i="40" s="1"/>
  <c r="R7" i="31"/>
  <c r="O49" i="32"/>
  <c r="T49" i="32" s="1"/>
  <c r="S34" i="33"/>
  <c r="O23" i="36"/>
  <c r="N6" i="36"/>
  <c r="S13" i="37"/>
  <c r="Q12" i="37"/>
  <c r="Q11" i="39"/>
  <c r="S12" i="39"/>
  <c r="N8" i="39"/>
  <c r="Q9" i="39"/>
  <c r="O8" i="39"/>
  <c r="S26" i="38"/>
  <c r="Q38" i="40"/>
  <c r="O45" i="40"/>
  <c r="T45" i="40" s="1"/>
  <c r="O40" i="40"/>
  <c r="T40" i="40" s="1"/>
  <c r="AB50" i="40"/>
  <c r="R26" i="39"/>
  <c r="N35" i="40"/>
  <c r="O17" i="40"/>
  <c r="S27" i="39"/>
  <c r="AB51" i="39"/>
  <c r="AB67" i="40"/>
  <c r="R34" i="33"/>
  <c r="O42" i="32"/>
  <c r="O6" i="36"/>
  <c r="N47" i="36"/>
  <c r="R31" i="37"/>
  <c r="O12" i="37"/>
  <c r="S19" i="39"/>
  <c r="R11" i="39"/>
  <c r="S27" i="36"/>
  <c r="S8" i="39"/>
  <c r="S21" i="37"/>
  <c r="S45" i="40"/>
  <c r="N17" i="40"/>
  <c r="N34" i="33"/>
  <c r="Q34" i="33"/>
  <c r="S47" i="36"/>
  <c r="S31" i="37"/>
  <c r="AB60" i="37"/>
  <c r="N32" i="37"/>
  <c r="S28" i="38"/>
  <c r="S11" i="39"/>
  <c r="Q8" i="39"/>
  <c r="N15" i="36"/>
  <c r="S50" i="40"/>
  <c r="Q45" i="40"/>
  <c r="N19" i="40"/>
  <c r="N31" i="39"/>
  <c r="Q17" i="40"/>
  <c r="AB48" i="40"/>
  <c r="N14" i="40"/>
  <c r="Q18" i="39"/>
  <c r="N50" i="40"/>
  <c r="N16" i="40"/>
  <c r="AB66" i="32"/>
  <c r="Q13" i="33"/>
  <c r="Q48" i="36"/>
  <c r="R19" i="36"/>
  <c r="R37" i="36"/>
  <c r="Q25" i="36"/>
  <c r="Q47" i="36"/>
  <c r="R39" i="36"/>
  <c r="R27" i="36"/>
  <c r="O25" i="36"/>
  <c r="AB62" i="37"/>
  <c r="N31" i="37"/>
  <c r="T31" i="37" s="1"/>
  <c r="Q31" i="37"/>
  <c r="AB56" i="37"/>
  <c r="N31" i="36"/>
  <c r="R7" i="36"/>
  <c r="N19" i="37"/>
  <c r="N12" i="37"/>
  <c r="O26" i="39"/>
  <c r="S26" i="39"/>
  <c r="S17" i="39"/>
  <c r="N24" i="39"/>
  <c r="AB48" i="39"/>
  <c r="Q6" i="39"/>
  <c r="R6" i="39"/>
  <c r="Q25" i="39"/>
  <c r="O50" i="40"/>
  <c r="R38" i="40"/>
  <c r="S41" i="40"/>
  <c r="S40" i="40"/>
  <c r="Q19" i="40"/>
  <c r="S19" i="40"/>
  <c r="O15" i="40"/>
  <c r="O46" i="40"/>
  <c r="R17" i="40"/>
  <c r="AB72" i="40"/>
  <c r="S45" i="36"/>
  <c r="N37" i="36"/>
  <c r="AB56" i="36"/>
  <c r="Q17" i="39"/>
  <c r="S25" i="39"/>
  <c r="O17" i="39"/>
  <c r="R18" i="39"/>
  <c r="O38" i="40"/>
  <c r="Q41" i="40"/>
  <c r="Q40" i="40"/>
  <c r="N15" i="40"/>
  <c r="R35" i="32"/>
  <c r="O9" i="33"/>
  <c r="Q20" i="36"/>
  <c r="O47" i="36"/>
  <c r="AB70" i="36"/>
  <c r="AB58" i="36"/>
  <c r="AB52" i="37"/>
  <c r="N9" i="37"/>
  <c r="P9" i="37" s="1"/>
  <c r="S37" i="36"/>
  <c r="S12" i="37"/>
  <c r="O31" i="39"/>
  <c r="O25" i="39"/>
  <c r="S16" i="39"/>
  <c r="O6" i="39"/>
  <c r="T6" i="39" s="1"/>
  <c r="S29" i="37"/>
  <c r="S9" i="39"/>
  <c r="Q50" i="40"/>
  <c r="R41" i="40"/>
  <c r="R40" i="40"/>
  <c r="Q16" i="40"/>
  <c r="R15" i="40"/>
  <c r="AB71" i="40"/>
  <c r="N22" i="39"/>
  <c r="R26" i="31"/>
  <c r="R49" i="32"/>
  <c r="R15" i="32"/>
  <c r="O45" i="32"/>
  <c r="AB62" i="35"/>
  <c r="S48" i="36"/>
  <c r="N19" i="36"/>
  <c r="O45" i="36"/>
  <c r="N28" i="36"/>
  <c r="P28" i="36" s="1"/>
  <c r="S28" i="36"/>
  <c r="O32" i="37"/>
  <c r="N14" i="37"/>
  <c r="Q10" i="39"/>
  <c r="R44" i="40"/>
  <c r="R11" i="40"/>
  <c r="O16" i="40"/>
  <c r="AB47" i="40"/>
  <c r="S6" i="40"/>
  <c r="Q43" i="40"/>
  <c r="N44" i="40"/>
  <c r="N6" i="40"/>
  <c r="S15" i="40"/>
  <c r="AB68" i="40"/>
  <c r="N37" i="40"/>
  <c r="S49" i="32"/>
  <c r="R48" i="36"/>
  <c r="R31" i="36"/>
  <c r="N48" i="36"/>
  <c r="T48" i="36" s="1"/>
  <c r="O17" i="37"/>
  <c r="O14" i="37"/>
  <c r="N9" i="36"/>
  <c r="Q16" i="39"/>
  <c r="O16" i="39"/>
  <c r="N16" i="39"/>
  <c r="S10" i="39"/>
  <c r="R10" i="39"/>
  <c r="S44" i="40"/>
  <c r="O11" i="40"/>
  <c r="R16" i="40"/>
  <c r="S46" i="40"/>
  <c r="N20" i="39"/>
  <c r="Q11" i="40"/>
  <c r="Q49" i="32"/>
  <c r="O15" i="32"/>
  <c r="R37" i="32"/>
  <c r="Q31" i="35"/>
  <c r="O19" i="36"/>
  <c r="R45" i="36"/>
  <c r="R20" i="36"/>
  <c r="S7" i="37"/>
  <c r="Q14" i="37"/>
  <c r="S31" i="38"/>
  <c r="R17" i="38"/>
  <c r="N11" i="40"/>
  <c r="N46" i="40"/>
  <c r="Q46" i="40"/>
  <c r="N38" i="40"/>
  <c r="AB69" i="40"/>
  <c r="O24" i="37"/>
  <c r="S24" i="37"/>
  <c r="Q24" i="37"/>
  <c r="O11" i="37"/>
  <c r="Q11" i="37"/>
  <c r="AB61" i="31"/>
  <c r="S32" i="32"/>
  <c r="N13" i="33"/>
  <c r="S43" i="32"/>
  <c r="Q41" i="33"/>
  <c r="Q40" i="32"/>
  <c r="R31" i="33"/>
  <c r="AB72" i="32"/>
  <c r="O17" i="33"/>
  <c r="Q46" i="32"/>
  <c r="R32" i="32"/>
  <c r="AB63" i="32"/>
  <c r="S20" i="32"/>
  <c r="S31" i="32"/>
  <c r="R21" i="32"/>
  <c r="O8" i="32"/>
  <c r="S48" i="32"/>
  <c r="Q22" i="32"/>
  <c r="O28" i="33"/>
  <c r="O13" i="33"/>
  <c r="N9" i="33"/>
  <c r="O31" i="35"/>
  <c r="O27" i="35"/>
  <c r="Q28" i="36"/>
  <c r="Q7" i="36"/>
  <c r="S39" i="36"/>
  <c r="N25" i="36"/>
  <c r="Q30" i="36"/>
  <c r="AB59" i="36"/>
  <c r="N31" i="35"/>
  <c r="N29" i="37"/>
  <c r="N13" i="37"/>
  <c r="N11" i="37"/>
  <c r="R9" i="37"/>
  <c r="N24" i="37"/>
  <c r="N25" i="38"/>
  <c r="R25" i="38"/>
  <c r="R15" i="37"/>
  <c r="O15" i="37"/>
  <c r="R9" i="38"/>
  <c r="O19" i="39"/>
  <c r="S32" i="37"/>
  <c r="AB63" i="37"/>
  <c r="AB57" i="38"/>
  <c r="O26" i="38"/>
  <c r="Q8" i="40"/>
  <c r="S14" i="40"/>
  <c r="O14" i="40"/>
  <c r="Q14" i="40"/>
  <c r="O6" i="40"/>
  <c r="Q6" i="40"/>
  <c r="Q20" i="39"/>
  <c r="S20" i="39"/>
  <c r="R20" i="39"/>
  <c r="O20" i="39"/>
  <c r="N28" i="38"/>
  <c r="T28" i="38" s="1"/>
  <c r="R28" i="38"/>
  <c r="AB59" i="38"/>
  <c r="Q28" i="38"/>
  <c r="S25" i="37"/>
  <c r="Q25" i="37"/>
  <c r="S34" i="40"/>
  <c r="O34" i="40"/>
  <c r="N34" i="40"/>
  <c r="R34" i="40"/>
  <c r="AB65" i="40"/>
  <c r="Q34" i="40"/>
  <c r="AB62" i="39"/>
  <c r="S31" i="39"/>
  <c r="R31" i="39"/>
  <c r="S24" i="39"/>
  <c r="R24" i="39"/>
  <c r="O24" i="39"/>
  <c r="O22" i="37"/>
  <c r="S22" i="37"/>
  <c r="Q22" i="37"/>
  <c r="O10" i="40"/>
  <c r="Q10" i="40"/>
  <c r="S10" i="40"/>
  <c r="S25" i="40"/>
  <c r="O25" i="40"/>
  <c r="R25" i="40"/>
  <c r="N25" i="40"/>
  <c r="Q25" i="40"/>
  <c r="AB56" i="40"/>
  <c r="S23" i="40"/>
  <c r="O23" i="40"/>
  <c r="R23" i="40"/>
  <c r="N23" i="40"/>
  <c r="Q23" i="40"/>
  <c r="AB54" i="40"/>
  <c r="S21" i="40"/>
  <c r="O21" i="40"/>
  <c r="R21" i="40"/>
  <c r="N21" i="40"/>
  <c r="Q21" i="40"/>
  <c r="AB52" i="40"/>
  <c r="R10" i="40"/>
  <c r="AB49" i="39"/>
  <c r="S18" i="39"/>
  <c r="O18" i="39"/>
  <c r="O37" i="32"/>
  <c r="Q48" i="33"/>
  <c r="R9" i="33"/>
  <c r="Q42" i="33"/>
  <c r="AB62" i="31"/>
  <c r="Q30" i="32"/>
  <c r="N32" i="32"/>
  <c r="AB62" i="32"/>
  <c r="O21" i="32"/>
  <c r="N37" i="32"/>
  <c r="S9" i="33"/>
  <c r="S13" i="33"/>
  <c r="O49" i="33"/>
  <c r="P49" i="33" s="1"/>
  <c r="Q28" i="34"/>
  <c r="S31" i="35"/>
  <c r="S27" i="35"/>
  <c r="N27" i="35"/>
  <c r="Q27" i="35"/>
  <c r="O26" i="35"/>
  <c r="T26" i="35" s="1"/>
  <c r="R25" i="36"/>
  <c r="AB61" i="36"/>
  <c r="O25" i="37"/>
  <c r="O13" i="37"/>
  <c r="R11" i="37"/>
  <c r="R24" i="37"/>
  <c r="Q27" i="37"/>
  <c r="R27" i="37"/>
  <c r="Q19" i="39"/>
  <c r="Q31" i="39"/>
  <c r="Q29" i="37"/>
  <c r="O29" i="37"/>
  <c r="S12" i="40"/>
  <c r="N12" i="40"/>
  <c r="T12" i="40" s="1"/>
  <c r="R12" i="40"/>
  <c r="Q12" i="40"/>
  <c r="S8" i="40"/>
  <c r="O8" i="40"/>
  <c r="N8" i="40"/>
  <c r="AB49" i="40"/>
  <c r="N18" i="40"/>
  <c r="P18" i="40" s="1"/>
  <c r="S18" i="40"/>
  <c r="R18" i="40"/>
  <c r="Q18" i="40"/>
  <c r="Q27" i="39"/>
  <c r="R27" i="39"/>
  <c r="AB58" i="39"/>
  <c r="N27" i="39"/>
  <c r="O27" i="39"/>
  <c r="N10" i="40"/>
  <c r="Q42" i="32"/>
  <c r="O30" i="36"/>
  <c r="N30" i="36"/>
  <c r="N25" i="37"/>
  <c r="S11" i="37"/>
  <c r="N7" i="36"/>
  <c r="O7" i="36"/>
  <c r="R22" i="37"/>
  <c r="AB51" i="37"/>
  <c r="O20" i="37"/>
  <c r="S8" i="37"/>
  <c r="O8" i="37"/>
  <c r="Q8" i="37"/>
  <c r="N8" i="37"/>
  <c r="AB55" i="39"/>
  <c r="N18" i="39"/>
  <c r="S30" i="38"/>
  <c r="R30" i="38"/>
  <c r="O30" i="38"/>
  <c r="AB61" i="38"/>
  <c r="N30" i="38"/>
  <c r="N19" i="39"/>
  <c r="AB50" i="39"/>
  <c r="Q22" i="39"/>
  <c r="S22" i="39"/>
  <c r="AB53" i="39"/>
  <c r="R22" i="39"/>
  <c r="O22" i="39"/>
  <c r="S32" i="40"/>
  <c r="O32" i="40"/>
  <c r="R32" i="40"/>
  <c r="Q32" i="40"/>
  <c r="N32" i="40"/>
  <c r="AB63" i="40"/>
  <c r="AB57" i="36"/>
  <c r="O31" i="38"/>
  <c r="Q15" i="36"/>
  <c r="S29" i="40"/>
  <c r="O29" i="40"/>
  <c r="R29" i="40"/>
  <c r="Q29" i="40"/>
  <c r="AB60" i="40"/>
  <c r="N29" i="40"/>
  <c r="S24" i="40"/>
  <c r="O24" i="40"/>
  <c r="R24" i="40"/>
  <c r="N24" i="40"/>
  <c r="Q24" i="40"/>
  <c r="AB55" i="40"/>
  <c r="S22" i="40"/>
  <c r="O22" i="40"/>
  <c r="R22" i="40"/>
  <c r="N22" i="40"/>
  <c r="Q22" i="40"/>
  <c r="AB53" i="40"/>
  <c r="S20" i="40"/>
  <c r="O20" i="40"/>
  <c r="R20" i="40"/>
  <c r="N20" i="40"/>
  <c r="Q20" i="40"/>
  <c r="AB51" i="40"/>
  <c r="S9" i="36"/>
  <c r="Q26" i="38"/>
  <c r="S18" i="38"/>
  <c r="S10" i="38"/>
  <c r="Q50" i="39"/>
  <c r="S50" i="39"/>
  <c r="O50" i="39"/>
  <c r="R50" i="39"/>
  <c r="N50" i="39"/>
  <c r="Q46" i="39"/>
  <c r="S46" i="39"/>
  <c r="O46" i="39"/>
  <c r="R46" i="39"/>
  <c r="N46" i="39"/>
  <c r="Q42" i="39"/>
  <c r="S42" i="39"/>
  <c r="O42" i="39"/>
  <c r="R42" i="39"/>
  <c r="N42" i="39"/>
  <c r="Q38" i="39"/>
  <c r="S38" i="39"/>
  <c r="O38" i="39"/>
  <c r="R38" i="39"/>
  <c r="N38" i="39"/>
  <c r="AB69" i="39"/>
  <c r="Q34" i="39"/>
  <c r="S34" i="39"/>
  <c r="O34" i="39"/>
  <c r="R34" i="39"/>
  <c r="N34" i="39"/>
  <c r="AB65" i="39"/>
  <c r="Q31" i="31"/>
  <c r="O31" i="31"/>
  <c r="T31" i="31" s="1"/>
  <c r="N46" i="32"/>
  <c r="S42" i="32"/>
  <c r="S40" i="32"/>
  <c r="O41" i="32"/>
  <c r="S30" i="32"/>
  <c r="N35" i="32"/>
  <c r="O20" i="32"/>
  <c r="R48" i="32"/>
  <c r="R31" i="32"/>
  <c r="S8" i="32"/>
  <c r="Q50" i="32"/>
  <c r="Q48" i="32"/>
  <c r="R22" i="32"/>
  <c r="AB53" i="32"/>
  <c r="R42" i="33"/>
  <c r="S41" i="33"/>
  <c r="O30" i="33"/>
  <c r="T30" i="33" s="1"/>
  <c r="N46" i="33"/>
  <c r="S49" i="33"/>
  <c r="AB59" i="34"/>
  <c r="R28" i="33"/>
  <c r="O44" i="32"/>
  <c r="N45" i="32"/>
  <c r="Q26" i="33"/>
  <c r="N23" i="36"/>
  <c r="R15" i="36"/>
  <c r="R9" i="36"/>
  <c r="O26" i="36"/>
  <c r="R21" i="37"/>
  <c r="Q17" i="37"/>
  <c r="S17" i="37"/>
  <c r="Q45" i="36"/>
  <c r="Q19" i="36"/>
  <c r="R19" i="37"/>
  <c r="Q50" i="36"/>
  <c r="Q20" i="37"/>
  <c r="S20" i="37"/>
  <c r="R8" i="37"/>
  <c r="S15" i="36"/>
  <c r="N26" i="36"/>
  <c r="Q31" i="38"/>
  <c r="R23" i="38"/>
  <c r="R15" i="38"/>
  <c r="N18" i="38"/>
  <c r="N10" i="38"/>
  <c r="Q49" i="39"/>
  <c r="S49" i="39"/>
  <c r="O49" i="39"/>
  <c r="R49" i="39"/>
  <c r="N49" i="39"/>
  <c r="Q45" i="39"/>
  <c r="S45" i="39"/>
  <c r="O45" i="39"/>
  <c r="R45" i="39"/>
  <c r="N45" i="39"/>
  <c r="Q41" i="39"/>
  <c r="S41" i="39"/>
  <c r="O41" i="39"/>
  <c r="R41" i="39"/>
  <c r="N41" i="39"/>
  <c r="AB72" i="39"/>
  <c r="Q37" i="39"/>
  <c r="S37" i="39"/>
  <c r="O37" i="39"/>
  <c r="R37" i="39"/>
  <c r="N37" i="39"/>
  <c r="AB68" i="39"/>
  <c r="R31" i="38"/>
  <c r="S31" i="31"/>
  <c r="R30" i="32"/>
  <c r="AB71" i="32"/>
  <c r="O43" i="32"/>
  <c r="S41" i="32"/>
  <c r="N31" i="32"/>
  <c r="O46" i="33"/>
  <c r="R49" i="33"/>
  <c r="Q49" i="33"/>
  <c r="O31" i="32"/>
  <c r="S30" i="34"/>
  <c r="R23" i="36"/>
  <c r="AB46" i="36"/>
  <c r="O8" i="36"/>
  <c r="S22" i="36"/>
  <c r="Q9" i="36"/>
  <c r="Q26" i="36"/>
  <c r="O9" i="36"/>
  <c r="N22" i="36"/>
  <c r="O21" i="37"/>
  <c r="N17" i="37"/>
  <c r="AB48" i="37"/>
  <c r="S23" i="36"/>
  <c r="O19" i="37"/>
  <c r="N20" i="37"/>
  <c r="AB62" i="38"/>
  <c r="R21" i="38"/>
  <c r="R13" i="38"/>
  <c r="S22" i="38"/>
  <c r="S14" i="38"/>
  <c r="S6" i="38"/>
  <c r="Q48" i="39"/>
  <c r="S48" i="39"/>
  <c r="O48" i="39"/>
  <c r="R48" i="39"/>
  <c r="N48" i="39"/>
  <c r="Q44" i="39"/>
  <c r="S44" i="39"/>
  <c r="O44" i="39"/>
  <c r="R44" i="39"/>
  <c r="N44" i="39"/>
  <c r="Q40" i="39"/>
  <c r="S40" i="39"/>
  <c r="O40" i="39"/>
  <c r="R40" i="39"/>
  <c r="N40" i="39"/>
  <c r="AB71" i="39"/>
  <c r="Q36" i="39"/>
  <c r="S36" i="39"/>
  <c r="O36" i="39"/>
  <c r="R36" i="39"/>
  <c r="N36" i="39"/>
  <c r="AB67" i="39"/>
  <c r="S33" i="39"/>
  <c r="O33" i="39"/>
  <c r="R33" i="39"/>
  <c r="AB64" i="39"/>
  <c r="Q33" i="39"/>
  <c r="N33" i="39"/>
  <c r="N27" i="36"/>
  <c r="Q32" i="37"/>
  <c r="R26" i="38"/>
  <c r="S27" i="31"/>
  <c r="R31" i="31"/>
  <c r="N30" i="32"/>
  <c r="T30" i="32" s="1"/>
  <c r="N43" i="32"/>
  <c r="N41" i="32"/>
  <c r="S46" i="32"/>
  <c r="S35" i="32"/>
  <c r="N8" i="32"/>
  <c r="O22" i="32"/>
  <c r="T22" i="32" s="1"/>
  <c r="O6" i="32"/>
  <c r="S30" i="33"/>
  <c r="N28" i="33"/>
  <c r="Q30" i="33"/>
  <c r="Q28" i="33"/>
  <c r="Q30" i="34"/>
  <c r="N28" i="34"/>
  <c r="R28" i="34"/>
  <c r="O27" i="33"/>
  <c r="R43" i="32"/>
  <c r="O41" i="33"/>
  <c r="R40" i="32"/>
  <c r="R41" i="32"/>
  <c r="O42" i="33"/>
  <c r="S17" i="33"/>
  <c r="N42" i="32"/>
  <c r="R26" i="35"/>
  <c r="AB54" i="36"/>
  <c r="O15" i="36"/>
  <c r="Q21" i="37"/>
  <c r="R49" i="36"/>
  <c r="Q19" i="37"/>
  <c r="R19" i="38"/>
  <c r="N22" i="38"/>
  <c r="N14" i="38"/>
  <c r="N6" i="38"/>
  <c r="Q47" i="39"/>
  <c r="S47" i="39"/>
  <c r="O47" i="39"/>
  <c r="R47" i="39"/>
  <c r="N47" i="39"/>
  <c r="Q43" i="39"/>
  <c r="S43" i="39"/>
  <c r="O43" i="39"/>
  <c r="R43" i="39"/>
  <c r="N43" i="39"/>
  <c r="Q39" i="39"/>
  <c r="S39" i="39"/>
  <c r="O39" i="39"/>
  <c r="R39" i="39"/>
  <c r="N39" i="39"/>
  <c r="AB70" i="39"/>
  <c r="Q35" i="39"/>
  <c r="S35" i="39"/>
  <c r="O35" i="39"/>
  <c r="R35" i="39"/>
  <c r="N35" i="39"/>
  <c r="AB66" i="39"/>
  <c r="S28" i="39"/>
  <c r="O28" i="39"/>
  <c r="Q28" i="39"/>
  <c r="N28" i="39"/>
  <c r="AB59" i="39"/>
  <c r="R28" i="39"/>
  <c r="S29" i="39"/>
  <c r="O29" i="39"/>
  <c r="R29" i="39"/>
  <c r="N29" i="39"/>
  <c r="Q29" i="39"/>
  <c r="AB60" i="39"/>
  <c r="S32" i="39"/>
  <c r="O32" i="39"/>
  <c r="R32" i="39"/>
  <c r="N32" i="39"/>
  <c r="AB63" i="39"/>
  <c r="Q32" i="39"/>
  <c r="O10" i="37"/>
  <c r="Q10" i="37"/>
  <c r="S10" i="37"/>
  <c r="N10" i="37"/>
  <c r="AB47" i="37"/>
  <c r="N16" i="37"/>
  <c r="S16" i="37"/>
  <c r="Q16" i="37"/>
  <c r="O16" i="37"/>
  <c r="O41" i="36"/>
  <c r="Q41" i="36"/>
  <c r="AB72" i="36"/>
  <c r="N41" i="36"/>
  <c r="R41" i="36"/>
  <c r="AB68" i="38"/>
  <c r="S37" i="38"/>
  <c r="O37" i="38"/>
  <c r="R37" i="38"/>
  <c r="N37" i="38"/>
  <c r="Q37" i="38"/>
  <c r="AB66" i="38"/>
  <c r="S35" i="38"/>
  <c r="O35" i="38"/>
  <c r="R35" i="38"/>
  <c r="N35" i="38"/>
  <c r="Q35" i="38"/>
  <c r="S24" i="38"/>
  <c r="S20" i="38"/>
  <c r="S16" i="38"/>
  <c r="S12" i="38"/>
  <c r="S8" i="38"/>
  <c r="S23" i="32"/>
  <c r="R9" i="31"/>
  <c r="S9" i="31"/>
  <c r="N9" i="31"/>
  <c r="N47" i="33"/>
  <c r="S47" i="33"/>
  <c r="O47" i="33"/>
  <c r="R47" i="33"/>
  <c r="Q11" i="33"/>
  <c r="N11" i="33"/>
  <c r="R11" i="33"/>
  <c r="O11" i="33"/>
  <c r="Q7" i="33"/>
  <c r="R7" i="33"/>
  <c r="O7" i="33"/>
  <c r="T7" i="33" s="1"/>
  <c r="S7" i="33"/>
  <c r="Q33" i="31"/>
  <c r="R33" i="31"/>
  <c r="R12" i="32"/>
  <c r="S12" i="32"/>
  <c r="N46" i="36"/>
  <c r="O46" i="36"/>
  <c r="S11" i="36"/>
  <c r="N11" i="36"/>
  <c r="Q43" i="36"/>
  <c r="S43" i="36"/>
  <c r="S17" i="36"/>
  <c r="O17" i="36"/>
  <c r="N10" i="36"/>
  <c r="O10" i="36"/>
  <c r="S10" i="36"/>
  <c r="Q49" i="38"/>
  <c r="S49" i="38"/>
  <c r="O49" i="38"/>
  <c r="R49" i="38"/>
  <c r="N49" i="38"/>
  <c r="Q45" i="38"/>
  <c r="S45" i="38"/>
  <c r="O45" i="38"/>
  <c r="R45" i="38"/>
  <c r="N45" i="38"/>
  <c r="Q41" i="38"/>
  <c r="AB72" i="38"/>
  <c r="S41" i="38"/>
  <c r="O41" i="38"/>
  <c r="R41" i="38"/>
  <c r="N41" i="38"/>
  <c r="AB60" i="38"/>
  <c r="S29" i="38"/>
  <c r="O29" i="38"/>
  <c r="R29" i="38"/>
  <c r="N29" i="38"/>
  <c r="Q29" i="38"/>
  <c r="Q24" i="38"/>
  <c r="O24" i="38"/>
  <c r="T24" i="38" s="1"/>
  <c r="AB55" i="38"/>
  <c r="R24" i="38"/>
  <c r="Q20" i="38"/>
  <c r="O20" i="38"/>
  <c r="T20" i="38" s="1"/>
  <c r="AB51" i="38"/>
  <c r="R20" i="38"/>
  <c r="Q16" i="38"/>
  <c r="O16" i="38"/>
  <c r="T16" i="38" s="1"/>
  <c r="AB47" i="38"/>
  <c r="R16" i="38"/>
  <c r="Q12" i="38"/>
  <c r="O12" i="38"/>
  <c r="P12" i="38" s="1"/>
  <c r="R12" i="38"/>
  <c r="Q8" i="38"/>
  <c r="O8" i="38"/>
  <c r="T8" i="38" s="1"/>
  <c r="R8" i="38"/>
  <c r="O27" i="37"/>
  <c r="N27" i="37"/>
  <c r="AB58" i="37"/>
  <c r="AB66" i="36"/>
  <c r="N35" i="36"/>
  <c r="S35" i="36"/>
  <c r="R35" i="36"/>
  <c r="O35" i="36"/>
  <c r="O39" i="32"/>
  <c r="AB70" i="32"/>
  <c r="O33" i="33"/>
  <c r="S33" i="33"/>
  <c r="O44" i="33"/>
  <c r="N44" i="33"/>
  <c r="N15" i="33"/>
  <c r="O15" i="33"/>
  <c r="R33" i="32"/>
  <c r="S33" i="32"/>
  <c r="Q27" i="34"/>
  <c r="AB58" i="34"/>
  <c r="Q19" i="33"/>
  <c r="R19" i="33"/>
  <c r="Q45" i="33"/>
  <c r="S45" i="33"/>
  <c r="R45" i="33"/>
  <c r="O16" i="32"/>
  <c r="N16" i="32"/>
  <c r="N18" i="36"/>
  <c r="AB49" i="36"/>
  <c r="S18" i="36"/>
  <c r="AB55" i="36"/>
  <c r="S7" i="36"/>
  <c r="Q48" i="38"/>
  <c r="S48" i="38"/>
  <c r="O48" i="38"/>
  <c r="R48" i="38"/>
  <c r="N48" i="38"/>
  <c r="Q44" i="38"/>
  <c r="S44" i="38"/>
  <c r="O44" i="38"/>
  <c r="R44" i="38"/>
  <c r="N44" i="38"/>
  <c r="Q40" i="38"/>
  <c r="AB71" i="38"/>
  <c r="S40" i="38"/>
  <c r="O40" i="38"/>
  <c r="R40" i="38"/>
  <c r="N40" i="38"/>
  <c r="AB69" i="38"/>
  <c r="S38" i="38"/>
  <c r="O38" i="38"/>
  <c r="R38" i="38"/>
  <c r="N38" i="38"/>
  <c r="Q38" i="38"/>
  <c r="AB63" i="38"/>
  <c r="S32" i="38"/>
  <c r="O32" i="38"/>
  <c r="R32" i="38"/>
  <c r="N32" i="38"/>
  <c r="Q32" i="38"/>
  <c r="AB56" i="38"/>
  <c r="AB54" i="38"/>
  <c r="AB52" i="38"/>
  <c r="AB50" i="38"/>
  <c r="AB48" i="38"/>
  <c r="AB46" i="38"/>
  <c r="R22" i="38"/>
  <c r="R18" i="38"/>
  <c r="R14" i="38"/>
  <c r="O16" i="36"/>
  <c r="Q22" i="36"/>
  <c r="Q14" i="36"/>
  <c r="Q47" i="38"/>
  <c r="S47" i="38"/>
  <c r="O47" i="38"/>
  <c r="R47" i="38"/>
  <c r="N47" i="38"/>
  <c r="Q43" i="38"/>
  <c r="S43" i="38"/>
  <c r="O43" i="38"/>
  <c r="R43" i="38"/>
  <c r="N43" i="38"/>
  <c r="Q39" i="38"/>
  <c r="AB70" i="38"/>
  <c r="S39" i="38"/>
  <c r="O39" i="38"/>
  <c r="R39" i="38"/>
  <c r="N39" i="38"/>
  <c r="AB67" i="38"/>
  <c r="S36" i="38"/>
  <c r="O36" i="38"/>
  <c r="R36" i="38"/>
  <c r="N36" i="38"/>
  <c r="Q36" i="38"/>
  <c r="AB65" i="38"/>
  <c r="S34" i="38"/>
  <c r="O34" i="38"/>
  <c r="R34" i="38"/>
  <c r="N34" i="38"/>
  <c r="Q34" i="38"/>
  <c r="AB58" i="38"/>
  <c r="S27" i="38"/>
  <c r="O27" i="38"/>
  <c r="N27" i="38"/>
  <c r="R27" i="38"/>
  <c r="Q27" i="38"/>
  <c r="O25" i="38"/>
  <c r="Q25" i="38"/>
  <c r="O23" i="38"/>
  <c r="P23" i="38" s="1"/>
  <c r="Q23" i="38"/>
  <c r="O21" i="38"/>
  <c r="P21" i="38" s="1"/>
  <c r="Q21" i="38"/>
  <c r="O19" i="38"/>
  <c r="P19" i="38" s="1"/>
  <c r="Q19" i="38"/>
  <c r="O17" i="38"/>
  <c r="T17" i="38" s="1"/>
  <c r="Q17" i="38"/>
  <c r="O15" i="38"/>
  <c r="P15" i="38" s="1"/>
  <c r="Q15" i="38"/>
  <c r="O13" i="38"/>
  <c r="O11" i="38"/>
  <c r="Q11" i="38"/>
  <c r="O9" i="38"/>
  <c r="O7" i="38"/>
  <c r="Q7" i="38"/>
  <c r="AB53" i="38"/>
  <c r="AB49" i="38"/>
  <c r="R16" i="36"/>
  <c r="Q50" i="38"/>
  <c r="S50" i="38"/>
  <c r="O50" i="38"/>
  <c r="R50" i="38"/>
  <c r="N50" i="38"/>
  <c r="Q46" i="38"/>
  <c r="S46" i="38"/>
  <c r="O46" i="38"/>
  <c r="R46" i="38"/>
  <c r="N46" i="38"/>
  <c r="Q42" i="38"/>
  <c r="S42" i="38"/>
  <c r="O42" i="38"/>
  <c r="R42" i="38"/>
  <c r="N42" i="38"/>
  <c r="S25" i="38"/>
  <c r="S23" i="38"/>
  <c r="S21" i="38"/>
  <c r="S19" i="38"/>
  <c r="S17" i="38"/>
  <c r="S15" i="38"/>
  <c r="S13" i="38"/>
  <c r="N13" i="38"/>
  <c r="S11" i="38"/>
  <c r="N11" i="38"/>
  <c r="S9" i="38"/>
  <c r="N9" i="38"/>
  <c r="S7" i="38"/>
  <c r="N7" i="38"/>
  <c r="O22" i="38"/>
  <c r="O18" i="38"/>
  <c r="O14" i="38"/>
  <c r="O10" i="38"/>
  <c r="Q10" i="38"/>
  <c r="O6" i="38"/>
  <c r="Q6" i="38"/>
  <c r="S39" i="32"/>
  <c r="R23" i="32"/>
  <c r="Q19" i="32"/>
  <c r="O25" i="32"/>
  <c r="R28" i="32"/>
  <c r="N23" i="32"/>
  <c r="T23" i="32" s="1"/>
  <c r="AB66" i="33"/>
  <c r="O26" i="33"/>
  <c r="AB62" i="34"/>
  <c r="Q31" i="33"/>
  <c r="R50" i="36"/>
  <c r="O43" i="36"/>
  <c r="O31" i="36"/>
  <c r="AB62" i="36"/>
  <c r="O11" i="36"/>
  <c r="R46" i="36"/>
  <c r="Q46" i="36"/>
  <c r="R24" i="36"/>
  <c r="O20" i="36"/>
  <c r="Q17" i="36"/>
  <c r="S14" i="36"/>
  <c r="S49" i="36"/>
  <c r="AB48" i="36"/>
  <c r="Q11" i="36"/>
  <c r="Q48" i="37"/>
  <c r="S48" i="37"/>
  <c r="O48" i="37"/>
  <c r="R48" i="37"/>
  <c r="N48" i="37"/>
  <c r="Q44" i="37"/>
  <c r="S44" i="37"/>
  <c r="O44" i="37"/>
  <c r="R44" i="37"/>
  <c r="N44" i="37"/>
  <c r="AB69" i="37"/>
  <c r="S38" i="37"/>
  <c r="O38" i="37"/>
  <c r="R38" i="37"/>
  <c r="N38" i="37"/>
  <c r="Q38" i="37"/>
  <c r="AB68" i="37"/>
  <c r="S37" i="37"/>
  <c r="O37" i="37"/>
  <c r="R37" i="37"/>
  <c r="N37" i="37"/>
  <c r="Q37" i="37"/>
  <c r="AB66" i="37"/>
  <c r="S35" i="37"/>
  <c r="O35" i="37"/>
  <c r="R35" i="37"/>
  <c r="N35" i="37"/>
  <c r="Q35" i="37"/>
  <c r="AB64" i="37"/>
  <c r="Q33" i="37"/>
  <c r="S33" i="37"/>
  <c r="O33" i="37"/>
  <c r="R33" i="37"/>
  <c r="N33" i="37"/>
  <c r="AB59" i="37"/>
  <c r="S28" i="37"/>
  <c r="O28" i="37"/>
  <c r="N28" i="37"/>
  <c r="R28" i="37"/>
  <c r="Q28" i="37"/>
  <c r="S19" i="36"/>
  <c r="Q47" i="37"/>
  <c r="S47" i="37"/>
  <c r="O47" i="37"/>
  <c r="R47" i="37"/>
  <c r="N47" i="37"/>
  <c r="Q43" i="37"/>
  <c r="S43" i="37"/>
  <c r="O43" i="37"/>
  <c r="R43" i="37"/>
  <c r="N43" i="37"/>
  <c r="AB70" i="37"/>
  <c r="S39" i="37"/>
  <c r="O39" i="37"/>
  <c r="R39" i="37"/>
  <c r="N39" i="37"/>
  <c r="Q39" i="37"/>
  <c r="R10" i="36"/>
  <c r="Q10" i="36"/>
  <c r="O27" i="31"/>
  <c r="S45" i="32"/>
  <c r="AB64" i="32"/>
  <c r="AB54" i="32"/>
  <c r="Q21" i="32"/>
  <c r="N7" i="32"/>
  <c r="R44" i="33"/>
  <c r="Q21" i="33"/>
  <c r="AB57" i="33"/>
  <c r="Q33" i="33"/>
  <c r="R26" i="33"/>
  <c r="S50" i="36"/>
  <c r="N43" i="36"/>
  <c r="R11" i="36"/>
  <c r="S46" i="36"/>
  <c r="AB51" i="36"/>
  <c r="N49" i="36"/>
  <c r="Q49" i="36"/>
  <c r="N17" i="36"/>
  <c r="Q50" i="37"/>
  <c r="S50" i="37"/>
  <c r="O50" i="37"/>
  <c r="R50" i="37"/>
  <c r="N50" i="37"/>
  <c r="Q46" i="37"/>
  <c r="S46" i="37"/>
  <c r="O46" i="37"/>
  <c r="R46" i="37"/>
  <c r="N46" i="37"/>
  <c r="AB71" i="37"/>
  <c r="S40" i="37"/>
  <c r="O40" i="37"/>
  <c r="R40" i="37"/>
  <c r="N40" i="37"/>
  <c r="Q40" i="37"/>
  <c r="Q42" i="37"/>
  <c r="S42" i="37"/>
  <c r="O42" i="37"/>
  <c r="R42" i="37"/>
  <c r="N42" i="37"/>
  <c r="AB72" i="37"/>
  <c r="S41" i="37"/>
  <c r="O41" i="37"/>
  <c r="R41" i="37"/>
  <c r="N41" i="37"/>
  <c r="Q41" i="37"/>
  <c r="AB67" i="37"/>
  <c r="S36" i="37"/>
  <c r="O36" i="37"/>
  <c r="R36" i="37"/>
  <c r="N36" i="37"/>
  <c r="Q36" i="37"/>
  <c r="AB65" i="37"/>
  <c r="S34" i="37"/>
  <c r="O34" i="37"/>
  <c r="R34" i="37"/>
  <c r="N34" i="37"/>
  <c r="Q34" i="37"/>
  <c r="AB57" i="37"/>
  <c r="R26" i="37"/>
  <c r="Q26" i="37"/>
  <c r="O26" i="37"/>
  <c r="S26" i="37"/>
  <c r="N26" i="37"/>
  <c r="Q31" i="36"/>
  <c r="R8" i="36"/>
  <c r="Q8" i="36"/>
  <c r="N7" i="37"/>
  <c r="N50" i="36"/>
  <c r="S9" i="37"/>
  <c r="R6" i="36"/>
  <c r="Q6" i="36"/>
  <c r="Q9" i="37"/>
  <c r="R43" i="36"/>
  <c r="S31" i="36"/>
  <c r="Q24" i="36"/>
  <c r="Q16" i="36"/>
  <c r="O24" i="36"/>
  <c r="AB47" i="36"/>
  <c r="O49" i="36"/>
  <c r="Q18" i="36"/>
  <c r="R17" i="36"/>
  <c r="N14" i="36"/>
  <c r="Q49" i="37"/>
  <c r="S49" i="37"/>
  <c r="O49" i="37"/>
  <c r="R49" i="37"/>
  <c r="N49" i="37"/>
  <c r="Q45" i="37"/>
  <c r="S45" i="37"/>
  <c r="O45" i="37"/>
  <c r="R45" i="37"/>
  <c r="N45" i="37"/>
  <c r="AB61" i="37"/>
  <c r="R30" i="37"/>
  <c r="Q30" i="37"/>
  <c r="O30" i="37"/>
  <c r="S30" i="37"/>
  <c r="N30" i="37"/>
  <c r="Q6" i="37"/>
  <c r="Q37" i="36"/>
  <c r="R10" i="37"/>
  <c r="O6" i="37"/>
  <c r="R6" i="37"/>
  <c r="O7" i="37"/>
  <c r="R7" i="37"/>
  <c r="S6" i="37"/>
  <c r="Q25" i="33"/>
  <c r="AB56" i="33"/>
  <c r="R21" i="33"/>
  <c r="S21" i="33"/>
  <c r="AB52" i="33"/>
  <c r="R43" i="33"/>
  <c r="O43" i="33"/>
  <c r="R44" i="32"/>
  <c r="N44" i="32"/>
  <c r="N26" i="33"/>
  <c r="S26" i="33"/>
  <c r="AB46" i="33"/>
  <c r="S15" i="33"/>
  <c r="Q15" i="33"/>
  <c r="S12" i="36"/>
  <c r="R12" i="36"/>
  <c r="O12" i="36"/>
  <c r="Q12" i="36"/>
  <c r="N12" i="36"/>
  <c r="AB61" i="35"/>
  <c r="O30" i="35"/>
  <c r="R30" i="35"/>
  <c r="N30" i="35"/>
  <c r="N35" i="33"/>
  <c r="S35" i="33"/>
  <c r="Q10" i="33"/>
  <c r="R10" i="33"/>
  <c r="S10" i="33"/>
  <c r="Q6" i="33"/>
  <c r="R6" i="33"/>
  <c r="S6" i="33"/>
  <c r="R24" i="32"/>
  <c r="N24" i="32"/>
  <c r="AB55" i="32"/>
  <c r="N48" i="33"/>
  <c r="O48" i="33"/>
  <c r="R25" i="33"/>
  <c r="N25" i="33"/>
  <c r="O25" i="33"/>
  <c r="S33" i="35"/>
  <c r="AB64" i="35"/>
  <c r="Q44" i="32"/>
  <c r="O47" i="32"/>
  <c r="T47" i="32" s="1"/>
  <c r="Q45" i="32"/>
  <c r="O33" i="32"/>
  <c r="N39" i="32"/>
  <c r="Q39" i="32"/>
  <c r="Q23" i="32"/>
  <c r="N21" i="32"/>
  <c r="R11" i="32"/>
  <c r="Q24" i="32"/>
  <c r="AB52" i="32"/>
  <c r="S11" i="32"/>
  <c r="R7" i="32"/>
  <c r="S42" i="33"/>
  <c r="S44" i="33"/>
  <c r="N19" i="33"/>
  <c r="O10" i="33"/>
  <c r="P10" i="33" s="1"/>
  <c r="N19" i="32"/>
  <c r="O19" i="32"/>
  <c r="AB64" i="33"/>
  <c r="R33" i="33"/>
  <c r="N43" i="33"/>
  <c r="S31" i="34"/>
  <c r="Q31" i="34"/>
  <c r="O33" i="35"/>
  <c r="N45" i="33"/>
  <c r="O45" i="33"/>
  <c r="R16" i="32"/>
  <c r="S16" i="32"/>
  <c r="Q16" i="32"/>
  <c r="AB60" i="36"/>
  <c r="S29" i="36"/>
  <c r="O29" i="36"/>
  <c r="R29" i="36"/>
  <c r="N29" i="36"/>
  <c r="Q29" i="36"/>
  <c r="N27" i="34"/>
  <c r="R27" i="34"/>
  <c r="S27" i="34"/>
  <c r="O19" i="33"/>
  <c r="AB50" i="33"/>
  <c r="R33" i="34"/>
  <c r="O33" i="34"/>
  <c r="Q33" i="34"/>
  <c r="S42" i="36"/>
  <c r="O42" i="36"/>
  <c r="Q42" i="36"/>
  <c r="N42" i="36"/>
  <c r="R42" i="36"/>
  <c r="S26" i="31"/>
  <c r="O9" i="31"/>
  <c r="R30" i="31"/>
  <c r="S47" i="32"/>
  <c r="Q33" i="32"/>
  <c r="N33" i="32"/>
  <c r="S48" i="33"/>
  <c r="Q44" i="33"/>
  <c r="Q35" i="33"/>
  <c r="O21" i="33"/>
  <c r="P21" i="33" s="1"/>
  <c r="R15" i="33"/>
  <c r="N6" i="33"/>
  <c r="P6" i="33" s="1"/>
  <c r="Q43" i="33"/>
  <c r="Q7" i="32"/>
  <c r="O7" i="32"/>
  <c r="S19" i="33"/>
  <c r="AB64" i="34"/>
  <c r="O27" i="34"/>
  <c r="R50" i="33"/>
  <c r="N50" i="33"/>
  <c r="Q50" i="33"/>
  <c r="Q27" i="33"/>
  <c r="N27" i="33"/>
  <c r="Q37" i="32"/>
  <c r="S37" i="32"/>
  <c r="Q15" i="32"/>
  <c r="N15" i="32"/>
  <c r="S15" i="32"/>
  <c r="AB62" i="33"/>
  <c r="S31" i="33"/>
  <c r="N17" i="33"/>
  <c r="AB48" i="33"/>
  <c r="Q17" i="33"/>
  <c r="N33" i="35"/>
  <c r="Q33" i="35"/>
  <c r="S30" i="35"/>
  <c r="Q26" i="35"/>
  <c r="AB57" i="35"/>
  <c r="S26" i="35"/>
  <c r="Q12" i="33"/>
  <c r="R12" i="33"/>
  <c r="S12" i="33"/>
  <c r="Q8" i="33"/>
  <c r="R8" i="33"/>
  <c r="S8" i="33"/>
  <c r="S44" i="36"/>
  <c r="O44" i="36"/>
  <c r="Q44" i="36"/>
  <c r="R44" i="36"/>
  <c r="N44" i="36"/>
  <c r="S46" i="33"/>
  <c r="AB61" i="32"/>
  <c r="R30" i="34"/>
  <c r="O28" i="34"/>
  <c r="AB69" i="36"/>
  <c r="S38" i="36"/>
  <c r="O38" i="36"/>
  <c r="Q38" i="36"/>
  <c r="R38" i="36"/>
  <c r="N38" i="36"/>
  <c r="N24" i="36"/>
  <c r="N20" i="36"/>
  <c r="N16" i="36"/>
  <c r="AB63" i="36"/>
  <c r="S32" i="36"/>
  <c r="O32" i="36"/>
  <c r="R32" i="36"/>
  <c r="Q32" i="36"/>
  <c r="N32" i="36"/>
  <c r="O18" i="36"/>
  <c r="R18" i="36"/>
  <c r="R33" i="35"/>
  <c r="AB58" i="33"/>
  <c r="AB71" i="36"/>
  <c r="S40" i="36"/>
  <c r="O40" i="36"/>
  <c r="Q40" i="36"/>
  <c r="R40" i="36"/>
  <c r="N40" i="36"/>
  <c r="AB65" i="36"/>
  <c r="S34" i="36"/>
  <c r="O34" i="36"/>
  <c r="R34" i="36"/>
  <c r="N34" i="36"/>
  <c r="Q34" i="36"/>
  <c r="AB67" i="36"/>
  <c r="S36" i="36"/>
  <c r="O36" i="36"/>
  <c r="R36" i="36"/>
  <c r="Q36" i="36"/>
  <c r="N36" i="36"/>
  <c r="O22" i="36"/>
  <c r="R22" i="36"/>
  <c r="O14" i="36"/>
  <c r="R14" i="36"/>
  <c r="Q46" i="33"/>
  <c r="S43" i="33"/>
  <c r="N31" i="33"/>
  <c r="N30" i="34"/>
  <c r="P30" i="34" s="1"/>
  <c r="N33" i="34"/>
  <c r="Q47" i="35"/>
  <c r="S47" i="35"/>
  <c r="O47" i="35"/>
  <c r="R47" i="35"/>
  <c r="N47" i="35"/>
  <c r="Q43" i="35"/>
  <c r="S43" i="35"/>
  <c r="O43" i="35"/>
  <c r="R43" i="35"/>
  <c r="N43" i="35"/>
  <c r="AB55" i="35"/>
  <c r="S24" i="35"/>
  <c r="O24" i="35"/>
  <c r="R24" i="35"/>
  <c r="N24" i="35"/>
  <c r="Q24" i="35"/>
  <c r="AB51" i="35"/>
  <c r="S20" i="35"/>
  <c r="O20" i="35"/>
  <c r="R20" i="35"/>
  <c r="N20" i="35"/>
  <c r="Q20" i="35"/>
  <c r="AB47" i="35"/>
  <c r="S16" i="35"/>
  <c r="O16" i="35"/>
  <c r="R16" i="35"/>
  <c r="N16" i="35"/>
  <c r="Q16" i="35"/>
  <c r="S12" i="35"/>
  <c r="O12" i="35"/>
  <c r="R12" i="35"/>
  <c r="N12" i="35"/>
  <c r="Q12" i="35"/>
  <c r="S8" i="35"/>
  <c r="O8" i="35"/>
  <c r="R8" i="35"/>
  <c r="N8" i="35"/>
  <c r="Q8" i="35"/>
  <c r="AB68" i="35"/>
  <c r="S37" i="35"/>
  <c r="O37" i="35"/>
  <c r="R37" i="35"/>
  <c r="N37" i="35"/>
  <c r="Q37" i="35"/>
  <c r="AB66" i="35"/>
  <c r="S35" i="35"/>
  <c r="O35" i="35"/>
  <c r="R35" i="35"/>
  <c r="N35" i="35"/>
  <c r="Q35" i="35"/>
  <c r="N29" i="35"/>
  <c r="P29" i="35" s="1"/>
  <c r="Q50" i="35"/>
  <c r="S50" i="35"/>
  <c r="O50" i="35"/>
  <c r="R50" i="35"/>
  <c r="N50" i="35"/>
  <c r="Q46" i="35"/>
  <c r="S46" i="35"/>
  <c r="O46" i="35"/>
  <c r="R46" i="35"/>
  <c r="N46" i="35"/>
  <c r="Q42" i="35"/>
  <c r="S42" i="35"/>
  <c r="O42" i="35"/>
  <c r="R42" i="35"/>
  <c r="N42" i="35"/>
  <c r="AB54" i="35"/>
  <c r="S23" i="35"/>
  <c r="O23" i="35"/>
  <c r="R23" i="35"/>
  <c r="N23" i="35"/>
  <c r="Q23" i="35"/>
  <c r="AB50" i="35"/>
  <c r="S19" i="35"/>
  <c r="O19" i="35"/>
  <c r="R19" i="35"/>
  <c r="N19" i="35"/>
  <c r="Q19" i="35"/>
  <c r="AB46" i="35"/>
  <c r="S15" i="35"/>
  <c r="O15" i="35"/>
  <c r="R15" i="35"/>
  <c r="N15" i="35"/>
  <c r="Q15" i="35"/>
  <c r="S11" i="35"/>
  <c r="O11" i="35"/>
  <c r="R11" i="35"/>
  <c r="N11" i="35"/>
  <c r="Q11" i="35"/>
  <c r="S7" i="35"/>
  <c r="O7" i="35"/>
  <c r="R7" i="35"/>
  <c r="N7" i="35"/>
  <c r="Q7" i="35"/>
  <c r="R29" i="35"/>
  <c r="AB59" i="35"/>
  <c r="S28" i="35"/>
  <c r="O28" i="35"/>
  <c r="N28" i="35"/>
  <c r="R28" i="35"/>
  <c r="Q28" i="35"/>
  <c r="Q49" i="35"/>
  <c r="S49" i="35"/>
  <c r="O49" i="35"/>
  <c r="R49" i="35"/>
  <c r="N49" i="35"/>
  <c r="Q45" i="35"/>
  <c r="S45" i="35"/>
  <c r="O45" i="35"/>
  <c r="R45" i="35"/>
  <c r="N45" i="35"/>
  <c r="Q41" i="35"/>
  <c r="AB72" i="35"/>
  <c r="S41" i="35"/>
  <c r="O41" i="35"/>
  <c r="R41" i="35"/>
  <c r="N41" i="35"/>
  <c r="AB63" i="35"/>
  <c r="S32" i="35"/>
  <c r="O32" i="35"/>
  <c r="R32" i="35"/>
  <c r="N32" i="35"/>
  <c r="Q32" i="35"/>
  <c r="Q29" i="35"/>
  <c r="AB69" i="35"/>
  <c r="S38" i="35"/>
  <c r="O38" i="35"/>
  <c r="R38" i="35"/>
  <c r="N38" i="35"/>
  <c r="Q38" i="35"/>
  <c r="AB53" i="35"/>
  <c r="S22" i="35"/>
  <c r="O22" i="35"/>
  <c r="R22" i="35"/>
  <c r="N22" i="35"/>
  <c r="Q22" i="35"/>
  <c r="AB49" i="35"/>
  <c r="S18" i="35"/>
  <c r="O18" i="35"/>
  <c r="R18" i="35"/>
  <c r="N18" i="35"/>
  <c r="Q18" i="35"/>
  <c r="S14" i="35"/>
  <c r="O14" i="35"/>
  <c r="R14" i="35"/>
  <c r="N14" i="35"/>
  <c r="Q14" i="35"/>
  <c r="S10" i="35"/>
  <c r="O10" i="35"/>
  <c r="R10" i="35"/>
  <c r="N10" i="35"/>
  <c r="Q10" i="35"/>
  <c r="S6" i="35"/>
  <c r="O6" i="35"/>
  <c r="R6" i="35"/>
  <c r="N6" i="35"/>
  <c r="Q6" i="35"/>
  <c r="AB67" i="35"/>
  <c r="S36" i="35"/>
  <c r="O36" i="35"/>
  <c r="R36" i="35"/>
  <c r="N36" i="35"/>
  <c r="Q36" i="35"/>
  <c r="AB65" i="35"/>
  <c r="S34" i="35"/>
  <c r="O34" i="35"/>
  <c r="R34" i="35"/>
  <c r="N34" i="35"/>
  <c r="Q34" i="35"/>
  <c r="AB60" i="35"/>
  <c r="S29" i="35"/>
  <c r="Q48" i="35"/>
  <c r="S48" i="35"/>
  <c r="O48" i="35"/>
  <c r="R48" i="35"/>
  <c r="N48" i="35"/>
  <c r="Q44" i="35"/>
  <c r="S44" i="35"/>
  <c r="O44" i="35"/>
  <c r="R44" i="35"/>
  <c r="N44" i="35"/>
  <c r="AB70" i="35"/>
  <c r="S39" i="35"/>
  <c r="O39" i="35"/>
  <c r="R39" i="35"/>
  <c r="N39" i="35"/>
  <c r="Q39" i="35"/>
  <c r="AB56" i="35"/>
  <c r="S25" i="35"/>
  <c r="O25" i="35"/>
  <c r="R25" i="35"/>
  <c r="N25" i="35"/>
  <c r="Q25" i="35"/>
  <c r="AB52" i="35"/>
  <c r="S21" i="35"/>
  <c r="O21" i="35"/>
  <c r="R21" i="35"/>
  <c r="N21" i="35"/>
  <c r="Q21" i="35"/>
  <c r="AB48" i="35"/>
  <c r="S17" i="35"/>
  <c r="O17" i="35"/>
  <c r="R17" i="35"/>
  <c r="N17" i="35"/>
  <c r="Q17" i="35"/>
  <c r="S13" i="35"/>
  <c r="O13" i="35"/>
  <c r="R13" i="35"/>
  <c r="N13" i="35"/>
  <c r="Q13" i="35"/>
  <c r="S9" i="35"/>
  <c r="O9" i="35"/>
  <c r="R9" i="35"/>
  <c r="N9" i="35"/>
  <c r="Q9" i="35"/>
  <c r="R31" i="34"/>
  <c r="N31" i="34"/>
  <c r="P31" i="34" s="1"/>
  <c r="Q40" i="35"/>
  <c r="AB71" i="35"/>
  <c r="S40" i="35"/>
  <c r="O40" i="35"/>
  <c r="R40" i="35"/>
  <c r="N40" i="35"/>
  <c r="R26" i="32"/>
  <c r="O28" i="32"/>
  <c r="AB59" i="32"/>
  <c r="N40" i="32"/>
  <c r="S27" i="33"/>
  <c r="Q47" i="34"/>
  <c r="S47" i="34"/>
  <c r="O47" i="34"/>
  <c r="R47" i="34"/>
  <c r="N47" i="34"/>
  <c r="Q43" i="34"/>
  <c r="S43" i="34"/>
  <c r="O43" i="34"/>
  <c r="R43" i="34"/>
  <c r="N43" i="34"/>
  <c r="AB68" i="34"/>
  <c r="S37" i="34"/>
  <c r="O37" i="34"/>
  <c r="R37" i="34"/>
  <c r="N37" i="34"/>
  <c r="Q37" i="34"/>
  <c r="AB66" i="34"/>
  <c r="S35" i="34"/>
  <c r="O35" i="34"/>
  <c r="R35" i="34"/>
  <c r="N35" i="34"/>
  <c r="Q35" i="34"/>
  <c r="AB54" i="34"/>
  <c r="S23" i="34"/>
  <c r="O23" i="34"/>
  <c r="R23" i="34"/>
  <c r="N23" i="34"/>
  <c r="Q23" i="34"/>
  <c r="AB50" i="34"/>
  <c r="S19" i="34"/>
  <c r="O19" i="34"/>
  <c r="R19" i="34"/>
  <c r="N19" i="34"/>
  <c r="Q19" i="34"/>
  <c r="AB46" i="34"/>
  <c r="S15" i="34"/>
  <c r="O15" i="34"/>
  <c r="R15" i="34"/>
  <c r="N15" i="34"/>
  <c r="Q15" i="34"/>
  <c r="S11" i="34"/>
  <c r="O11" i="34"/>
  <c r="R11" i="34"/>
  <c r="N11" i="34"/>
  <c r="Q11" i="34"/>
  <c r="S7" i="34"/>
  <c r="O7" i="34"/>
  <c r="R7" i="34"/>
  <c r="N7" i="34"/>
  <c r="Q7" i="34"/>
  <c r="AB70" i="34"/>
  <c r="S39" i="34"/>
  <c r="O39" i="34"/>
  <c r="R39" i="34"/>
  <c r="N39" i="34"/>
  <c r="Q39" i="34"/>
  <c r="R39" i="32"/>
  <c r="AB72" i="33"/>
  <c r="N41" i="33"/>
  <c r="N33" i="33"/>
  <c r="R45" i="32"/>
  <c r="N42" i="33"/>
  <c r="R17" i="33"/>
  <c r="R42" i="32"/>
  <c r="AB57" i="32"/>
  <c r="Q50" i="34"/>
  <c r="S50" i="34"/>
  <c r="O50" i="34"/>
  <c r="R50" i="34"/>
  <c r="N50" i="34"/>
  <c r="Q46" i="34"/>
  <c r="S46" i="34"/>
  <c r="O46" i="34"/>
  <c r="R46" i="34"/>
  <c r="N46" i="34"/>
  <c r="Q42" i="34"/>
  <c r="S42" i="34"/>
  <c r="O42" i="34"/>
  <c r="R42" i="34"/>
  <c r="N42" i="34"/>
  <c r="AB53" i="34"/>
  <c r="S22" i="34"/>
  <c r="O22" i="34"/>
  <c r="R22" i="34"/>
  <c r="N22" i="34"/>
  <c r="Q22" i="34"/>
  <c r="AB49" i="34"/>
  <c r="S18" i="34"/>
  <c r="O18" i="34"/>
  <c r="R18" i="34"/>
  <c r="N18" i="34"/>
  <c r="Q18" i="34"/>
  <c r="S14" i="34"/>
  <c r="O14" i="34"/>
  <c r="R14" i="34"/>
  <c r="N14" i="34"/>
  <c r="Q14" i="34"/>
  <c r="S10" i="34"/>
  <c r="O10" i="34"/>
  <c r="R10" i="34"/>
  <c r="N10" i="34"/>
  <c r="Q10" i="34"/>
  <c r="S6" i="34"/>
  <c r="O6" i="34"/>
  <c r="R6" i="34"/>
  <c r="N6" i="34"/>
  <c r="Q6" i="34"/>
  <c r="AB69" i="34"/>
  <c r="S38" i="34"/>
  <c r="O38" i="34"/>
  <c r="R38" i="34"/>
  <c r="N38" i="34"/>
  <c r="Q38" i="34"/>
  <c r="AB57" i="34"/>
  <c r="R26" i="34"/>
  <c r="Q26" i="34"/>
  <c r="O26" i="34"/>
  <c r="S26" i="34"/>
  <c r="N26" i="34"/>
  <c r="Q49" i="34"/>
  <c r="S49" i="34"/>
  <c r="O49" i="34"/>
  <c r="R49" i="34"/>
  <c r="N49" i="34"/>
  <c r="Q45" i="34"/>
  <c r="S45" i="34"/>
  <c r="O45" i="34"/>
  <c r="R45" i="34"/>
  <c r="N45" i="34"/>
  <c r="Q41" i="34"/>
  <c r="AB72" i="34"/>
  <c r="S41" i="34"/>
  <c r="O41" i="34"/>
  <c r="R41" i="34"/>
  <c r="N41" i="34"/>
  <c r="AB67" i="34"/>
  <c r="S36" i="34"/>
  <c r="O36" i="34"/>
  <c r="R36" i="34"/>
  <c r="N36" i="34"/>
  <c r="Q36" i="34"/>
  <c r="AB65" i="34"/>
  <c r="S34" i="34"/>
  <c r="O34" i="34"/>
  <c r="R34" i="34"/>
  <c r="N34" i="34"/>
  <c r="Q34" i="34"/>
  <c r="AB60" i="34"/>
  <c r="S29" i="34"/>
  <c r="O29" i="34"/>
  <c r="R29" i="34"/>
  <c r="N29" i="34"/>
  <c r="Q29" i="34"/>
  <c r="AB56" i="34"/>
  <c r="S25" i="34"/>
  <c r="O25" i="34"/>
  <c r="R25" i="34"/>
  <c r="N25" i="34"/>
  <c r="Q25" i="34"/>
  <c r="AB52" i="34"/>
  <c r="S21" i="34"/>
  <c r="O21" i="34"/>
  <c r="R21" i="34"/>
  <c r="N21" i="34"/>
  <c r="Q21" i="34"/>
  <c r="AB48" i="34"/>
  <c r="S17" i="34"/>
  <c r="O17" i="34"/>
  <c r="R17" i="34"/>
  <c r="N17" i="34"/>
  <c r="Q17" i="34"/>
  <c r="S13" i="34"/>
  <c r="O13" i="34"/>
  <c r="R13" i="34"/>
  <c r="N13" i="34"/>
  <c r="Q13" i="34"/>
  <c r="S9" i="34"/>
  <c r="O9" i="34"/>
  <c r="R9" i="34"/>
  <c r="N9" i="34"/>
  <c r="Q9" i="34"/>
  <c r="S28" i="32"/>
  <c r="Q28" i="32"/>
  <c r="R27" i="33"/>
  <c r="Q48" i="34"/>
  <c r="S48" i="34"/>
  <c r="O48" i="34"/>
  <c r="R48" i="34"/>
  <c r="N48" i="34"/>
  <c r="Q44" i="34"/>
  <c r="S44" i="34"/>
  <c r="O44" i="34"/>
  <c r="R44" i="34"/>
  <c r="N44" i="34"/>
  <c r="Q40" i="34"/>
  <c r="AB71" i="34"/>
  <c r="S40" i="34"/>
  <c r="O40" i="34"/>
  <c r="R40" i="34"/>
  <c r="N40" i="34"/>
  <c r="AB55" i="34"/>
  <c r="S24" i="34"/>
  <c r="O24" i="34"/>
  <c r="R24" i="34"/>
  <c r="N24" i="34"/>
  <c r="Q24" i="34"/>
  <c r="AB51" i="34"/>
  <c r="S20" i="34"/>
  <c r="O20" i="34"/>
  <c r="R20" i="34"/>
  <c r="N20" i="34"/>
  <c r="Q20" i="34"/>
  <c r="AB47" i="34"/>
  <c r="S16" i="34"/>
  <c r="O16" i="34"/>
  <c r="R16" i="34"/>
  <c r="N16" i="34"/>
  <c r="Q16" i="34"/>
  <c r="S12" i="34"/>
  <c r="O12" i="34"/>
  <c r="R12" i="34"/>
  <c r="N12" i="34"/>
  <c r="Q12" i="34"/>
  <c r="S8" i="34"/>
  <c r="O8" i="34"/>
  <c r="R8" i="34"/>
  <c r="N8" i="34"/>
  <c r="Q8" i="34"/>
  <c r="AB63" i="34"/>
  <c r="S32" i="34"/>
  <c r="O32" i="34"/>
  <c r="R32" i="34"/>
  <c r="N32" i="34"/>
  <c r="Q32" i="34"/>
  <c r="O31" i="33"/>
  <c r="O33" i="31"/>
  <c r="T33" i="31" s="1"/>
  <c r="S25" i="32"/>
  <c r="S32" i="33"/>
  <c r="O32" i="33"/>
  <c r="Q32" i="33"/>
  <c r="R32" i="33"/>
  <c r="AB63" i="33"/>
  <c r="N32" i="33"/>
  <c r="S6" i="32"/>
  <c r="S24" i="33"/>
  <c r="O24" i="33"/>
  <c r="R24" i="33"/>
  <c r="AB55" i="33"/>
  <c r="Q24" i="33"/>
  <c r="N24" i="33"/>
  <c r="N27" i="31"/>
  <c r="S33" i="31"/>
  <c r="Q9" i="31"/>
  <c r="Q26" i="31"/>
  <c r="S30" i="31"/>
  <c r="N26" i="32"/>
  <c r="O24" i="32"/>
  <c r="R25" i="32"/>
  <c r="AB56" i="32"/>
  <c r="N12" i="32"/>
  <c r="R6" i="32"/>
  <c r="N11" i="32"/>
  <c r="S27" i="32"/>
  <c r="Q39" i="33"/>
  <c r="S39" i="33"/>
  <c r="O39" i="33"/>
  <c r="N39" i="33"/>
  <c r="AB70" i="33"/>
  <c r="R39" i="33"/>
  <c r="N30" i="31"/>
  <c r="AB47" i="33"/>
  <c r="S16" i="33"/>
  <c r="O16" i="33"/>
  <c r="R16" i="33"/>
  <c r="Q16" i="33"/>
  <c r="N16" i="33"/>
  <c r="S37" i="33"/>
  <c r="O37" i="33"/>
  <c r="N37" i="33"/>
  <c r="R37" i="33"/>
  <c r="AB68" i="33"/>
  <c r="Q37" i="33"/>
  <c r="S36" i="33"/>
  <c r="O36" i="33"/>
  <c r="Q36" i="33"/>
  <c r="N36" i="33"/>
  <c r="AB67" i="33"/>
  <c r="R36" i="33"/>
  <c r="S29" i="33"/>
  <c r="O29" i="33"/>
  <c r="Q29" i="33"/>
  <c r="R29" i="33"/>
  <c r="AB60" i="33"/>
  <c r="N29" i="33"/>
  <c r="AB64" i="31"/>
  <c r="N7" i="31"/>
  <c r="P7" i="31" s="1"/>
  <c r="N26" i="31"/>
  <c r="P26" i="31" s="1"/>
  <c r="AB57" i="31"/>
  <c r="O30" i="31"/>
  <c r="N25" i="32"/>
  <c r="Q12" i="32"/>
  <c r="S24" i="32"/>
  <c r="O11" i="32"/>
  <c r="N6" i="32"/>
  <c r="O12" i="32"/>
  <c r="AB58" i="32"/>
  <c r="S38" i="33"/>
  <c r="O38" i="33"/>
  <c r="N38" i="33"/>
  <c r="R38" i="33"/>
  <c r="AB69" i="33"/>
  <c r="Q38" i="33"/>
  <c r="S22" i="33"/>
  <c r="O22" i="33"/>
  <c r="AB53" i="33"/>
  <c r="N22" i="33"/>
  <c r="R22" i="33"/>
  <c r="Q22" i="33"/>
  <c r="AB49" i="33"/>
  <c r="S18" i="33"/>
  <c r="O18" i="33"/>
  <c r="N18" i="33"/>
  <c r="R18" i="33"/>
  <c r="Q18" i="33"/>
  <c r="S14" i="33"/>
  <c r="O14" i="33"/>
  <c r="N14" i="33"/>
  <c r="R14" i="33"/>
  <c r="Q14" i="33"/>
  <c r="S20" i="33"/>
  <c r="O20" i="33"/>
  <c r="R20" i="33"/>
  <c r="AB51" i="33"/>
  <c r="Q20" i="33"/>
  <c r="N20" i="33"/>
  <c r="AB67" i="32"/>
  <c r="S36" i="32"/>
  <c r="O36" i="32"/>
  <c r="Q36" i="32"/>
  <c r="N36" i="32"/>
  <c r="R36" i="32"/>
  <c r="R27" i="32"/>
  <c r="O27" i="32"/>
  <c r="Q26" i="32"/>
  <c r="AB60" i="32"/>
  <c r="S29" i="32"/>
  <c r="O29" i="32"/>
  <c r="Q29" i="32"/>
  <c r="N29" i="32"/>
  <c r="R29" i="32"/>
  <c r="AB65" i="32"/>
  <c r="S34" i="32"/>
  <c r="O34" i="32"/>
  <c r="Q34" i="32"/>
  <c r="R34" i="32"/>
  <c r="N34" i="32"/>
  <c r="AB58" i="31"/>
  <c r="R27" i="31"/>
  <c r="O26" i="32"/>
  <c r="Q12" i="30"/>
  <c r="N31" i="30"/>
  <c r="S13" i="32"/>
  <c r="O13" i="32"/>
  <c r="R13" i="32"/>
  <c r="N13" i="32"/>
  <c r="Q13" i="32"/>
  <c r="S9" i="32"/>
  <c r="O9" i="32"/>
  <c r="R9" i="32"/>
  <c r="N9" i="32"/>
  <c r="Q9" i="32"/>
  <c r="AB49" i="32"/>
  <c r="S18" i="32"/>
  <c r="O18" i="32"/>
  <c r="Q18" i="32"/>
  <c r="N18" i="32"/>
  <c r="R18" i="32"/>
  <c r="N27" i="32"/>
  <c r="AB48" i="32"/>
  <c r="S17" i="32"/>
  <c r="O17" i="32"/>
  <c r="R17" i="32"/>
  <c r="N17" i="32"/>
  <c r="Q17" i="32"/>
  <c r="S10" i="32"/>
  <c r="O10" i="32"/>
  <c r="N10" i="32"/>
  <c r="Q10" i="32"/>
  <c r="R10" i="32"/>
  <c r="AB69" i="32"/>
  <c r="S38" i="32"/>
  <c r="O38" i="32"/>
  <c r="Q38" i="32"/>
  <c r="N38" i="32"/>
  <c r="R38" i="32"/>
  <c r="S14" i="32"/>
  <c r="O14" i="32"/>
  <c r="N14" i="32"/>
  <c r="Q14" i="32"/>
  <c r="R14" i="32"/>
  <c r="S47" i="31"/>
  <c r="O47" i="31"/>
  <c r="R47" i="31"/>
  <c r="N47" i="31"/>
  <c r="Q47" i="31"/>
  <c r="S45" i="31"/>
  <c r="O45" i="31"/>
  <c r="R45" i="31"/>
  <c r="N45" i="31"/>
  <c r="Q45" i="31"/>
  <c r="S28" i="31"/>
  <c r="O28" i="31"/>
  <c r="R28" i="31"/>
  <c r="AB59" i="31"/>
  <c r="Q28" i="31"/>
  <c r="N28" i="31"/>
  <c r="S23" i="31"/>
  <c r="O23" i="31"/>
  <c r="AB54" i="31"/>
  <c r="R23" i="31"/>
  <c r="N23" i="31"/>
  <c r="Q23" i="31"/>
  <c r="AB50" i="31"/>
  <c r="S19" i="31"/>
  <c r="O19" i="31"/>
  <c r="R19" i="31"/>
  <c r="N19" i="31"/>
  <c r="Q19" i="31"/>
  <c r="AB46" i="31"/>
  <c r="S15" i="31"/>
  <c r="O15" i="31"/>
  <c r="R15" i="31"/>
  <c r="N15" i="31"/>
  <c r="Q15" i="31"/>
  <c r="S11" i="31"/>
  <c r="O11" i="31"/>
  <c r="R11" i="31"/>
  <c r="N11" i="31"/>
  <c r="Q11" i="31"/>
  <c r="S6" i="31"/>
  <c r="S36" i="31"/>
  <c r="O36" i="31"/>
  <c r="R36" i="31"/>
  <c r="N36" i="31"/>
  <c r="Q36" i="31"/>
  <c r="AB67" i="31"/>
  <c r="S41" i="31"/>
  <c r="O41" i="31"/>
  <c r="R41" i="31"/>
  <c r="N41" i="31"/>
  <c r="AB72" i="31"/>
  <c r="Q41" i="31"/>
  <c r="S35" i="31"/>
  <c r="O35" i="31"/>
  <c r="R35" i="31"/>
  <c r="N35" i="31"/>
  <c r="AB66" i="31"/>
  <c r="Q35" i="31"/>
  <c r="S29" i="31"/>
  <c r="O29" i="31"/>
  <c r="R29" i="31"/>
  <c r="N29" i="31"/>
  <c r="AB60" i="31"/>
  <c r="Q29" i="31"/>
  <c r="N6" i="31"/>
  <c r="O6" i="31"/>
  <c r="S25" i="31"/>
  <c r="O25" i="31"/>
  <c r="AB56" i="31"/>
  <c r="R25" i="31"/>
  <c r="N25" i="31"/>
  <c r="Q25" i="31"/>
  <c r="S21" i="31"/>
  <c r="O21" i="31"/>
  <c r="AB52" i="31"/>
  <c r="R21" i="31"/>
  <c r="N21" i="31"/>
  <c r="Q21" i="31"/>
  <c r="AB48" i="31"/>
  <c r="S17" i="31"/>
  <c r="O17" i="31"/>
  <c r="R17" i="31"/>
  <c r="N17" i="31"/>
  <c r="Q17" i="31"/>
  <c r="S13" i="31"/>
  <c r="O13" i="31"/>
  <c r="R13" i="31"/>
  <c r="N13" i="31"/>
  <c r="Q13" i="31"/>
  <c r="R8" i="31"/>
  <c r="Q6" i="31"/>
  <c r="S34" i="31"/>
  <c r="O34" i="31"/>
  <c r="R34" i="31"/>
  <c r="N34" i="31"/>
  <c r="Q34" i="31"/>
  <c r="AB65" i="31"/>
  <c r="S37" i="31"/>
  <c r="O37" i="31"/>
  <c r="R37" i="31"/>
  <c r="N37" i="31"/>
  <c r="AB68" i="31"/>
  <c r="Q37" i="31"/>
  <c r="S50" i="31"/>
  <c r="O50" i="31"/>
  <c r="R50" i="31"/>
  <c r="N50" i="31"/>
  <c r="Q50" i="31"/>
  <c r="S40" i="31"/>
  <c r="O40" i="31"/>
  <c r="R40" i="31"/>
  <c r="N40" i="31"/>
  <c r="AB71" i="31"/>
  <c r="Q40" i="31"/>
  <c r="S20" i="31"/>
  <c r="O20" i="31"/>
  <c r="AB51" i="31"/>
  <c r="R20" i="31"/>
  <c r="N20" i="31"/>
  <c r="Q20" i="31"/>
  <c r="R6" i="31"/>
  <c r="S39" i="31"/>
  <c r="O39" i="31"/>
  <c r="R39" i="31"/>
  <c r="N39" i="31"/>
  <c r="AB70" i="31"/>
  <c r="Q39" i="31"/>
  <c r="AB49" i="31"/>
  <c r="S18" i="31"/>
  <c r="O18" i="31"/>
  <c r="R18" i="31"/>
  <c r="N18" i="31"/>
  <c r="Q18" i="31"/>
  <c r="S14" i="31"/>
  <c r="O14" i="31"/>
  <c r="R14" i="31"/>
  <c r="N14" i="31"/>
  <c r="Q14" i="31"/>
  <c r="S49" i="31"/>
  <c r="O49" i="31"/>
  <c r="R49" i="31"/>
  <c r="N49" i="31"/>
  <c r="Q49" i="31"/>
  <c r="S42" i="31"/>
  <c r="O42" i="31"/>
  <c r="R42" i="31"/>
  <c r="N42" i="31"/>
  <c r="Q42" i="31"/>
  <c r="S24" i="31"/>
  <c r="O24" i="31"/>
  <c r="AB55" i="31"/>
  <c r="R24" i="31"/>
  <c r="N24" i="31"/>
  <c r="Q24" i="31"/>
  <c r="S12" i="31"/>
  <c r="O12" i="31"/>
  <c r="R12" i="31"/>
  <c r="N12" i="31"/>
  <c r="Q12" i="31"/>
  <c r="S46" i="31"/>
  <c r="O46" i="31"/>
  <c r="R46" i="31"/>
  <c r="N46" i="31"/>
  <c r="Q46" i="31"/>
  <c r="S44" i="31"/>
  <c r="O44" i="31"/>
  <c r="R44" i="31"/>
  <c r="N44" i="31"/>
  <c r="Q44" i="31"/>
  <c r="S32" i="31"/>
  <c r="O32" i="31"/>
  <c r="R32" i="31"/>
  <c r="N32" i="31"/>
  <c r="AB63" i="31"/>
  <c r="Q32" i="31"/>
  <c r="S43" i="31"/>
  <c r="O43" i="31"/>
  <c r="R43" i="31"/>
  <c r="N43" i="31"/>
  <c r="Q43" i="31"/>
  <c r="S8" i="31"/>
  <c r="Q8" i="31"/>
  <c r="AB47" i="31"/>
  <c r="S16" i="31"/>
  <c r="O16" i="31"/>
  <c r="R16" i="31"/>
  <c r="N16" i="31"/>
  <c r="Q16" i="31"/>
  <c r="S48" i="31"/>
  <c r="O48" i="31"/>
  <c r="R48" i="31"/>
  <c r="N48" i="31"/>
  <c r="Q48" i="31"/>
  <c r="S38" i="31"/>
  <c r="O38" i="31"/>
  <c r="R38" i="31"/>
  <c r="N38" i="31"/>
  <c r="AB69" i="31"/>
  <c r="Q38" i="31"/>
  <c r="N8" i="31"/>
  <c r="P8" i="31" s="1"/>
  <c r="S7" i="31"/>
  <c r="S22" i="31"/>
  <c r="O22" i="31"/>
  <c r="AB53" i="31"/>
  <c r="R22" i="31"/>
  <c r="N22" i="31"/>
  <c r="Q22" i="31"/>
  <c r="S10" i="31"/>
  <c r="O10" i="31"/>
  <c r="R10" i="31"/>
  <c r="N10" i="31"/>
  <c r="Q10" i="31"/>
  <c r="Q7" i="31"/>
  <c r="R39" i="28"/>
  <c r="Q13" i="29"/>
  <c r="N11" i="26"/>
  <c r="Q11" i="26"/>
  <c r="O28" i="28"/>
  <c r="S18" i="29"/>
  <c r="AB52" i="30"/>
  <c r="R31" i="27"/>
  <c r="O19" i="30"/>
  <c r="R49" i="28"/>
  <c r="Q28" i="28"/>
  <c r="N21" i="30"/>
  <c r="T21" i="30" s="1"/>
  <c r="Q43" i="30"/>
  <c r="O14" i="29"/>
  <c r="T14" i="29" s="1"/>
  <c r="N49" i="29"/>
  <c r="S11" i="26"/>
  <c r="R41" i="28"/>
  <c r="O18" i="29"/>
  <c r="T18" i="29" s="1"/>
  <c r="R28" i="28"/>
  <c r="O49" i="29"/>
  <c r="O40" i="28"/>
  <c r="T40" i="28" s="1"/>
  <c r="N27" i="28"/>
  <c r="AB64" i="25"/>
  <c r="Q48" i="29"/>
  <c r="N47" i="29"/>
  <c r="Q35" i="23"/>
  <c r="O11" i="27"/>
  <c r="Q49" i="28"/>
  <c r="AB56" i="28"/>
  <c r="AB61" i="27"/>
  <c r="S48" i="30"/>
  <c r="N39" i="28"/>
  <c r="AB62" i="30"/>
  <c r="S41" i="27"/>
  <c r="AB70" i="28"/>
  <c r="S29" i="29"/>
  <c r="O34" i="29"/>
  <c r="Q25" i="30"/>
  <c r="O39" i="28"/>
  <c r="R41" i="26"/>
  <c r="Q44" i="29"/>
  <c r="N34" i="29"/>
  <c r="Q38" i="26"/>
  <c r="S39" i="28"/>
  <c r="O27" i="28"/>
  <c r="AB51" i="29"/>
  <c r="Q24" i="29"/>
  <c r="R11" i="29"/>
  <c r="R43" i="30"/>
  <c r="S48" i="28"/>
  <c r="N50" i="30"/>
  <c r="N23" i="30"/>
  <c r="T23" i="30" s="1"/>
  <c r="R22" i="29"/>
  <c r="Q33" i="30"/>
  <c r="R29" i="29"/>
  <c r="R45" i="28"/>
  <c r="Q48" i="30"/>
  <c r="R8" i="30"/>
  <c r="R13" i="30"/>
  <c r="O43" i="28"/>
  <c r="S38" i="25"/>
  <c r="O31" i="26"/>
  <c r="Q31" i="26"/>
  <c r="R43" i="27"/>
  <c r="O49" i="28"/>
  <c r="R29" i="28"/>
  <c r="S28" i="28"/>
  <c r="N28" i="28"/>
  <c r="R18" i="29"/>
  <c r="AB49" i="29"/>
  <c r="R49" i="29"/>
  <c r="Q49" i="29"/>
  <c r="O17" i="29"/>
  <c r="T17" i="29" s="1"/>
  <c r="R44" i="30"/>
  <c r="R30" i="30"/>
  <c r="S21" i="30"/>
  <c r="Q21" i="30"/>
  <c r="AB46" i="30"/>
  <c r="R22" i="24"/>
  <c r="Q46" i="27"/>
  <c r="Q18" i="29"/>
  <c r="Q8" i="29"/>
  <c r="N40" i="30"/>
  <c r="R21" i="30"/>
  <c r="R10" i="30"/>
  <c r="Q15" i="30"/>
  <c r="R45" i="30"/>
  <c r="Q46" i="23"/>
  <c r="AB48" i="23"/>
  <c r="O12" i="24"/>
  <c r="T12" i="24" s="1"/>
  <c r="S28" i="26"/>
  <c r="O12" i="29"/>
  <c r="O21" i="29"/>
  <c r="R28" i="26"/>
  <c r="R34" i="27"/>
  <c r="AB71" i="30"/>
  <c r="N47" i="30"/>
  <c r="T47" i="30" s="1"/>
  <c r="S37" i="23"/>
  <c r="O22" i="24"/>
  <c r="R7" i="26"/>
  <c r="S29" i="28"/>
  <c r="S26" i="28"/>
  <c r="N45" i="28"/>
  <c r="R45" i="27"/>
  <c r="S8" i="29"/>
  <c r="S6" i="29"/>
  <c r="N49" i="30"/>
  <c r="N20" i="30"/>
  <c r="T20" i="30" s="1"/>
  <c r="N22" i="24"/>
  <c r="N43" i="26"/>
  <c r="AB65" i="27"/>
  <c r="Q29" i="28"/>
  <c r="O37" i="28"/>
  <c r="R8" i="29"/>
  <c r="N27" i="30"/>
  <c r="N19" i="30"/>
  <c r="R37" i="23"/>
  <c r="S22" i="24"/>
  <c r="Q43" i="26"/>
  <c r="Q8" i="27"/>
  <c r="N26" i="28"/>
  <c r="N50" i="28"/>
  <c r="Q37" i="28"/>
  <c r="O50" i="29"/>
  <c r="N8" i="29"/>
  <c r="P8" i="29" s="1"/>
  <c r="R29" i="30"/>
  <c r="R18" i="30"/>
  <c r="N48" i="28"/>
  <c r="AB58" i="30"/>
  <c r="O41" i="27"/>
  <c r="R44" i="29"/>
  <c r="R13" i="29"/>
  <c r="R9" i="30"/>
  <c r="O31" i="30"/>
  <c r="Q13" i="25"/>
  <c r="N46" i="27"/>
  <c r="T46" i="27" s="1"/>
  <c r="AB62" i="28"/>
  <c r="N49" i="28"/>
  <c r="R36" i="28"/>
  <c r="AB60" i="28"/>
  <c r="AB70" i="27"/>
  <c r="S44" i="29"/>
  <c r="AB56" i="29"/>
  <c r="Q6" i="29"/>
  <c r="Q25" i="29"/>
  <c r="S13" i="29"/>
  <c r="S46" i="30"/>
  <c r="O48" i="30"/>
  <c r="P48" i="30" s="1"/>
  <c r="R12" i="30"/>
  <c r="N43" i="30"/>
  <c r="T43" i="30" s="1"/>
  <c r="Q6" i="30"/>
  <c r="AB69" i="30"/>
  <c r="Q31" i="30"/>
  <c r="Q7" i="30"/>
  <c r="S12" i="30"/>
  <c r="Q43" i="28"/>
  <c r="N6" i="30"/>
  <c r="P6" i="30" s="1"/>
  <c r="N14" i="24"/>
  <c r="Q11" i="25"/>
  <c r="N29" i="28"/>
  <c r="T29" i="28" s="1"/>
  <c r="AB71" i="28"/>
  <c r="O44" i="29"/>
  <c r="P44" i="29" s="1"/>
  <c r="Q39" i="29"/>
  <c r="AB57" i="29"/>
  <c r="Q36" i="29"/>
  <c r="O13" i="29"/>
  <c r="T13" i="29" s="1"/>
  <c r="R37" i="30"/>
  <c r="N12" i="30"/>
  <c r="T12" i="30" s="1"/>
  <c r="S6" i="30"/>
  <c r="S28" i="30"/>
  <c r="R6" i="30"/>
  <c r="S31" i="30"/>
  <c r="S28" i="29"/>
  <c r="O33" i="23"/>
  <c r="S19" i="25"/>
  <c r="O13" i="25"/>
  <c r="O26" i="28"/>
  <c r="S50" i="28"/>
  <c r="N38" i="28"/>
  <c r="T38" i="28" s="1"/>
  <c r="R40" i="26"/>
  <c r="S39" i="29"/>
  <c r="N12" i="29"/>
  <c r="N39" i="29"/>
  <c r="P39" i="29" s="1"/>
  <c r="R12" i="29"/>
  <c r="O49" i="30"/>
  <c r="N29" i="30"/>
  <c r="AB51" i="30"/>
  <c r="N18" i="30"/>
  <c r="O13" i="30"/>
  <c r="N41" i="30"/>
  <c r="P41" i="30" s="1"/>
  <c r="Q16" i="29"/>
  <c r="N13" i="30"/>
  <c r="Q47" i="29"/>
  <c r="R46" i="28"/>
  <c r="N30" i="25"/>
  <c r="T30" i="25" s="1"/>
  <c r="R47" i="25"/>
  <c r="S13" i="25"/>
  <c r="N13" i="25"/>
  <c r="O42" i="27"/>
  <c r="T42" i="27" s="1"/>
  <c r="S26" i="26"/>
  <c r="R26" i="28"/>
  <c r="R42" i="27"/>
  <c r="R50" i="28"/>
  <c r="S12" i="29"/>
  <c r="S23" i="29"/>
  <c r="O32" i="30"/>
  <c r="R49" i="30"/>
  <c r="AB60" i="30"/>
  <c r="R20" i="30"/>
  <c r="S13" i="30"/>
  <c r="AB49" i="30"/>
  <c r="AB53" i="29"/>
  <c r="S9" i="29"/>
  <c r="O17" i="26"/>
  <c r="Q42" i="27"/>
  <c r="AB57" i="28"/>
  <c r="O50" i="28"/>
  <c r="Q11" i="28"/>
  <c r="Q28" i="27"/>
  <c r="AB62" i="29"/>
  <c r="AB50" i="29"/>
  <c r="R32" i="30"/>
  <c r="Q49" i="30"/>
  <c r="O29" i="30"/>
  <c r="R24" i="30"/>
  <c r="Q20" i="30"/>
  <c r="N32" i="29"/>
  <c r="Q18" i="30"/>
  <c r="Q29" i="30"/>
  <c r="O18" i="30"/>
  <c r="S20" i="30"/>
  <c r="S31" i="26"/>
  <c r="AB62" i="27"/>
  <c r="Q28" i="26"/>
  <c r="R32" i="27"/>
  <c r="AB58" i="28"/>
  <c r="Q34" i="28"/>
  <c r="R40" i="28"/>
  <c r="N11" i="28"/>
  <c r="P11" i="28" s="1"/>
  <c r="S11" i="28"/>
  <c r="S27" i="28"/>
  <c r="N33" i="28"/>
  <c r="N26" i="27"/>
  <c r="Q43" i="29"/>
  <c r="R7" i="28"/>
  <c r="Q34" i="29"/>
  <c r="AB61" i="29"/>
  <c r="N30" i="29"/>
  <c r="O50" i="27"/>
  <c r="Q19" i="29"/>
  <c r="Q46" i="30"/>
  <c r="N44" i="30"/>
  <c r="T44" i="30" s="1"/>
  <c r="N24" i="30"/>
  <c r="T24" i="30" s="1"/>
  <c r="O7" i="30"/>
  <c r="T7" i="30" s="1"/>
  <c r="O32" i="29"/>
  <c r="Q22" i="30"/>
  <c r="N43" i="29"/>
  <c r="S41" i="30"/>
  <c r="Q41" i="30"/>
  <c r="AB54" i="30"/>
  <c r="R7" i="30"/>
  <c r="N28" i="29"/>
  <c r="S33" i="30"/>
  <c r="R30" i="29"/>
  <c r="R41" i="23"/>
  <c r="AB58" i="23"/>
  <c r="AB60" i="24"/>
  <c r="Q41" i="25"/>
  <c r="N23" i="25"/>
  <c r="R47" i="26"/>
  <c r="O28" i="26"/>
  <c r="N28" i="26"/>
  <c r="O31" i="27"/>
  <c r="N32" i="27"/>
  <c r="S8" i="27"/>
  <c r="Q43" i="27"/>
  <c r="R27" i="28"/>
  <c r="S34" i="28"/>
  <c r="S40" i="28"/>
  <c r="Q40" i="28"/>
  <c r="R11" i="28"/>
  <c r="N31" i="27"/>
  <c r="O30" i="29"/>
  <c r="O43" i="29"/>
  <c r="R34" i="29"/>
  <c r="S34" i="29"/>
  <c r="S17" i="29"/>
  <c r="N46" i="30"/>
  <c r="P46" i="30" s="1"/>
  <c r="R40" i="30"/>
  <c r="Q44" i="30"/>
  <c r="Q24" i="30"/>
  <c r="AB47" i="30"/>
  <c r="S41" i="29"/>
  <c r="S30" i="29"/>
  <c r="S10" i="29"/>
  <c r="N25" i="28"/>
  <c r="R41" i="30"/>
  <c r="R33" i="30"/>
  <c r="R23" i="30"/>
  <c r="N33" i="30"/>
  <c r="T33" i="30" s="1"/>
  <c r="AB64" i="30"/>
  <c r="Q43" i="24"/>
  <c r="N30" i="26"/>
  <c r="P30" i="26" s="1"/>
  <c r="Q31" i="27"/>
  <c r="Q32" i="27"/>
  <c r="R34" i="28"/>
  <c r="S43" i="29"/>
  <c r="R19" i="29"/>
  <c r="R46" i="30"/>
  <c r="S44" i="30"/>
  <c r="AB55" i="30"/>
  <c r="S23" i="30"/>
  <c r="S7" i="30"/>
  <c r="AB72" i="30"/>
  <c r="Q23" i="30"/>
  <c r="R12" i="24"/>
  <c r="Q16" i="24"/>
  <c r="N35" i="25"/>
  <c r="S15" i="25"/>
  <c r="O41" i="26"/>
  <c r="P41" i="26" s="1"/>
  <c r="Q8" i="26"/>
  <c r="S46" i="26"/>
  <c r="AB72" i="26"/>
  <c r="R35" i="28"/>
  <c r="S50" i="29"/>
  <c r="N36" i="29"/>
  <c r="O40" i="30"/>
  <c r="Q40" i="30"/>
  <c r="S42" i="30"/>
  <c r="N41" i="29"/>
  <c r="O10" i="29"/>
  <c r="Q25" i="28"/>
  <c r="N17" i="30"/>
  <c r="T17" i="30" s="1"/>
  <c r="Q14" i="30"/>
  <c r="R27" i="30"/>
  <c r="N11" i="30"/>
  <c r="N37" i="23"/>
  <c r="P37" i="23" s="1"/>
  <c r="O35" i="25"/>
  <c r="R31" i="25"/>
  <c r="R43" i="25"/>
  <c r="Q12" i="24"/>
  <c r="O15" i="25"/>
  <c r="S42" i="26"/>
  <c r="S41" i="26"/>
  <c r="Q29" i="27"/>
  <c r="N35" i="28"/>
  <c r="S45" i="29"/>
  <c r="O36" i="29"/>
  <c r="O27" i="29"/>
  <c r="Q42" i="30"/>
  <c r="S17" i="30"/>
  <c r="N45" i="29"/>
  <c r="AB48" i="30"/>
  <c r="R17" i="30"/>
  <c r="Q38" i="30"/>
  <c r="O27" i="30"/>
  <c r="Q37" i="23"/>
  <c r="R29" i="24"/>
  <c r="Q29" i="24"/>
  <c r="R35" i="25"/>
  <c r="Q42" i="26"/>
  <c r="Q41" i="26"/>
  <c r="R30" i="26"/>
  <c r="Q31" i="28"/>
  <c r="Q45" i="29"/>
  <c r="AB67" i="29"/>
  <c r="R36" i="29"/>
  <c r="R24" i="29"/>
  <c r="R25" i="30"/>
  <c r="Q17" i="30"/>
  <c r="S38" i="30"/>
  <c r="S27" i="30"/>
  <c r="S42" i="29"/>
  <c r="S8" i="30"/>
  <c r="R35" i="23"/>
  <c r="N43" i="24"/>
  <c r="N29" i="24"/>
  <c r="P29" i="24" s="1"/>
  <c r="S25" i="24"/>
  <c r="R45" i="24"/>
  <c r="O41" i="25"/>
  <c r="T41" i="25" s="1"/>
  <c r="Q19" i="25"/>
  <c r="AB66" i="25"/>
  <c r="S27" i="25"/>
  <c r="Q8" i="24"/>
  <c r="S38" i="26"/>
  <c r="O26" i="26"/>
  <c r="O11" i="26"/>
  <c r="S35" i="25"/>
  <c r="N28" i="25"/>
  <c r="R41" i="25"/>
  <c r="O46" i="26"/>
  <c r="S27" i="26"/>
  <c r="S31" i="24"/>
  <c r="AB68" i="27"/>
  <c r="S46" i="27"/>
  <c r="AB61" i="26"/>
  <c r="Q47" i="27"/>
  <c r="O32" i="28"/>
  <c r="R31" i="28"/>
  <c r="S36" i="28"/>
  <c r="Q36" i="28"/>
  <c r="AB65" i="28"/>
  <c r="R43" i="28"/>
  <c r="S11" i="27"/>
  <c r="O35" i="28"/>
  <c r="Q35" i="28"/>
  <c r="Q45" i="27"/>
  <c r="Q15" i="26"/>
  <c r="O41" i="28"/>
  <c r="Q41" i="28"/>
  <c r="Q15" i="28"/>
  <c r="AB64" i="28"/>
  <c r="S19" i="28"/>
  <c r="S48" i="29"/>
  <c r="N48" i="29"/>
  <c r="O45" i="29"/>
  <c r="T45" i="29" s="1"/>
  <c r="R32" i="28"/>
  <c r="R26" i="29"/>
  <c r="Q26" i="29"/>
  <c r="S24" i="29"/>
  <c r="S25" i="29"/>
  <c r="N19" i="29"/>
  <c r="P19" i="29" s="1"/>
  <c r="O6" i="29"/>
  <c r="O23" i="29"/>
  <c r="S19" i="29"/>
  <c r="S23" i="28"/>
  <c r="N34" i="30"/>
  <c r="N40" i="29"/>
  <c r="R42" i="30"/>
  <c r="N30" i="30"/>
  <c r="P30" i="30" s="1"/>
  <c r="R48" i="30"/>
  <c r="R16" i="30"/>
  <c r="N8" i="30"/>
  <c r="P8" i="30" s="1"/>
  <c r="N25" i="30"/>
  <c r="P25" i="30" s="1"/>
  <c r="S10" i="30"/>
  <c r="Q15" i="29"/>
  <c r="R22" i="30"/>
  <c r="N14" i="30"/>
  <c r="N10" i="30"/>
  <c r="P10" i="30" s="1"/>
  <c r="R48" i="28"/>
  <c r="S50" i="30"/>
  <c r="R38" i="30"/>
  <c r="Q32" i="30"/>
  <c r="R15" i="30"/>
  <c r="Q11" i="30"/>
  <c r="N45" i="30"/>
  <c r="T45" i="30" s="1"/>
  <c r="S16" i="30"/>
  <c r="O14" i="30"/>
  <c r="R48" i="25"/>
  <c r="Q28" i="25"/>
  <c r="AB57" i="23"/>
  <c r="O19" i="23"/>
  <c r="R38" i="26"/>
  <c r="O27" i="26"/>
  <c r="T27" i="26" s="1"/>
  <c r="AB69" i="26"/>
  <c r="R12" i="27"/>
  <c r="N46" i="28"/>
  <c r="N36" i="28"/>
  <c r="T36" i="28" s="1"/>
  <c r="R38" i="28"/>
  <c r="N41" i="28"/>
  <c r="Q19" i="28"/>
  <c r="S36" i="27"/>
  <c r="N37" i="26"/>
  <c r="AB48" i="25"/>
  <c r="O40" i="29"/>
  <c r="S47" i="29"/>
  <c r="N6" i="29"/>
  <c r="S7" i="28"/>
  <c r="AB63" i="29"/>
  <c r="S16" i="29"/>
  <c r="N23" i="29"/>
  <c r="S41" i="28"/>
  <c r="AB61" i="30"/>
  <c r="Q16" i="30"/>
  <c r="Q8" i="30"/>
  <c r="S45" i="30"/>
  <c r="AB53" i="30"/>
  <c r="Q10" i="30"/>
  <c r="R21" i="29"/>
  <c r="R50" i="30"/>
  <c r="Q45" i="30"/>
  <c r="Q30" i="30"/>
  <c r="S30" i="30"/>
  <c r="O15" i="24"/>
  <c r="N8" i="24"/>
  <c r="Q24" i="24"/>
  <c r="N47" i="25"/>
  <c r="T47" i="25" s="1"/>
  <c r="O19" i="25"/>
  <c r="R30" i="23"/>
  <c r="O38" i="26"/>
  <c r="T38" i="26" s="1"/>
  <c r="S30" i="26"/>
  <c r="S41" i="25"/>
  <c r="N46" i="26"/>
  <c r="R46" i="27"/>
  <c r="O12" i="27"/>
  <c r="N31" i="28"/>
  <c r="T31" i="28" s="1"/>
  <c r="AB67" i="28"/>
  <c r="N34" i="28"/>
  <c r="P34" i="28" s="1"/>
  <c r="N43" i="28"/>
  <c r="Q38" i="28"/>
  <c r="AB66" i="28"/>
  <c r="N15" i="28"/>
  <c r="T15" i="28" s="1"/>
  <c r="S33" i="28"/>
  <c r="R19" i="28"/>
  <c r="Q50" i="29"/>
  <c r="O48" i="29"/>
  <c r="S40" i="29"/>
  <c r="AB55" i="29"/>
  <c r="O26" i="29"/>
  <c r="T26" i="29" s="1"/>
  <c r="O24" i="29"/>
  <c r="T24" i="29" s="1"/>
  <c r="Q47" i="28"/>
  <c r="O25" i="29"/>
  <c r="AB63" i="30"/>
  <c r="N42" i="30"/>
  <c r="N50" i="29"/>
  <c r="S25" i="30"/>
  <c r="N16" i="30"/>
  <c r="P16" i="30" s="1"/>
  <c r="O11" i="30"/>
  <c r="R36" i="30"/>
  <c r="AB56" i="30"/>
  <c r="N22" i="30"/>
  <c r="S15" i="30"/>
  <c r="S11" i="30"/>
  <c r="O50" i="30"/>
  <c r="N38" i="30"/>
  <c r="N15" i="30"/>
  <c r="T15" i="30" s="1"/>
  <c r="N9" i="29"/>
  <c r="S31" i="28"/>
  <c r="O42" i="29"/>
  <c r="AB68" i="23"/>
  <c r="N10" i="24"/>
  <c r="P10" i="24" s="1"/>
  <c r="R25" i="25"/>
  <c r="O25" i="25"/>
  <c r="R21" i="25"/>
  <c r="Q38" i="23"/>
  <c r="R17" i="25"/>
  <c r="R48" i="26"/>
  <c r="AB52" i="26"/>
  <c r="Q9" i="26"/>
  <c r="Q27" i="26"/>
  <c r="O23" i="24"/>
  <c r="N7" i="27"/>
  <c r="N11" i="25"/>
  <c r="T11" i="25" s="1"/>
  <c r="N41" i="27"/>
  <c r="R33" i="27"/>
  <c r="Q42" i="28"/>
  <c r="S29" i="27"/>
  <c r="O25" i="28"/>
  <c r="AB71" i="26"/>
  <c r="O23" i="28"/>
  <c r="Q27" i="27"/>
  <c r="Q42" i="29"/>
  <c r="S46" i="29"/>
  <c r="Q41" i="29"/>
  <c r="Q29" i="29"/>
  <c r="Q22" i="29"/>
  <c r="S14" i="29"/>
  <c r="Q10" i="29"/>
  <c r="S27" i="29"/>
  <c r="R20" i="29"/>
  <c r="S42" i="27"/>
  <c r="R25" i="29"/>
  <c r="S21" i="29"/>
  <c r="Q9" i="29"/>
  <c r="O11" i="29"/>
  <c r="O34" i="30"/>
  <c r="N32" i="30"/>
  <c r="R47" i="30"/>
  <c r="AB68" i="30"/>
  <c r="S32" i="29"/>
  <c r="AB67" i="30"/>
  <c r="Q9" i="30"/>
  <c r="Q28" i="30"/>
  <c r="S19" i="30"/>
  <c r="R14" i="30"/>
  <c r="R19" i="30"/>
  <c r="R47" i="29"/>
  <c r="O46" i="28"/>
  <c r="O22" i="30"/>
  <c r="S24" i="30"/>
  <c r="Q37" i="30"/>
  <c r="S10" i="24"/>
  <c r="Q25" i="24"/>
  <c r="Q50" i="25"/>
  <c r="Q25" i="25"/>
  <c r="S25" i="25"/>
  <c r="R26" i="25"/>
  <c r="Q17" i="25"/>
  <c r="O48" i="26"/>
  <c r="P48" i="26" s="1"/>
  <c r="N23" i="26"/>
  <c r="N35" i="26"/>
  <c r="AB72" i="27"/>
  <c r="AB64" i="27"/>
  <c r="O47" i="28"/>
  <c r="S25" i="28"/>
  <c r="AB54" i="28"/>
  <c r="R42" i="29"/>
  <c r="Q46" i="29"/>
  <c r="N29" i="29"/>
  <c r="Q14" i="29"/>
  <c r="R10" i="29"/>
  <c r="N33" i="29"/>
  <c r="N42" i="29"/>
  <c r="Q20" i="29"/>
  <c r="Q21" i="29"/>
  <c r="N15" i="29"/>
  <c r="S15" i="29"/>
  <c r="S11" i="29"/>
  <c r="Q47" i="30"/>
  <c r="O37" i="30"/>
  <c r="T37" i="30" s="1"/>
  <c r="S9" i="30"/>
  <c r="N28" i="30"/>
  <c r="AB59" i="30"/>
  <c r="Q19" i="30"/>
  <c r="S37" i="30"/>
  <c r="S47" i="30"/>
  <c r="S39" i="23"/>
  <c r="R49" i="24"/>
  <c r="O17" i="24"/>
  <c r="AB56" i="25"/>
  <c r="R11" i="25"/>
  <c r="O36" i="26"/>
  <c r="T36" i="26" s="1"/>
  <c r="Q48" i="26"/>
  <c r="O23" i="26"/>
  <c r="N9" i="26"/>
  <c r="S50" i="27"/>
  <c r="R41" i="27"/>
  <c r="N36" i="27"/>
  <c r="R37" i="26"/>
  <c r="N17" i="25"/>
  <c r="O41" i="29"/>
  <c r="O29" i="29"/>
  <c r="R14" i="29"/>
  <c r="O7" i="28"/>
  <c r="AB52" i="29"/>
  <c r="N11" i="29"/>
  <c r="AB65" i="30"/>
  <c r="N9" i="30"/>
  <c r="P9" i="30" s="1"/>
  <c r="AB46" i="29"/>
  <c r="O28" i="30"/>
  <c r="AB59" i="29"/>
  <c r="N16" i="29"/>
  <c r="AB46" i="23"/>
  <c r="N17" i="23"/>
  <c r="N40" i="23"/>
  <c r="O24" i="24"/>
  <c r="S17" i="24"/>
  <c r="S12" i="24"/>
  <c r="R24" i="24"/>
  <c r="Q43" i="25"/>
  <c r="O27" i="25"/>
  <c r="Q38" i="25"/>
  <c r="O49" i="25"/>
  <c r="O42" i="26"/>
  <c r="T42" i="26" s="1"/>
  <c r="S47" i="26"/>
  <c r="AB46" i="26"/>
  <c r="N7" i="26"/>
  <c r="AB66" i="26"/>
  <c r="S43" i="26"/>
  <c r="S43" i="25"/>
  <c r="N34" i="27"/>
  <c r="P34" i="27" s="1"/>
  <c r="R11" i="27"/>
  <c r="N43" i="27"/>
  <c r="P43" i="27" s="1"/>
  <c r="S47" i="27"/>
  <c r="O32" i="27"/>
  <c r="N12" i="27"/>
  <c r="R8" i="27"/>
  <c r="S46" i="28"/>
  <c r="Q46" i="28"/>
  <c r="O48" i="28"/>
  <c r="Q48" i="28"/>
  <c r="R44" i="28"/>
  <c r="O47" i="27"/>
  <c r="S38" i="28"/>
  <c r="AB69" i="28"/>
  <c r="N40" i="26"/>
  <c r="N6" i="27"/>
  <c r="S15" i="28"/>
  <c r="AB59" i="27"/>
  <c r="N37" i="28"/>
  <c r="Q33" i="28"/>
  <c r="N19" i="28"/>
  <c r="O19" i="28"/>
  <c r="Q23" i="28"/>
  <c r="N49" i="27"/>
  <c r="O17" i="25"/>
  <c r="R40" i="29"/>
  <c r="O47" i="29"/>
  <c r="O28" i="29"/>
  <c r="S22" i="29"/>
  <c r="AB58" i="29"/>
  <c r="AB54" i="29"/>
  <c r="N27" i="29"/>
  <c r="S26" i="29"/>
  <c r="N22" i="29"/>
  <c r="S20" i="29"/>
  <c r="O16" i="29"/>
  <c r="Q32" i="29"/>
  <c r="R17" i="29"/>
  <c r="AB48" i="29"/>
  <c r="O9" i="29"/>
  <c r="R23" i="29"/>
  <c r="O15" i="29"/>
  <c r="S45" i="28"/>
  <c r="S36" i="30"/>
  <c r="R28" i="29"/>
  <c r="Q34" i="30"/>
  <c r="O36" i="30"/>
  <c r="P36" i="30" s="1"/>
  <c r="N46" i="29"/>
  <c r="P46" i="29" s="1"/>
  <c r="R46" i="29"/>
  <c r="S32" i="28"/>
  <c r="N32" i="28"/>
  <c r="AB70" i="30"/>
  <c r="R39" i="30"/>
  <c r="N39" i="30"/>
  <c r="Q39" i="30"/>
  <c r="S39" i="30"/>
  <c r="O39" i="30"/>
  <c r="S44" i="23"/>
  <c r="O19" i="24"/>
  <c r="R9" i="27"/>
  <c r="Q39" i="27"/>
  <c r="AB58" i="27"/>
  <c r="N46" i="25"/>
  <c r="AB49" i="24"/>
  <c r="R23" i="28"/>
  <c r="N29" i="27"/>
  <c r="T29" i="27" s="1"/>
  <c r="N20" i="29"/>
  <c r="P20" i="29" s="1"/>
  <c r="S41" i="23"/>
  <c r="R15" i="23"/>
  <c r="N44" i="23"/>
  <c r="N39" i="23"/>
  <c r="O21" i="24"/>
  <c r="O13" i="24"/>
  <c r="T13" i="24" s="1"/>
  <c r="S7" i="24"/>
  <c r="Q22" i="24"/>
  <c r="S29" i="24"/>
  <c r="O43" i="25"/>
  <c r="T43" i="25" s="1"/>
  <c r="AB57" i="25"/>
  <c r="R42" i="26"/>
  <c r="S47" i="25"/>
  <c r="O7" i="26"/>
  <c r="R45" i="25"/>
  <c r="N32" i="25"/>
  <c r="O8" i="26"/>
  <c r="O43" i="26"/>
  <c r="R21" i="26"/>
  <c r="Q7" i="26"/>
  <c r="AB67" i="27"/>
  <c r="AB60" i="27"/>
  <c r="N11" i="27"/>
  <c r="O49" i="26"/>
  <c r="S43" i="27"/>
  <c r="N47" i="27"/>
  <c r="N45" i="27"/>
  <c r="AB63" i="27"/>
  <c r="O8" i="27"/>
  <c r="P8" i="27" s="1"/>
  <c r="O45" i="26"/>
  <c r="AB63" i="28"/>
  <c r="O44" i="28"/>
  <c r="P44" i="28" s="1"/>
  <c r="S15" i="26"/>
  <c r="AB46" i="28"/>
  <c r="R37" i="28"/>
  <c r="O33" i="28"/>
  <c r="Q40" i="29"/>
  <c r="Q28" i="29"/>
  <c r="O22" i="29"/>
  <c r="Q7" i="28"/>
  <c r="Q27" i="29"/>
  <c r="R16" i="29"/>
  <c r="AB47" i="29"/>
  <c r="R32" i="29"/>
  <c r="Q17" i="29"/>
  <c r="R9" i="29"/>
  <c r="R15" i="29"/>
  <c r="R34" i="30"/>
  <c r="AB70" i="29"/>
  <c r="R39" i="29"/>
  <c r="AB72" i="29"/>
  <c r="R41" i="29"/>
  <c r="N10" i="29"/>
  <c r="R25" i="28"/>
  <c r="Q36" i="30"/>
  <c r="N21" i="29"/>
  <c r="AB57" i="30"/>
  <c r="O26" i="30"/>
  <c r="Q26" i="30"/>
  <c r="N26" i="30"/>
  <c r="S26" i="30"/>
  <c r="R26" i="30"/>
  <c r="AB66" i="30"/>
  <c r="R35" i="30"/>
  <c r="N35" i="30"/>
  <c r="Q35" i="30"/>
  <c r="S35" i="30"/>
  <c r="O35" i="30"/>
  <c r="O49" i="23"/>
  <c r="O31" i="23"/>
  <c r="Q27" i="23"/>
  <c r="O28" i="23"/>
  <c r="T28" i="23" s="1"/>
  <c r="S49" i="24"/>
  <c r="Q31" i="24"/>
  <c r="O14" i="24"/>
  <c r="Q45" i="24"/>
  <c r="AB69" i="25"/>
  <c r="Q10" i="24"/>
  <c r="Q36" i="26"/>
  <c r="S45" i="26"/>
  <c r="N15" i="26"/>
  <c r="S50" i="25"/>
  <c r="N39" i="27"/>
  <c r="N30" i="27"/>
  <c r="Q49" i="27"/>
  <c r="AB71" i="27"/>
  <c r="S46" i="25"/>
  <c r="N27" i="27"/>
  <c r="AB57" i="27"/>
  <c r="O48" i="27"/>
  <c r="S39" i="27"/>
  <c r="S30" i="27"/>
  <c r="N42" i="28"/>
  <c r="P42" i="28" s="1"/>
  <c r="N47" i="28"/>
  <c r="O6" i="28"/>
  <c r="N44" i="27"/>
  <c r="S37" i="29"/>
  <c r="O37" i="29"/>
  <c r="R37" i="29"/>
  <c r="AB68" i="29"/>
  <c r="Q37" i="29"/>
  <c r="N37" i="29"/>
  <c r="O33" i="29"/>
  <c r="S31" i="29"/>
  <c r="AB64" i="29"/>
  <c r="S44" i="28"/>
  <c r="N49" i="23"/>
  <c r="AB72" i="23"/>
  <c r="Q41" i="23"/>
  <c r="Q33" i="23"/>
  <c r="Q40" i="23"/>
  <c r="O27" i="23"/>
  <c r="P27" i="23" s="1"/>
  <c r="R17" i="23"/>
  <c r="N49" i="24"/>
  <c r="T49" i="24" s="1"/>
  <c r="Q49" i="24"/>
  <c r="N26" i="24"/>
  <c r="S13" i="24"/>
  <c r="O11" i="24"/>
  <c r="N45" i="24"/>
  <c r="P45" i="24" s="1"/>
  <c r="O41" i="24"/>
  <c r="R21" i="24"/>
  <c r="R14" i="24"/>
  <c r="R10" i="24"/>
  <c r="Q14" i="24"/>
  <c r="N50" i="25"/>
  <c r="O45" i="25"/>
  <c r="T45" i="25" s="1"/>
  <c r="AB72" i="25"/>
  <c r="O48" i="25"/>
  <c r="N29" i="25"/>
  <c r="R28" i="25"/>
  <c r="R38" i="25"/>
  <c r="N33" i="25"/>
  <c r="S11" i="25"/>
  <c r="S17" i="25"/>
  <c r="Q8" i="23"/>
  <c r="R36" i="26"/>
  <c r="R44" i="26"/>
  <c r="Q30" i="26"/>
  <c r="R23" i="26"/>
  <c r="R19" i="26"/>
  <c r="R15" i="26"/>
  <c r="O50" i="25"/>
  <c r="Q9" i="24"/>
  <c r="Q46" i="26"/>
  <c r="O9" i="26"/>
  <c r="N50" i="27"/>
  <c r="R30" i="27"/>
  <c r="O44" i="27"/>
  <c r="Q40" i="27"/>
  <c r="O28" i="27"/>
  <c r="O45" i="27"/>
  <c r="N33" i="27"/>
  <c r="R29" i="27"/>
  <c r="O7" i="27"/>
  <c r="S27" i="27"/>
  <c r="R48" i="27"/>
  <c r="AB67" i="26"/>
  <c r="N39" i="26"/>
  <c r="S45" i="27"/>
  <c r="O33" i="27"/>
  <c r="O27" i="27"/>
  <c r="S12" i="27"/>
  <c r="O45" i="28"/>
  <c r="Q44" i="28"/>
  <c r="R42" i="28"/>
  <c r="R47" i="28"/>
  <c r="S40" i="26"/>
  <c r="N6" i="24"/>
  <c r="R6" i="27"/>
  <c r="R15" i="28"/>
  <c r="AB68" i="28"/>
  <c r="N23" i="28"/>
  <c r="N7" i="28"/>
  <c r="O39" i="27"/>
  <c r="S35" i="29"/>
  <c r="O35" i="29"/>
  <c r="R35" i="29"/>
  <c r="Q35" i="29"/>
  <c r="AB66" i="29"/>
  <c r="N35" i="29"/>
  <c r="Q33" i="29"/>
  <c r="Q31" i="29"/>
  <c r="S42" i="28"/>
  <c r="N40" i="27"/>
  <c r="S38" i="29"/>
  <c r="O38" i="29"/>
  <c r="R38" i="29"/>
  <c r="Q38" i="29"/>
  <c r="N38" i="29"/>
  <c r="AB69" i="29"/>
  <c r="N41" i="23"/>
  <c r="P41" i="23" s="1"/>
  <c r="R11" i="23"/>
  <c r="Q17" i="23"/>
  <c r="R27" i="23"/>
  <c r="O17" i="23"/>
  <c r="Q30" i="23"/>
  <c r="O18" i="24"/>
  <c r="S14" i="24"/>
  <c r="S45" i="24"/>
  <c r="N18" i="24"/>
  <c r="S27" i="23"/>
  <c r="O38" i="25"/>
  <c r="T38" i="25" s="1"/>
  <c r="R48" i="23"/>
  <c r="O38" i="23"/>
  <c r="R42" i="24"/>
  <c r="O50" i="26"/>
  <c r="S36" i="26"/>
  <c r="N31" i="26"/>
  <c r="S48" i="26"/>
  <c r="Q23" i="26"/>
  <c r="S23" i="26"/>
  <c r="O15" i="26"/>
  <c r="S9" i="26"/>
  <c r="S23" i="24"/>
  <c r="Q50" i="27"/>
  <c r="S34" i="27"/>
  <c r="O30" i="27"/>
  <c r="Q44" i="27"/>
  <c r="O40" i="27"/>
  <c r="R7" i="27"/>
  <c r="R31" i="26"/>
  <c r="R27" i="27"/>
  <c r="N48" i="27"/>
  <c r="Q48" i="27"/>
  <c r="R50" i="27"/>
  <c r="Q34" i="27"/>
  <c r="Q33" i="27"/>
  <c r="S47" i="28"/>
  <c r="S40" i="27"/>
  <c r="S44" i="27"/>
  <c r="AB68" i="26"/>
  <c r="R33" i="29"/>
  <c r="R31" i="29"/>
  <c r="Q7" i="29"/>
  <c r="S7" i="29"/>
  <c r="O7" i="29"/>
  <c r="N7" i="29"/>
  <c r="R7" i="29"/>
  <c r="N31" i="29"/>
  <c r="P31" i="29" s="1"/>
  <c r="S49" i="23"/>
  <c r="R49" i="23"/>
  <c r="R31" i="23"/>
  <c r="N11" i="23"/>
  <c r="S21" i="24"/>
  <c r="S18" i="24"/>
  <c r="S15" i="24"/>
  <c r="R18" i="24"/>
  <c r="Q18" i="24"/>
  <c r="Q46" i="25"/>
  <c r="Q21" i="25"/>
  <c r="Q42" i="25"/>
  <c r="S21" i="25"/>
  <c r="O21" i="25"/>
  <c r="O42" i="25"/>
  <c r="T42" i="25" s="1"/>
  <c r="Q33" i="25"/>
  <c r="N19" i="25"/>
  <c r="Q37" i="26"/>
  <c r="Q44" i="26"/>
  <c r="Q40" i="26"/>
  <c r="Q26" i="26"/>
  <c r="N19" i="26"/>
  <c r="S13" i="26"/>
  <c r="AB52" i="24"/>
  <c r="Q13" i="26"/>
  <c r="N26" i="26"/>
  <c r="AB48" i="26"/>
  <c r="R13" i="26"/>
  <c r="R40" i="25"/>
  <c r="Q13" i="24"/>
  <c r="R37" i="27"/>
  <c r="R26" i="27"/>
  <c r="N9" i="27"/>
  <c r="R10" i="27"/>
  <c r="O6" i="27"/>
  <c r="S26" i="27"/>
  <c r="O26" i="27"/>
  <c r="AB53" i="28"/>
  <c r="S22" i="28"/>
  <c r="O22" i="28"/>
  <c r="N22" i="28"/>
  <c r="R22" i="28"/>
  <c r="Q22" i="28"/>
  <c r="S10" i="28"/>
  <c r="O10" i="28"/>
  <c r="N10" i="28"/>
  <c r="R10" i="28"/>
  <c r="Q10" i="28"/>
  <c r="S8" i="28"/>
  <c r="O8" i="28"/>
  <c r="Q8" i="28"/>
  <c r="R8" i="28"/>
  <c r="N8" i="28"/>
  <c r="AB51" i="28"/>
  <c r="S20" i="28"/>
  <c r="O20" i="28"/>
  <c r="Q20" i="28"/>
  <c r="R20" i="28"/>
  <c r="N20" i="28"/>
  <c r="O49" i="27"/>
  <c r="R39" i="27"/>
  <c r="S9" i="28"/>
  <c r="O9" i="28"/>
  <c r="N9" i="28"/>
  <c r="Q9" i="28"/>
  <c r="R9" i="28"/>
  <c r="S18" i="28"/>
  <c r="O18" i="28"/>
  <c r="N18" i="28"/>
  <c r="AB49" i="28"/>
  <c r="R18" i="28"/>
  <c r="Q18" i="28"/>
  <c r="N37" i="27"/>
  <c r="T37" i="27" s="1"/>
  <c r="S37" i="27"/>
  <c r="O48" i="23"/>
  <c r="Q39" i="23"/>
  <c r="O15" i="23"/>
  <c r="Q11" i="23"/>
  <c r="S8" i="23"/>
  <c r="O50" i="24"/>
  <c r="S19" i="24"/>
  <c r="S6" i="24"/>
  <c r="N24" i="24"/>
  <c r="N21" i="24"/>
  <c r="R13" i="24"/>
  <c r="R6" i="24"/>
  <c r="Q47" i="25"/>
  <c r="Q45" i="25"/>
  <c r="Q27" i="25"/>
  <c r="S42" i="25"/>
  <c r="AB50" i="25"/>
  <c r="N21" i="25"/>
  <c r="R46" i="25"/>
  <c r="S33" i="25"/>
  <c r="AB54" i="25"/>
  <c r="AB69" i="23"/>
  <c r="Q42" i="24"/>
  <c r="Q6" i="24"/>
  <c r="S50" i="26"/>
  <c r="O37" i="26"/>
  <c r="O44" i="26"/>
  <c r="P44" i="26" s="1"/>
  <c r="O40" i="26"/>
  <c r="AB50" i="26"/>
  <c r="Q17" i="26"/>
  <c r="R27" i="26"/>
  <c r="N17" i="26"/>
  <c r="O13" i="26"/>
  <c r="P13" i="26" s="1"/>
  <c r="Q37" i="27"/>
  <c r="Q26" i="27"/>
  <c r="N50" i="26"/>
  <c r="O10" i="27"/>
  <c r="S19" i="26"/>
  <c r="S17" i="28"/>
  <c r="O17" i="28"/>
  <c r="N17" i="28"/>
  <c r="Q17" i="28"/>
  <c r="AB48" i="28"/>
  <c r="R17" i="28"/>
  <c r="S30" i="28"/>
  <c r="O30" i="28"/>
  <c r="AB61" i="28"/>
  <c r="R30" i="28"/>
  <c r="N30" i="28"/>
  <c r="Q30" i="28"/>
  <c r="S14" i="28"/>
  <c r="O14" i="28"/>
  <c r="N14" i="28"/>
  <c r="R14" i="28"/>
  <c r="Q14" i="28"/>
  <c r="Q6" i="28"/>
  <c r="AB55" i="28"/>
  <c r="Q24" i="28"/>
  <c r="S24" i="28"/>
  <c r="O24" i="28"/>
  <c r="R24" i="28"/>
  <c r="N24" i="28"/>
  <c r="S16" i="28"/>
  <c r="O16" i="28"/>
  <c r="Q16" i="28"/>
  <c r="AB47" i="28"/>
  <c r="R16" i="28"/>
  <c r="N16" i="28"/>
  <c r="R36" i="27"/>
  <c r="Q36" i="27"/>
  <c r="O36" i="27"/>
  <c r="S6" i="28"/>
  <c r="AB52" i="28"/>
  <c r="S21" i="28"/>
  <c r="O21" i="28"/>
  <c r="N21" i="28"/>
  <c r="Q21" i="28"/>
  <c r="R21" i="28"/>
  <c r="Q6" i="27"/>
  <c r="S6" i="27"/>
  <c r="S47" i="23"/>
  <c r="R23" i="23"/>
  <c r="N15" i="23"/>
  <c r="O11" i="23"/>
  <c r="Q44" i="23"/>
  <c r="R13" i="23"/>
  <c r="S24" i="24"/>
  <c r="O9" i="24"/>
  <c r="O6" i="24"/>
  <c r="S47" i="24"/>
  <c r="N15" i="24"/>
  <c r="S15" i="23"/>
  <c r="O46" i="25"/>
  <c r="AB58" i="25"/>
  <c r="Q23" i="25"/>
  <c r="R42" i="25"/>
  <c r="S23" i="25"/>
  <c r="O23" i="25"/>
  <c r="N27" i="25"/>
  <c r="O33" i="25"/>
  <c r="Q50" i="26"/>
  <c r="S37" i="26"/>
  <c r="S44" i="26"/>
  <c r="R26" i="26"/>
  <c r="O19" i="26"/>
  <c r="AB63" i="25"/>
  <c r="AB58" i="26"/>
  <c r="O16" i="26"/>
  <c r="N8" i="26"/>
  <c r="R17" i="26"/>
  <c r="N10" i="27"/>
  <c r="Q39" i="26"/>
  <c r="S13" i="28"/>
  <c r="O13" i="28"/>
  <c r="N13" i="28"/>
  <c r="Q13" i="28"/>
  <c r="R13" i="28"/>
  <c r="S7" i="27"/>
  <c r="S10" i="27"/>
  <c r="S12" i="28"/>
  <c r="O12" i="28"/>
  <c r="Q12" i="28"/>
  <c r="R12" i="28"/>
  <c r="N12" i="28"/>
  <c r="S28" i="27"/>
  <c r="R28" i="27"/>
  <c r="N28" i="27"/>
  <c r="N6" i="28"/>
  <c r="S49" i="27"/>
  <c r="R49" i="27"/>
  <c r="N46" i="23"/>
  <c r="T46" i="23" s="1"/>
  <c r="Q28" i="23"/>
  <c r="N19" i="23"/>
  <c r="R38" i="23"/>
  <c r="R21" i="23"/>
  <c r="S26" i="24"/>
  <c r="N42" i="24"/>
  <c r="N31" i="23"/>
  <c r="Q31" i="23"/>
  <c r="AB62" i="23"/>
  <c r="R10" i="23"/>
  <c r="S10" i="23"/>
  <c r="R26" i="24"/>
  <c r="AB66" i="23"/>
  <c r="O35" i="23"/>
  <c r="S44" i="24"/>
  <c r="O44" i="24"/>
  <c r="R12" i="25"/>
  <c r="N10" i="26"/>
  <c r="AB51" i="27"/>
  <c r="S20" i="27"/>
  <c r="O20" i="27"/>
  <c r="R20" i="27"/>
  <c r="N20" i="27"/>
  <c r="Q20" i="27"/>
  <c r="Q45" i="26"/>
  <c r="R45" i="26"/>
  <c r="S24" i="25"/>
  <c r="N24" i="25"/>
  <c r="AB55" i="25"/>
  <c r="S20" i="25"/>
  <c r="AB51" i="25"/>
  <c r="O24" i="25"/>
  <c r="N12" i="25"/>
  <c r="R33" i="24"/>
  <c r="N33" i="24"/>
  <c r="O33" i="24"/>
  <c r="AB64" i="24"/>
  <c r="N14" i="26"/>
  <c r="N44" i="25"/>
  <c r="O44" i="25"/>
  <c r="S44" i="25"/>
  <c r="AB54" i="24"/>
  <c r="Q23" i="24"/>
  <c r="R23" i="24"/>
  <c r="R9" i="24"/>
  <c r="N9" i="24"/>
  <c r="S49" i="26"/>
  <c r="Q49" i="26"/>
  <c r="R49" i="26"/>
  <c r="AB69" i="27"/>
  <c r="O38" i="27"/>
  <c r="S38" i="27"/>
  <c r="N38" i="27"/>
  <c r="R38" i="27"/>
  <c r="Q38" i="27"/>
  <c r="AB55" i="27"/>
  <c r="S24" i="27"/>
  <c r="O24" i="27"/>
  <c r="R24" i="27"/>
  <c r="N24" i="27"/>
  <c r="Q24" i="27"/>
  <c r="S14" i="27"/>
  <c r="O14" i="27"/>
  <c r="R14" i="27"/>
  <c r="N14" i="27"/>
  <c r="Q14" i="27"/>
  <c r="S33" i="26"/>
  <c r="N33" i="26"/>
  <c r="Q33" i="26"/>
  <c r="AB64" i="26"/>
  <c r="R33" i="26"/>
  <c r="N25" i="23"/>
  <c r="R40" i="23"/>
  <c r="O40" i="23"/>
  <c r="N23" i="24"/>
  <c r="O26" i="24"/>
  <c r="N43" i="23"/>
  <c r="Q43" i="23"/>
  <c r="Q44" i="25"/>
  <c r="Q20" i="25"/>
  <c r="Q29" i="25"/>
  <c r="O29" i="25"/>
  <c r="S29" i="25"/>
  <c r="R29" i="25"/>
  <c r="N9" i="25"/>
  <c r="P9" i="25" s="1"/>
  <c r="S9" i="25"/>
  <c r="R9" i="25"/>
  <c r="AB46" i="24"/>
  <c r="R15" i="24"/>
  <c r="AB51" i="26"/>
  <c r="N6" i="26"/>
  <c r="S6" i="26"/>
  <c r="AB68" i="25"/>
  <c r="N37" i="25"/>
  <c r="Q20" i="24"/>
  <c r="AB51" i="24"/>
  <c r="N20" i="24"/>
  <c r="S20" i="24"/>
  <c r="O20" i="24"/>
  <c r="S33" i="23"/>
  <c r="N33" i="23"/>
  <c r="AB64" i="23"/>
  <c r="AB62" i="24"/>
  <c r="N31" i="24"/>
  <c r="O31" i="24"/>
  <c r="AB54" i="27"/>
  <c r="S23" i="27"/>
  <c r="O23" i="27"/>
  <c r="R23" i="27"/>
  <c r="N23" i="27"/>
  <c r="Q23" i="27"/>
  <c r="S19" i="27"/>
  <c r="O19" i="27"/>
  <c r="R19" i="27"/>
  <c r="N19" i="27"/>
  <c r="AB50" i="27"/>
  <c r="Q19" i="27"/>
  <c r="S15" i="27"/>
  <c r="O15" i="27"/>
  <c r="R15" i="27"/>
  <c r="N15" i="27"/>
  <c r="Q15" i="27"/>
  <c r="AB46" i="27"/>
  <c r="N47" i="26"/>
  <c r="P47" i="26" s="1"/>
  <c r="Q47" i="26"/>
  <c r="R35" i="26"/>
  <c r="O35" i="26"/>
  <c r="S35" i="26"/>
  <c r="N31" i="25"/>
  <c r="AB62" i="25"/>
  <c r="O31" i="25"/>
  <c r="S31" i="25"/>
  <c r="R15" i="25"/>
  <c r="N15" i="25"/>
  <c r="AB46" i="25"/>
  <c r="N16" i="24"/>
  <c r="S16" i="24"/>
  <c r="AB47" i="24"/>
  <c r="O16" i="24"/>
  <c r="S46" i="23"/>
  <c r="R46" i="23"/>
  <c r="Q26" i="24"/>
  <c r="N20" i="25"/>
  <c r="N48" i="23"/>
  <c r="S48" i="23"/>
  <c r="S38" i="23"/>
  <c r="N38" i="23"/>
  <c r="O42" i="24"/>
  <c r="S42" i="24"/>
  <c r="Q46" i="24"/>
  <c r="O46" i="24"/>
  <c r="S46" i="24"/>
  <c r="Q11" i="24"/>
  <c r="N11" i="24"/>
  <c r="O33" i="26"/>
  <c r="N49" i="26"/>
  <c r="AB70" i="26"/>
  <c r="R39" i="26"/>
  <c r="O39" i="26"/>
  <c r="S39" i="26"/>
  <c r="S21" i="26"/>
  <c r="Q21" i="26"/>
  <c r="O21" i="26"/>
  <c r="T21" i="26" s="1"/>
  <c r="N48" i="25"/>
  <c r="S48" i="25"/>
  <c r="AB59" i="25"/>
  <c r="O28" i="25"/>
  <c r="O43" i="24"/>
  <c r="S43" i="24"/>
  <c r="S8" i="24"/>
  <c r="O8" i="24"/>
  <c r="N8" i="23"/>
  <c r="AB56" i="27"/>
  <c r="S25" i="27"/>
  <c r="O25" i="27"/>
  <c r="R25" i="27"/>
  <c r="N25" i="27"/>
  <c r="Q25" i="27"/>
  <c r="AB52" i="27"/>
  <c r="S21" i="27"/>
  <c r="O21" i="27"/>
  <c r="R21" i="27"/>
  <c r="N21" i="27"/>
  <c r="Q21" i="27"/>
  <c r="AB48" i="27"/>
  <c r="S17" i="27"/>
  <c r="O17" i="27"/>
  <c r="R17" i="27"/>
  <c r="N17" i="27"/>
  <c r="Q17" i="27"/>
  <c r="S13" i="27"/>
  <c r="O13" i="27"/>
  <c r="R13" i="27"/>
  <c r="N13" i="27"/>
  <c r="Q13" i="27"/>
  <c r="O9" i="27"/>
  <c r="S9" i="27"/>
  <c r="N45" i="26"/>
  <c r="N30" i="23"/>
  <c r="Q28" i="24"/>
  <c r="Q40" i="25"/>
  <c r="AB53" i="27"/>
  <c r="S22" i="27"/>
  <c r="O22" i="27"/>
  <c r="R22" i="27"/>
  <c r="N22" i="27"/>
  <c r="Q22" i="27"/>
  <c r="S18" i="27"/>
  <c r="O18" i="27"/>
  <c r="R18" i="27"/>
  <c r="N18" i="27"/>
  <c r="Q18" i="27"/>
  <c r="AB49" i="27"/>
  <c r="AB66" i="27"/>
  <c r="Q35" i="27"/>
  <c r="O35" i="27"/>
  <c r="S35" i="27"/>
  <c r="R35" i="27"/>
  <c r="N35" i="27"/>
  <c r="S16" i="27"/>
  <c r="O16" i="27"/>
  <c r="AB47" i="27"/>
  <c r="R16" i="27"/>
  <c r="N16" i="27"/>
  <c r="Q16" i="27"/>
  <c r="Q30" i="24"/>
  <c r="O30" i="24"/>
  <c r="T30" i="24" s="1"/>
  <c r="R45" i="23"/>
  <c r="N35" i="23"/>
  <c r="R25" i="23"/>
  <c r="AB52" i="23"/>
  <c r="O9" i="23"/>
  <c r="R42" i="23"/>
  <c r="Q42" i="23"/>
  <c r="N7" i="23"/>
  <c r="S7" i="23"/>
  <c r="AB61" i="23"/>
  <c r="O48" i="24"/>
  <c r="Q19" i="23"/>
  <c r="S21" i="23"/>
  <c r="O21" i="23"/>
  <c r="S12" i="26"/>
  <c r="N12" i="26"/>
  <c r="O12" i="26"/>
  <c r="R12" i="26"/>
  <c r="Q12" i="26"/>
  <c r="R22" i="26"/>
  <c r="AB53" i="26"/>
  <c r="N22" i="26"/>
  <c r="Q22" i="26"/>
  <c r="S22" i="26"/>
  <c r="R50" i="23"/>
  <c r="N45" i="23"/>
  <c r="O45" i="23"/>
  <c r="R9" i="23"/>
  <c r="S9" i="23"/>
  <c r="Q47" i="24"/>
  <c r="R47" i="24"/>
  <c r="AB53" i="25"/>
  <c r="R22" i="25"/>
  <c r="AB47" i="25"/>
  <c r="N16" i="25"/>
  <c r="S50" i="24"/>
  <c r="R50" i="24"/>
  <c r="S48" i="24"/>
  <c r="R48" i="24"/>
  <c r="S26" i="23"/>
  <c r="N26" i="23"/>
  <c r="R26" i="23"/>
  <c r="AB50" i="24"/>
  <c r="Q19" i="24"/>
  <c r="N19" i="24"/>
  <c r="R19" i="24"/>
  <c r="N17" i="24"/>
  <c r="R17" i="24"/>
  <c r="AB48" i="24"/>
  <c r="S25" i="26"/>
  <c r="O25" i="26"/>
  <c r="R25" i="26"/>
  <c r="N25" i="26"/>
  <c r="Q25" i="26"/>
  <c r="AB56" i="26"/>
  <c r="O22" i="26"/>
  <c r="N21" i="23"/>
  <c r="N9" i="23"/>
  <c r="Q14" i="25"/>
  <c r="S14" i="25"/>
  <c r="R44" i="24"/>
  <c r="Q44" i="24"/>
  <c r="N44" i="24"/>
  <c r="R8" i="23"/>
  <c r="O8" i="23"/>
  <c r="R14" i="25"/>
  <c r="Q49" i="25"/>
  <c r="N49" i="25"/>
  <c r="S49" i="25"/>
  <c r="R32" i="25"/>
  <c r="Q32" i="25"/>
  <c r="S32" i="25"/>
  <c r="O26" i="25"/>
  <c r="N26" i="25"/>
  <c r="Q26" i="25"/>
  <c r="AB56" i="24"/>
  <c r="N25" i="24"/>
  <c r="T25" i="24" s="1"/>
  <c r="R25" i="24"/>
  <c r="N7" i="24"/>
  <c r="T7" i="24" s="1"/>
  <c r="R7" i="24"/>
  <c r="Q7" i="24"/>
  <c r="O40" i="25"/>
  <c r="S40" i="25"/>
  <c r="AB71" i="25"/>
  <c r="N40" i="25"/>
  <c r="R20" i="26"/>
  <c r="S32" i="26"/>
  <c r="O32" i="26"/>
  <c r="R32" i="26"/>
  <c r="Q32" i="26"/>
  <c r="N32" i="26"/>
  <c r="AB63" i="26"/>
  <c r="R18" i="26"/>
  <c r="O14" i="26"/>
  <c r="O10" i="26"/>
  <c r="O6" i="26"/>
  <c r="S40" i="23"/>
  <c r="N46" i="24"/>
  <c r="R11" i="24"/>
  <c r="O37" i="25"/>
  <c r="S37" i="25"/>
  <c r="Q37" i="25"/>
  <c r="R24" i="25"/>
  <c r="R20" i="25"/>
  <c r="Q48" i="23"/>
  <c r="Q9" i="25"/>
  <c r="S34" i="26"/>
  <c r="O34" i="26"/>
  <c r="N34" i="26"/>
  <c r="R34" i="26"/>
  <c r="AB65" i="26"/>
  <c r="Q34" i="26"/>
  <c r="S8" i="26"/>
  <c r="O32" i="25"/>
  <c r="S29" i="26"/>
  <c r="O29" i="26"/>
  <c r="R29" i="26"/>
  <c r="Q29" i="26"/>
  <c r="AB60" i="26"/>
  <c r="N29" i="26"/>
  <c r="O20" i="26"/>
  <c r="N16" i="26"/>
  <c r="AB47" i="26"/>
  <c r="O18" i="26"/>
  <c r="R14" i="26"/>
  <c r="R10" i="26"/>
  <c r="R6" i="26"/>
  <c r="S45" i="25"/>
  <c r="R31" i="24"/>
  <c r="N28" i="24"/>
  <c r="Q20" i="26"/>
  <c r="Q16" i="26"/>
  <c r="N20" i="26"/>
  <c r="S18" i="26"/>
  <c r="R16" i="26"/>
  <c r="S14" i="26"/>
  <c r="Q18" i="26"/>
  <c r="Q14" i="26"/>
  <c r="Q10" i="26"/>
  <c r="Q6" i="26"/>
  <c r="S24" i="26"/>
  <c r="O24" i="26"/>
  <c r="R24" i="26"/>
  <c r="N24" i="26"/>
  <c r="Q24" i="26"/>
  <c r="AB55" i="26"/>
  <c r="N18" i="26"/>
  <c r="R6" i="23"/>
  <c r="O50" i="23"/>
  <c r="N47" i="23"/>
  <c r="S43" i="23"/>
  <c r="O39" i="23"/>
  <c r="Q45" i="23"/>
  <c r="O30" i="23"/>
  <c r="N23" i="23"/>
  <c r="O44" i="23"/>
  <c r="S42" i="23"/>
  <c r="Q25" i="23"/>
  <c r="S6" i="23"/>
  <c r="O25" i="23"/>
  <c r="N13" i="23"/>
  <c r="O7" i="23"/>
  <c r="S30" i="23"/>
  <c r="AB59" i="23"/>
  <c r="Q10" i="23"/>
  <c r="Q6" i="23"/>
  <c r="N10" i="23"/>
  <c r="Q7" i="23"/>
  <c r="S33" i="24"/>
  <c r="AB61" i="24"/>
  <c r="AB59" i="24"/>
  <c r="N50" i="24"/>
  <c r="N47" i="24"/>
  <c r="T47" i="24" s="1"/>
  <c r="R41" i="24"/>
  <c r="Q41" i="24"/>
  <c r="N48" i="24"/>
  <c r="Q48" i="24"/>
  <c r="AB61" i="25"/>
  <c r="AB65" i="25"/>
  <c r="S34" i="25"/>
  <c r="N34" i="25"/>
  <c r="O34" i="25"/>
  <c r="R34" i="25"/>
  <c r="Q34" i="25"/>
  <c r="AB70" i="25"/>
  <c r="S39" i="25"/>
  <c r="N39" i="25"/>
  <c r="O39" i="25"/>
  <c r="Q39" i="25"/>
  <c r="R39" i="25"/>
  <c r="Q12" i="25"/>
  <c r="Q24" i="25"/>
  <c r="O20" i="25"/>
  <c r="Q16" i="25"/>
  <c r="O12" i="25"/>
  <c r="N10" i="25"/>
  <c r="O22" i="25"/>
  <c r="S22" i="25"/>
  <c r="O18" i="25"/>
  <c r="S18" i="25"/>
  <c r="R16" i="25"/>
  <c r="N14" i="25"/>
  <c r="P14" i="25" s="1"/>
  <c r="S8" i="25"/>
  <c r="O8" i="25"/>
  <c r="R8" i="25"/>
  <c r="N8" i="25"/>
  <c r="Q8" i="25"/>
  <c r="S6" i="25"/>
  <c r="O6" i="25"/>
  <c r="R6" i="25"/>
  <c r="N6" i="25"/>
  <c r="Q6" i="25"/>
  <c r="O47" i="23"/>
  <c r="N50" i="23"/>
  <c r="R43" i="23"/>
  <c r="AB54" i="23"/>
  <c r="R19" i="23"/>
  <c r="S13" i="23"/>
  <c r="S28" i="23"/>
  <c r="N6" i="23"/>
  <c r="P6" i="23" s="1"/>
  <c r="O28" i="24"/>
  <c r="S41" i="24"/>
  <c r="R28" i="24"/>
  <c r="S23" i="23"/>
  <c r="Q30" i="25"/>
  <c r="S30" i="25"/>
  <c r="AB67" i="25"/>
  <c r="S36" i="25"/>
  <c r="N36" i="25"/>
  <c r="O36" i="25"/>
  <c r="R36" i="25"/>
  <c r="Q36" i="25"/>
  <c r="O10" i="25"/>
  <c r="Q22" i="25"/>
  <c r="Q18" i="25"/>
  <c r="S16" i="25"/>
  <c r="S7" i="25"/>
  <c r="O7" i="25"/>
  <c r="R7" i="25"/>
  <c r="N7" i="25"/>
  <c r="Q7" i="25"/>
  <c r="S19" i="23"/>
  <c r="S10" i="25"/>
  <c r="R18" i="25"/>
  <c r="S50" i="23"/>
  <c r="R47" i="23"/>
  <c r="O43" i="23"/>
  <c r="R39" i="23"/>
  <c r="O23" i="23"/>
  <c r="AB50" i="23"/>
  <c r="O10" i="23"/>
  <c r="O42" i="23"/>
  <c r="T42" i="23" s="1"/>
  <c r="O26" i="23"/>
  <c r="Q26" i="23"/>
  <c r="AB56" i="23"/>
  <c r="O13" i="23"/>
  <c r="R28" i="23"/>
  <c r="Q33" i="24"/>
  <c r="R30" i="24"/>
  <c r="S28" i="24"/>
  <c r="N41" i="24"/>
  <c r="R30" i="25"/>
  <c r="R10" i="25"/>
  <c r="N22" i="25"/>
  <c r="N18" i="25"/>
  <c r="O16" i="25"/>
  <c r="Q10" i="25"/>
  <c r="N14" i="23"/>
  <c r="Q37" i="24"/>
  <c r="AB68" i="24"/>
  <c r="S37" i="24"/>
  <c r="O37" i="24"/>
  <c r="R37" i="24"/>
  <c r="N37" i="24"/>
  <c r="S30" i="24"/>
  <c r="Q40" i="24"/>
  <c r="AB71" i="24"/>
  <c r="S40" i="24"/>
  <c r="O40" i="24"/>
  <c r="R40" i="24"/>
  <c r="N40" i="24"/>
  <c r="Q36" i="24"/>
  <c r="AB67" i="24"/>
  <c r="S36" i="24"/>
  <c r="O36" i="24"/>
  <c r="R36" i="24"/>
  <c r="N36" i="24"/>
  <c r="AB58" i="24"/>
  <c r="S27" i="24"/>
  <c r="O27" i="24"/>
  <c r="Q27" i="24"/>
  <c r="N27" i="24"/>
  <c r="R27" i="24"/>
  <c r="Q12" i="23"/>
  <c r="AB53" i="23"/>
  <c r="Q39" i="24"/>
  <c r="AB70" i="24"/>
  <c r="S39" i="24"/>
  <c r="O39" i="24"/>
  <c r="R39" i="24"/>
  <c r="N39" i="24"/>
  <c r="Q35" i="24"/>
  <c r="AB66" i="24"/>
  <c r="S35" i="24"/>
  <c r="O35" i="24"/>
  <c r="R35" i="24"/>
  <c r="N35" i="24"/>
  <c r="O18" i="23"/>
  <c r="Q38" i="24"/>
  <c r="AB69" i="24"/>
  <c r="S38" i="24"/>
  <c r="O38" i="24"/>
  <c r="R38" i="24"/>
  <c r="N38" i="24"/>
  <c r="Q34" i="24"/>
  <c r="AB65" i="24"/>
  <c r="S34" i="24"/>
  <c r="O34" i="24"/>
  <c r="R34" i="24"/>
  <c r="N34" i="24"/>
  <c r="AB63" i="24"/>
  <c r="S32" i="24"/>
  <c r="O32" i="24"/>
  <c r="R32" i="24"/>
  <c r="N32" i="24"/>
  <c r="Q32" i="24"/>
  <c r="AB55" i="23"/>
  <c r="O16" i="23"/>
  <c r="S29" i="23"/>
  <c r="O29" i="23"/>
  <c r="R29" i="23"/>
  <c r="AB60" i="23"/>
  <c r="N29" i="23"/>
  <c r="Q29" i="23"/>
  <c r="Q22" i="23"/>
  <c r="Q18" i="23"/>
  <c r="Q14" i="23"/>
  <c r="N22" i="23"/>
  <c r="R18" i="23"/>
  <c r="S16" i="23"/>
  <c r="O20" i="23"/>
  <c r="N12" i="23"/>
  <c r="Q24" i="23"/>
  <c r="Q20" i="23"/>
  <c r="Q16" i="23"/>
  <c r="O24" i="23"/>
  <c r="S34" i="23"/>
  <c r="O34" i="23"/>
  <c r="AB65" i="23"/>
  <c r="R34" i="23"/>
  <c r="N34" i="23"/>
  <c r="Q34" i="23"/>
  <c r="S32" i="23"/>
  <c r="O32" i="23"/>
  <c r="R32" i="23"/>
  <c r="AB63" i="23"/>
  <c r="Q32" i="23"/>
  <c r="N32" i="23"/>
  <c r="R22" i="23"/>
  <c r="S20" i="23"/>
  <c r="O14" i="23"/>
  <c r="N20" i="23"/>
  <c r="N24" i="23"/>
  <c r="R20" i="23"/>
  <c r="N16" i="23"/>
  <c r="AB47" i="23"/>
  <c r="R24" i="23"/>
  <c r="S36" i="23"/>
  <c r="O36" i="23"/>
  <c r="R36" i="23"/>
  <c r="AB67" i="23"/>
  <c r="Q36" i="23"/>
  <c r="N36" i="23"/>
  <c r="O22" i="23"/>
  <c r="N18" i="23"/>
  <c r="AB49" i="23"/>
  <c r="R14" i="23"/>
  <c r="S12" i="23"/>
  <c r="O12" i="23"/>
  <c r="Q12" i="1"/>
  <c r="S9" i="17"/>
  <c r="N11" i="17"/>
  <c r="O9" i="17"/>
  <c r="R9" i="17"/>
  <c r="O25" i="17"/>
  <c r="AB51" i="17"/>
  <c r="N9" i="17"/>
  <c r="O14" i="17"/>
  <c r="N14" i="17"/>
  <c r="N46" i="17"/>
  <c r="Q14" i="17"/>
  <c r="AB64" i="16"/>
  <c r="AB49" i="16"/>
  <c r="N44" i="16"/>
  <c r="AB62" i="17"/>
  <c r="S43" i="16"/>
  <c r="R18" i="17"/>
  <c r="R49" i="17"/>
  <c r="Q33" i="17"/>
  <c r="S46" i="17"/>
  <c r="R41" i="17"/>
  <c r="S39" i="16"/>
  <c r="S18" i="17"/>
  <c r="O18" i="17"/>
  <c r="S7" i="17"/>
  <c r="Q34" i="17"/>
  <c r="AB57" i="17"/>
  <c r="R8" i="17"/>
  <c r="S27" i="17"/>
  <c r="N18" i="17"/>
  <c r="S17" i="17"/>
  <c r="S21" i="17"/>
  <c r="R46" i="16"/>
  <c r="N44" i="17"/>
  <c r="AB49" i="17"/>
  <c r="AB62" i="16"/>
  <c r="AB59" i="16"/>
  <c r="S30" i="16"/>
  <c r="R45" i="16"/>
  <c r="S12" i="17"/>
  <c r="O6" i="17"/>
  <c r="R6" i="17"/>
  <c r="N38" i="16"/>
  <c r="N18" i="16"/>
  <c r="Q39" i="17"/>
  <c r="N21" i="17"/>
  <c r="R16" i="17"/>
  <c r="Q45" i="17"/>
  <c r="S41" i="17"/>
  <c r="O16" i="17"/>
  <c r="Q18" i="16"/>
  <c r="Q38" i="16"/>
  <c r="O48" i="17"/>
  <c r="P48" i="17" s="1"/>
  <c r="O33" i="17"/>
  <c r="T33" i="17" s="1"/>
  <c r="Q8" i="17"/>
  <c r="S41" i="16"/>
  <c r="AB47" i="17"/>
  <c r="S42" i="16"/>
  <c r="O22" i="16"/>
  <c r="O43" i="16"/>
  <c r="P43" i="16" s="1"/>
  <c r="AB69" i="17"/>
  <c r="O13" i="17"/>
  <c r="O8" i="17"/>
  <c r="T8" i="17" s="1"/>
  <c r="AB48" i="17"/>
  <c r="O39" i="17"/>
  <c r="S33" i="17"/>
  <c r="AB52" i="17"/>
  <c r="R17" i="17"/>
  <c r="N13" i="17"/>
  <c r="N7" i="17"/>
  <c r="S31" i="17"/>
  <c r="O45" i="17"/>
  <c r="N48" i="16"/>
  <c r="N41" i="17"/>
  <c r="R41" i="16"/>
  <c r="R49" i="16"/>
  <c r="AB66" i="16"/>
  <c r="O20" i="16"/>
  <c r="O21" i="17"/>
  <c r="S14" i="17"/>
  <c r="Q25" i="17"/>
  <c r="Q44" i="16"/>
  <c r="N22" i="16"/>
  <c r="N12" i="16"/>
  <c r="S48" i="17"/>
  <c r="R33" i="17"/>
  <c r="Q48" i="17"/>
  <c r="AB64" i="17"/>
  <c r="N16" i="17"/>
  <c r="S47" i="17"/>
  <c r="Q16" i="17"/>
  <c r="Q7" i="17"/>
  <c r="R31" i="17"/>
  <c r="O41" i="17"/>
  <c r="Q41" i="17"/>
  <c r="S45" i="16"/>
  <c r="N31" i="16"/>
  <c r="T31" i="16" s="1"/>
  <c r="O46" i="16"/>
  <c r="Q46" i="16"/>
  <c r="Q43" i="16"/>
  <c r="Q31" i="16"/>
  <c r="Q22" i="16"/>
  <c r="N45" i="16"/>
  <c r="N30" i="16"/>
  <c r="R43" i="16"/>
  <c r="S24" i="16"/>
  <c r="O16" i="16"/>
  <c r="S39" i="17"/>
  <c r="O19" i="17"/>
  <c r="S8" i="17"/>
  <c r="Q50" i="17"/>
  <c r="R48" i="17"/>
  <c r="R43" i="17"/>
  <c r="AB70" i="17"/>
  <c r="R21" i="17"/>
  <c r="N20" i="17"/>
  <c r="T20" i="17" s="1"/>
  <c r="S49" i="17"/>
  <c r="O31" i="17"/>
  <c r="Q17" i="17"/>
  <c r="N49" i="17"/>
  <c r="N31" i="17"/>
  <c r="O17" i="17"/>
  <c r="T17" i="17" s="1"/>
  <c r="Q20" i="17"/>
  <c r="O45" i="16"/>
  <c r="N39" i="17"/>
  <c r="R19" i="17"/>
  <c r="R28" i="17"/>
  <c r="N46" i="16"/>
  <c r="R31" i="16"/>
  <c r="S49" i="16"/>
  <c r="Q24" i="16"/>
  <c r="S31" i="16"/>
  <c r="Q16" i="16"/>
  <c r="Q42" i="17"/>
  <c r="S20" i="17"/>
  <c r="S13" i="17"/>
  <c r="O7" i="17"/>
  <c r="AB50" i="17"/>
  <c r="R46" i="17"/>
  <c r="N23" i="17"/>
  <c r="R20" i="17"/>
  <c r="N19" i="17"/>
  <c r="R13" i="17"/>
  <c r="N6" i="17"/>
  <c r="AB65" i="17"/>
  <c r="Q19" i="17"/>
  <c r="O49" i="17"/>
  <c r="AB59" i="17"/>
  <c r="S6" i="17"/>
  <c r="Q42" i="16"/>
  <c r="R38" i="16"/>
  <c r="O18" i="16"/>
  <c r="O30" i="16"/>
  <c r="AB61" i="16"/>
  <c r="N42" i="17"/>
  <c r="N38" i="17"/>
  <c r="S11" i="17"/>
  <c r="N25" i="17"/>
  <c r="O34" i="17"/>
  <c r="Q11" i="17"/>
  <c r="N47" i="17"/>
  <c r="N45" i="17"/>
  <c r="O26" i="17"/>
  <c r="R12" i="17"/>
  <c r="Q24" i="17"/>
  <c r="O42" i="16"/>
  <c r="N42" i="16"/>
  <c r="AB69" i="16"/>
  <c r="S18" i="16"/>
  <c r="Q30" i="16"/>
  <c r="R42" i="17"/>
  <c r="R38" i="17"/>
  <c r="O11" i="17"/>
  <c r="AB56" i="17"/>
  <c r="N15" i="17"/>
  <c r="N12" i="17"/>
  <c r="N34" i="17"/>
  <c r="R47" i="17"/>
  <c r="R45" i="17"/>
  <c r="R26" i="17"/>
  <c r="N36" i="16"/>
  <c r="O38" i="16"/>
  <c r="O42" i="17"/>
  <c r="O12" i="17"/>
  <c r="R25" i="17"/>
  <c r="O47" i="17"/>
  <c r="S26" i="17"/>
  <c r="R47" i="16"/>
  <c r="S28" i="16"/>
  <c r="O48" i="16"/>
  <c r="O12" i="16"/>
  <c r="O36" i="17"/>
  <c r="AB58" i="17"/>
  <c r="N27" i="17"/>
  <c r="R24" i="17"/>
  <c r="O40" i="16"/>
  <c r="T40" i="16" s="1"/>
  <c r="N40" i="17"/>
  <c r="R27" i="17"/>
  <c r="Q15" i="17"/>
  <c r="AB72" i="16"/>
  <c r="Q49" i="16"/>
  <c r="R35" i="16"/>
  <c r="N26" i="17"/>
  <c r="Q40" i="16"/>
  <c r="N28" i="16"/>
  <c r="Q14" i="16"/>
  <c r="N24" i="17"/>
  <c r="N10" i="17"/>
  <c r="T10" i="17" s="1"/>
  <c r="Q40" i="17"/>
  <c r="S24" i="17"/>
  <c r="O15" i="17"/>
  <c r="S15" i="17"/>
  <c r="R12" i="16"/>
  <c r="Q37" i="17"/>
  <c r="O27" i="17"/>
  <c r="O24" i="17"/>
  <c r="AB46" i="17"/>
  <c r="O39" i="16"/>
  <c r="N47" i="16"/>
  <c r="AB71" i="16"/>
  <c r="Q39" i="16"/>
  <c r="AB65" i="16"/>
  <c r="AB58" i="16"/>
  <c r="S14" i="16"/>
  <c r="S27" i="16"/>
  <c r="Q12" i="16"/>
  <c r="S50" i="17"/>
  <c r="O38" i="17"/>
  <c r="Q38" i="17"/>
  <c r="R50" i="17"/>
  <c r="O46" i="17"/>
  <c r="R23" i="17"/>
  <c r="R10" i="17"/>
  <c r="R40" i="16"/>
  <c r="O44" i="17"/>
  <c r="O40" i="17"/>
  <c r="AB71" i="17"/>
  <c r="R34" i="17"/>
  <c r="Q10" i="17"/>
  <c r="Q28" i="17"/>
  <c r="S28" i="17"/>
  <c r="O44" i="16"/>
  <c r="R27" i="16"/>
  <c r="S22" i="16"/>
  <c r="O23" i="17"/>
  <c r="S10" i="17"/>
  <c r="O50" i="17"/>
  <c r="P50" i="17" s="1"/>
  <c r="AB54" i="17"/>
  <c r="R44" i="17"/>
  <c r="R40" i="17"/>
  <c r="N28" i="17"/>
  <c r="P28" i="17" s="1"/>
  <c r="R36" i="16"/>
  <c r="R44" i="16"/>
  <c r="S23" i="17"/>
  <c r="S40" i="16"/>
  <c r="O34" i="16"/>
  <c r="O27" i="16"/>
  <c r="T27" i="16" s="1"/>
  <c r="Q27" i="16"/>
  <c r="AB53" i="16"/>
  <c r="O14" i="16"/>
  <c r="N14" i="16"/>
  <c r="O37" i="17"/>
  <c r="Q44" i="17"/>
  <c r="AB51" i="16"/>
  <c r="N39" i="16"/>
  <c r="O47" i="16"/>
  <c r="S34" i="16"/>
  <c r="R33" i="16"/>
  <c r="N24" i="16"/>
  <c r="R39" i="16"/>
  <c r="N16" i="16"/>
  <c r="S43" i="17"/>
  <c r="R36" i="17"/>
  <c r="O43" i="17"/>
  <c r="N22" i="17"/>
  <c r="O33" i="16"/>
  <c r="Q47" i="16"/>
  <c r="AB70" i="16"/>
  <c r="R34" i="16"/>
  <c r="Q33" i="16"/>
  <c r="O24" i="16"/>
  <c r="AB47" i="16"/>
  <c r="AB67" i="17"/>
  <c r="O22" i="17"/>
  <c r="N43" i="17"/>
  <c r="AB53" i="17"/>
  <c r="Q50" i="16"/>
  <c r="Q36" i="17"/>
  <c r="N34" i="16"/>
  <c r="N33" i="16"/>
  <c r="R24" i="16"/>
  <c r="R16" i="16"/>
  <c r="N36" i="17"/>
  <c r="R37" i="17"/>
  <c r="R22" i="17"/>
  <c r="R48" i="16"/>
  <c r="S22" i="17"/>
  <c r="S35" i="16"/>
  <c r="Q41" i="16"/>
  <c r="Q48" i="16"/>
  <c r="N49" i="16"/>
  <c r="Q36" i="16"/>
  <c r="AB67" i="16"/>
  <c r="N20" i="16"/>
  <c r="N41" i="16"/>
  <c r="S47" i="16"/>
  <c r="O50" i="16"/>
  <c r="S50" i="16"/>
  <c r="R50" i="16"/>
  <c r="O41" i="16"/>
  <c r="Q35" i="16"/>
  <c r="S48" i="16"/>
  <c r="N35" i="16"/>
  <c r="O49" i="16"/>
  <c r="S36" i="16"/>
  <c r="Q20" i="16"/>
  <c r="S20" i="16"/>
  <c r="N37" i="17"/>
  <c r="AB68" i="17"/>
  <c r="R28" i="16"/>
  <c r="O28" i="16"/>
  <c r="AB66" i="17"/>
  <c r="R35" i="17"/>
  <c r="N35" i="17"/>
  <c r="S35" i="17"/>
  <c r="Q35" i="17"/>
  <c r="O35" i="17"/>
  <c r="AB63" i="17"/>
  <c r="R32" i="17"/>
  <c r="N32" i="17"/>
  <c r="S32" i="17"/>
  <c r="Q32" i="17"/>
  <c r="O32" i="17"/>
  <c r="AB60" i="17"/>
  <c r="R29" i="17"/>
  <c r="N29" i="17"/>
  <c r="S29" i="17"/>
  <c r="Q29" i="17"/>
  <c r="O29" i="17"/>
  <c r="N50" i="16"/>
  <c r="O35" i="16"/>
  <c r="O36" i="16"/>
  <c r="R20" i="16"/>
  <c r="AB61" i="17"/>
  <c r="R30" i="17"/>
  <c r="N30" i="17"/>
  <c r="S30" i="17"/>
  <c r="Q30" i="17"/>
  <c r="O30" i="17"/>
  <c r="AB57" i="16"/>
  <c r="R26" i="16"/>
  <c r="N26" i="16"/>
  <c r="Q26" i="16"/>
  <c r="S26" i="16"/>
  <c r="O26" i="16"/>
  <c r="AB56" i="16"/>
  <c r="Q25" i="16"/>
  <c r="O25" i="16"/>
  <c r="S25" i="16"/>
  <c r="R25" i="16"/>
  <c r="N25" i="16"/>
  <c r="AB54" i="16"/>
  <c r="S23" i="16"/>
  <c r="O23" i="16"/>
  <c r="N23" i="16"/>
  <c r="R23" i="16"/>
  <c r="Q23" i="16"/>
  <c r="S15" i="16"/>
  <c r="O15" i="16"/>
  <c r="N15" i="16"/>
  <c r="R15" i="16"/>
  <c r="AB46" i="16"/>
  <c r="Q15" i="16"/>
  <c r="S13" i="16"/>
  <c r="O13" i="16"/>
  <c r="R13" i="16"/>
  <c r="Q13" i="16"/>
  <c r="N13" i="16"/>
  <c r="O8" i="16"/>
  <c r="S8" i="16"/>
  <c r="R8" i="16"/>
  <c r="N8" i="16"/>
  <c r="Q8" i="16"/>
  <c r="AB52" i="16"/>
  <c r="S21" i="16"/>
  <c r="O21" i="16"/>
  <c r="R21" i="16"/>
  <c r="Q21" i="16"/>
  <c r="N21" i="16"/>
  <c r="S11" i="16"/>
  <c r="O11" i="16"/>
  <c r="R11" i="16"/>
  <c r="N11" i="16"/>
  <c r="Q11" i="16"/>
  <c r="AB60" i="16"/>
  <c r="O29" i="16"/>
  <c r="S29" i="16"/>
  <c r="R29" i="16"/>
  <c r="Q29" i="16"/>
  <c r="N29" i="16"/>
  <c r="AB48" i="16"/>
  <c r="S17" i="16"/>
  <c r="O17" i="16"/>
  <c r="R17" i="16"/>
  <c r="Q17" i="16"/>
  <c r="N17" i="16"/>
  <c r="S9" i="16"/>
  <c r="O9" i="16"/>
  <c r="R9" i="16"/>
  <c r="N9" i="16"/>
  <c r="Q9" i="16"/>
  <c r="Q37" i="16"/>
  <c r="AB68" i="16"/>
  <c r="O37" i="16"/>
  <c r="R37" i="16"/>
  <c r="S37" i="16"/>
  <c r="N37" i="16"/>
  <c r="S7" i="16"/>
  <c r="O7" i="16"/>
  <c r="R7" i="16"/>
  <c r="N7" i="16"/>
  <c r="Q7" i="16"/>
  <c r="S19" i="16"/>
  <c r="O19" i="16"/>
  <c r="AB50" i="16"/>
  <c r="N19" i="16"/>
  <c r="R19" i="16"/>
  <c r="Q19" i="16"/>
  <c r="O10" i="16"/>
  <c r="S10" i="16"/>
  <c r="R10" i="16"/>
  <c r="N10" i="16"/>
  <c r="Q10" i="16"/>
  <c r="O6" i="16"/>
  <c r="S6" i="16"/>
  <c r="R6" i="16"/>
  <c r="N6" i="16"/>
  <c r="Q6" i="16"/>
  <c r="AB63" i="16"/>
  <c r="S32" i="16"/>
  <c r="N32" i="16"/>
  <c r="R32" i="16"/>
  <c r="Q32" i="16"/>
  <c r="O32" i="16"/>
  <c r="AW20" i="1"/>
  <c r="CG19" i="1"/>
  <c r="Q21" i="1"/>
  <c r="Q16" i="1"/>
  <c r="CC17" i="1"/>
  <c r="CC21" i="1"/>
  <c r="Q20" i="1"/>
  <c r="E18" i="2"/>
  <c r="BA18" i="1"/>
  <c r="AU15" i="1"/>
  <c r="AY15" i="1"/>
  <c r="BA21" i="1"/>
  <c r="BA19" i="1"/>
  <c r="BA17" i="1"/>
  <c r="CG17" i="1"/>
  <c r="Y26" i="11"/>
  <c r="Y26" i="22"/>
  <c r="Y26" i="21"/>
  <c r="Y26" i="20"/>
  <c r="Y26" i="19"/>
  <c r="Y26" i="18"/>
  <c r="AV16" i="1"/>
  <c r="Y26" i="12"/>
  <c r="Q19" i="1"/>
  <c r="BA20" i="1"/>
  <c r="AZ15" i="1"/>
  <c r="CG21" i="1"/>
  <c r="Y26" i="13"/>
  <c r="Y26" i="3"/>
  <c r="Y26" i="4"/>
  <c r="Y26" i="5"/>
  <c r="Y26" i="6"/>
  <c r="Y26" i="7"/>
  <c r="Y26" i="8"/>
  <c r="Y26" i="9"/>
  <c r="Y26" i="10"/>
  <c r="Y26" i="14"/>
  <c r="CD14" i="1"/>
  <c r="CD16" i="1"/>
  <c r="CA14" i="1"/>
  <c r="CE14" i="1"/>
  <c r="CA16" i="1"/>
  <c r="CE16" i="1"/>
  <c r="B13" i="21"/>
  <c r="O13" i="21" s="1"/>
  <c r="B44" i="21"/>
  <c r="O44" i="21" s="1"/>
  <c r="C45" i="21"/>
  <c r="R45" i="21" s="1"/>
  <c r="C8" i="22"/>
  <c r="Q8" i="22" s="1"/>
  <c r="C16" i="22"/>
  <c r="B31" i="22"/>
  <c r="AB62" i="22" s="1"/>
  <c r="C16" i="20"/>
  <c r="B27" i="20"/>
  <c r="O27" i="20" s="1"/>
  <c r="B9" i="21"/>
  <c r="N9" i="21" s="1"/>
  <c r="C12" i="22"/>
  <c r="Q12" i="22" s="1"/>
  <c r="C47" i="22"/>
  <c r="S47" i="22" s="1"/>
  <c r="C46" i="18"/>
  <c r="N46" i="18" s="1"/>
  <c r="C23" i="21"/>
  <c r="Q23" i="21" s="1"/>
  <c r="C40" i="21"/>
  <c r="Q40" i="21" s="1"/>
  <c r="C25" i="20"/>
  <c r="AB56" i="20" s="1"/>
  <c r="B7" i="21"/>
  <c r="O7" i="21" s="1"/>
  <c r="C6" i="22"/>
  <c r="S6" i="22" s="1"/>
  <c r="C14" i="22"/>
  <c r="C20" i="22"/>
  <c r="C32" i="22"/>
  <c r="Q32" i="22" s="1"/>
  <c r="C32" i="18"/>
  <c r="AB63" i="18" s="1"/>
  <c r="B10" i="20"/>
  <c r="R10" i="20" s="1"/>
  <c r="B11" i="21"/>
  <c r="R11" i="21" s="1"/>
  <c r="C35" i="21"/>
  <c r="Q35" i="21" s="1"/>
  <c r="B36" i="21"/>
  <c r="O36" i="21" s="1"/>
  <c r="C37" i="21"/>
  <c r="R37" i="21" s="1"/>
  <c r="C38" i="21"/>
  <c r="O38" i="21" s="1"/>
  <c r="B39" i="21"/>
  <c r="O39" i="21" s="1"/>
  <c r="C10" i="22"/>
  <c r="N10" i="22" s="1"/>
  <c r="C18" i="22"/>
  <c r="C23" i="22"/>
  <c r="S23" i="22" s="1"/>
  <c r="C50" i="21"/>
  <c r="S50" i="21" s="1"/>
  <c r="C19" i="20"/>
  <c r="C50" i="20"/>
  <c r="S50" i="20" s="1"/>
  <c r="B8" i="21"/>
  <c r="S8" i="21" s="1"/>
  <c r="B12" i="21"/>
  <c r="N12" i="21" s="1"/>
  <c r="C19" i="21"/>
  <c r="C34" i="21"/>
  <c r="AB65" i="21" s="1"/>
  <c r="C7" i="22"/>
  <c r="N7" i="22" s="1"/>
  <c r="C11" i="22"/>
  <c r="O11" i="22" s="1"/>
  <c r="C15" i="22"/>
  <c r="C19" i="22"/>
  <c r="C22" i="22"/>
  <c r="S22" i="22" s="1"/>
  <c r="C49" i="22"/>
  <c r="Q49" i="22" s="1"/>
  <c r="C47" i="19"/>
  <c r="N47" i="19" s="1"/>
  <c r="C8" i="20"/>
  <c r="S8" i="20" s="1"/>
  <c r="C11" i="20"/>
  <c r="S11" i="20" s="1"/>
  <c r="B6" i="21"/>
  <c r="O6" i="21" s="1"/>
  <c r="B10" i="21"/>
  <c r="N10" i="21" s="1"/>
  <c r="C9" i="22"/>
  <c r="N9" i="22" s="1"/>
  <c r="C13" i="22"/>
  <c r="N13" i="22" s="1"/>
  <c r="C17" i="22"/>
  <c r="C34" i="22"/>
  <c r="Q34" i="22" s="1"/>
  <c r="C35" i="22"/>
  <c r="AB66" i="22" s="1"/>
  <c r="C36" i="22"/>
  <c r="N36" i="22" s="1"/>
  <c r="C37" i="22"/>
  <c r="N37" i="22" s="1"/>
  <c r="C38" i="22"/>
  <c r="S38" i="22" s="1"/>
  <c r="C39" i="22"/>
  <c r="AB70" i="22" s="1"/>
  <c r="C40" i="22"/>
  <c r="S40" i="22" s="1"/>
  <c r="C45" i="22"/>
  <c r="R45" i="22" s="1"/>
  <c r="C13" i="20"/>
  <c r="Q13" i="20" s="1"/>
  <c r="B18" i="20"/>
  <c r="R18" i="20" s="1"/>
  <c r="C30" i="20"/>
  <c r="Q30" i="20" s="1"/>
  <c r="B31" i="20"/>
  <c r="S31" i="20" s="1"/>
  <c r="C32" i="20"/>
  <c r="Q32" i="20" s="1"/>
  <c r="B33" i="20"/>
  <c r="S33" i="20" s="1"/>
  <c r="C34" i="20"/>
  <c r="S34" i="20" s="1"/>
  <c r="C35" i="20"/>
  <c r="N35" i="20" s="1"/>
  <c r="C36" i="20"/>
  <c r="S36" i="20" s="1"/>
  <c r="C37" i="20"/>
  <c r="N37" i="20" s="1"/>
  <c r="C38" i="20"/>
  <c r="S38" i="20" s="1"/>
  <c r="C39" i="20"/>
  <c r="S39" i="20" s="1"/>
  <c r="C40" i="20"/>
  <c r="S40" i="20" s="1"/>
  <c r="C41" i="20"/>
  <c r="AB72" i="20" s="1"/>
  <c r="C42" i="20"/>
  <c r="Q42" i="20" s="1"/>
  <c r="C46" i="20"/>
  <c r="S46" i="20" s="1"/>
  <c r="C15" i="21"/>
  <c r="C27" i="21"/>
  <c r="R27" i="21" s="1"/>
  <c r="C41" i="21"/>
  <c r="R41" i="21" s="1"/>
  <c r="C42" i="21"/>
  <c r="O42" i="21" s="1"/>
  <c r="B43" i="21"/>
  <c r="O43" i="21" s="1"/>
  <c r="B46" i="21"/>
  <c r="S46" i="21" s="1"/>
  <c r="C47" i="21"/>
  <c r="S47" i="21" s="1"/>
  <c r="B21" i="22"/>
  <c r="R21" i="22" s="1"/>
  <c r="B29" i="22"/>
  <c r="S29" i="22" s="1"/>
  <c r="B33" i="22"/>
  <c r="R33" i="22" s="1"/>
  <c r="C48" i="22"/>
  <c r="R48" i="22" s="1"/>
  <c r="C41" i="22"/>
  <c r="R41" i="22" s="1"/>
  <c r="C42" i="22"/>
  <c r="S42" i="22" s="1"/>
  <c r="C43" i="22"/>
  <c r="N43" i="22" s="1"/>
  <c r="C44" i="22"/>
  <c r="S44" i="22" s="1"/>
  <c r="C46" i="22"/>
  <c r="S46" i="22" s="1"/>
  <c r="C50" i="22"/>
  <c r="Q50" i="22" s="1"/>
  <c r="C24" i="20"/>
  <c r="B24" i="20"/>
  <c r="B26" i="19"/>
  <c r="O26" i="19" s="1"/>
  <c r="C49" i="19"/>
  <c r="Q49" i="19" s="1"/>
  <c r="B6" i="20"/>
  <c r="O6" i="20" s="1"/>
  <c r="B9" i="20"/>
  <c r="Q9" i="20" s="1"/>
  <c r="B14" i="20"/>
  <c r="B17" i="20"/>
  <c r="S17" i="20" s="1"/>
  <c r="B23" i="20"/>
  <c r="Q23" i="20" s="1"/>
  <c r="B21" i="21"/>
  <c r="C21" i="21"/>
  <c r="C26" i="21"/>
  <c r="B26" i="21"/>
  <c r="C29" i="21"/>
  <c r="S29" i="21" s="1"/>
  <c r="B24" i="22"/>
  <c r="C24" i="22"/>
  <c r="C26" i="22"/>
  <c r="B26" i="22"/>
  <c r="B21" i="20"/>
  <c r="C21" i="20"/>
  <c r="B48" i="20"/>
  <c r="C48" i="20"/>
  <c r="B17" i="21"/>
  <c r="C17" i="21"/>
  <c r="B25" i="21"/>
  <c r="C25" i="21"/>
  <c r="B33" i="21"/>
  <c r="C33" i="21"/>
  <c r="C14" i="21"/>
  <c r="B14" i="21"/>
  <c r="C32" i="21"/>
  <c r="R32" i="21" s="1"/>
  <c r="C48" i="21"/>
  <c r="S48" i="21" s="1"/>
  <c r="C49" i="21"/>
  <c r="R49" i="21" s="1"/>
  <c r="R13" i="22"/>
  <c r="B27" i="22"/>
  <c r="C27" i="22"/>
  <c r="B28" i="22"/>
  <c r="C28" i="22"/>
  <c r="B25" i="22"/>
  <c r="C25" i="22"/>
  <c r="C30" i="22"/>
  <c r="B30" i="22"/>
  <c r="C44" i="15"/>
  <c r="O44" i="15" s="1"/>
  <c r="C45" i="15"/>
  <c r="R45" i="15" s="1"/>
  <c r="C49" i="18"/>
  <c r="N49" i="18" s="1"/>
  <c r="C39" i="19"/>
  <c r="Q39" i="19" s="1"/>
  <c r="C40" i="19"/>
  <c r="R40" i="19" s="1"/>
  <c r="C41" i="19"/>
  <c r="Q41" i="19" s="1"/>
  <c r="C42" i="19"/>
  <c r="S42" i="19" s="1"/>
  <c r="C43" i="19"/>
  <c r="N43" i="19" s="1"/>
  <c r="C44" i="19"/>
  <c r="R44" i="19" s="1"/>
  <c r="C45" i="19"/>
  <c r="N45" i="19" s="1"/>
  <c r="C48" i="19"/>
  <c r="S48" i="19" s="1"/>
  <c r="B7" i="20"/>
  <c r="B12" i="20"/>
  <c r="N12" i="20" s="1"/>
  <c r="B15" i="20"/>
  <c r="B20" i="20"/>
  <c r="S20" i="20" s="1"/>
  <c r="B22" i="20"/>
  <c r="AB53" i="20" s="1"/>
  <c r="C43" i="20"/>
  <c r="C44" i="20"/>
  <c r="S44" i="20" s="1"/>
  <c r="C45" i="20"/>
  <c r="R45" i="20" s="1"/>
  <c r="C49" i="20"/>
  <c r="Q49" i="20" s="1"/>
  <c r="B20" i="21"/>
  <c r="C20" i="21"/>
  <c r="B22" i="21"/>
  <c r="C22" i="21"/>
  <c r="B24" i="21"/>
  <c r="C24" i="21"/>
  <c r="B28" i="21"/>
  <c r="C28" i="21"/>
  <c r="B31" i="21"/>
  <c r="C31" i="21"/>
  <c r="B18" i="21"/>
  <c r="C18" i="21"/>
  <c r="C26" i="18"/>
  <c r="R26" i="18" s="1"/>
  <c r="B28" i="18"/>
  <c r="Q28" i="18" s="1"/>
  <c r="C29" i="20"/>
  <c r="Q29" i="20" s="1"/>
  <c r="C47" i="20"/>
  <c r="N47" i="20" s="1"/>
  <c r="B16" i="21"/>
  <c r="C16" i="21"/>
  <c r="C30" i="21"/>
  <c r="B30" i="21"/>
  <c r="B39" i="18"/>
  <c r="C39" i="18"/>
  <c r="B43" i="18"/>
  <c r="C43" i="18"/>
  <c r="C31" i="19"/>
  <c r="B31" i="19"/>
  <c r="B35" i="19"/>
  <c r="C35" i="19"/>
  <c r="B46" i="19"/>
  <c r="C46" i="19"/>
  <c r="C26" i="20"/>
  <c r="B26" i="20"/>
  <c r="B34" i="19"/>
  <c r="C34" i="19"/>
  <c r="B38" i="19"/>
  <c r="C38" i="19"/>
  <c r="B41" i="18"/>
  <c r="C41" i="18"/>
  <c r="B45" i="18"/>
  <c r="C45" i="18"/>
  <c r="C33" i="19"/>
  <c r="B33" i="19"/>
  <c r="B37" i="19"/>
  <c r="C37" i="19"/>
  <c r="C28" i="20"/>
  <c r="B28" i="20"/>
  <c r="B42" i="18"/>
  <c r="C42" i="18"/>
  <c r="B40" i="18"/>
  <c r="C40" i="18"/>
  <c r="B44" i="18"/>
  <c r="C44" i="18"/>
  <c r="B32" i="19"/>
  <c r="C32" i="19"/>
  <c r="B36" i="19"/>
  <c r="C36" i="19"/>
  <c r="B50" i="19"/>
  <c r="C50" i="19"/>
  <c r="C47" i="18"/>
  <c r="Q47" i="18" s="1"/>
  <c r="C50" i="18"/>
  <c r="Q50" i="18" s="1"/>
  <c r="B27" i="19"/>
  <c r="S27" i="19" s="1"/>
  <c r="B28" i="19"/>
  <c r="R28" i="19" s="1"/>
  <c r="C48" i="13"/>
  <c r="Q48" i="13" s="1"/>
  <c r="B14" i="18"/>
  <c r="Q14" i="18" s="1"/>
  <c r="C7" i="19"/>
  <c r="B7" i="19"/>
  <c r="C9" i="19"/>
  <c r="B9" i="19"/>
  <c r="C11" i="19"/>
  <c r="B11" i="19"/>
  <c r="C13" i="19"/>
  <c r="B13" i="19"/>
  <c r="B29" i="19"/>
  <c r="C29" i="19"/>
  <c r="B18" i="18"/>
  <c r="Q18" i="18" s="1"/>
  <c r="B22" i="18"/>
  <c r="R22" i="18" s="1"/>
  <c r="B23" i="18"/>
  <c r="Q23" i="18" s="1"/>
  <c r="B24" i="18"/>
  <c r="AB55" i="18" s="1"/>
  <c r="C34" i="18"/>
  <c r="Q34" i="18" s="1"/>
  <c r="C35" i="18"/>
  <c r="Q35" i="18" s="1"/>
  <c r="C36" i="18"/>
  <c r="R36" i="18" s="1"/>
  <c r="C37" i="18"/>
  <c r="R37" i="18" s="1"/>
  <c r="C38" i="18"/>
  <c r="N38" i="18" s="1"/>
  <c r="C14" i="19"/>
  <c r="B14" i="19"/>
  <c r="C15" i="19"/>
  <c r="B15" i="19"/>
  <c r="C16" i="19"/>
  <c r="B16" i="19"/>
  <c r="C17" i="19"/>
  <c r="B17" i="19"/>
  <c r="C18" i="19"/>
  <c r="B18" i="19"/>
  <c r="C19" i="19"/>
  <c r="B19" i="19"/>
  <c r="C20" i="19"/>
  <c r="B20" i="19"/>
  <c r="C21" i="19"/>
  <c r="B21" i="19"/>
  <c r="C22" i="19"/>
  <c r="B22" i="19"/>
  <c r="C23" i="19"/>
  <c r="B23" i="19"/>
  <c r="C24" i="19"/>
  <c r="B24" i="19"/>
  <c r="C25" i="19"/>
  <c r="B25" i="19"/>
  <c r="B48" i="18"/>
  <c r="C48" i="18"/>
  <c r="B25" i="15"/>
  <c r="S25" i="15" s="1"/>
  <c r="B27" i="15"/>
  <c r="AB58" i="15" s="1"/>
  <c r="C6" i="19"/>
  <c r="B6" i="19"/>
  <c r="C8" i="19"/>
  <c r="B8" i="19"/>
  <c r="C10" i="19"/>
  <c r="B10" i="19"/>
  <c r="C12" i="19"/>
  <c r="B12" i="19"/>
  <c r="C30" i="19"/>
  <c r="B30" i="19"/>
  <c r="C27" i="18"/>
  <c r="B27" i="18"/>
  <c r="C46" i="12"/>
  <c r="R46" i="12" s="1"/>
  <c r="B40" i="15"/>
  <c r="S40" i="15" s="1"/>
  <c r="B6" i="18"/>
  <c r="B7" i="18"/>
  <c r="B8" i="18"/>
  <c r="B9" i="18"/>
  <c r="B10" i="18"/>
  <c r="B11" i="18"/>
  <c r="B15" i="18"/>
  <c r="B19" i="18"/>
  <c r="C29" i="18"/>
  <c r="N29" i="18" s="1"/>
  <c r="C35" i="15"/>
  <c r="N35" i="15" s="1"/>
  <c r="B36" i="15"/>
  <c r="S36" i="15" s="1"/>
  <c r="B37" i="15"/>
  <c r="O37" i="15" s="1"/>
  <c r="B12" i="18"/>
  <c r="B16" i="18"/>
  <c r="B20" i="18"/>
  <c r="B25" i="18"/>
  <c r="B31" i="18"/>
  <c r="C31" i="18"/>
  <c r="B33" i="18"/>
  <c r="C33" i="18"/>
  <c r="B13" i="18"/>
  <c r="B17" i="18"/>
  <c r="B21" i="18"/>
  <c r="C30" i="18"/>
  <c r="B30" i="18"/>
  <c r="C30" i="14"/>
  <c r="Q30" i="14" s="1"/>
  <c r="B21" i="15"/>
  <c r="C34" i="15"/>
  <c r="N34" i="15" s="1"/>
  <c r="C43" i="15"/>
  <c r="S43" i="15" s="1"/>
  <c r="B46" i="15"/>
  <c r="C49" i="15"/>
  <c r="S49" i="15" s="1"/>
  <c r="C50" i="15"/>
  <c r="R50" i="15" s="1"/>
  <c r="C9" i="12"/>
  <c r="O9" i="12" s="1"/>
  <c r="C27" i="14"/>
  <c r="N27" i="14" s="1"/>
  <c r="B47" i="14"/>
  <c r="S47" i="14" s="1"/>
  <c r="B14" i="15"/>
  <c r="O14" i="15" s="1"/>
  <c r="B28" i="15"/>
  <c r="Q28" i="15" s="1"/>
  <c r="B29" i="15"/>
  <c r="R29" i="15" s="1"/>
  <c r="C30" i="15"/>
  <c r="AB61" i="15" s="1"/>
  <c r="B31" i="15"/>
  <c r="Q31" i="15" s="1"/>
  <c r="C32" i="15"/>
  <c r="S32" i="15" s="1"/>
  <c r="B33" i="15"/>
  <c r="N33" i="15" s="1"/>
  <c r="B38" i="15"/>
  <c r="Q38" i="15" s="1"/>
  <c r="B41" i="15"/>
  <c r="R41" i="15" s="1"/>
  <c r="B6" i="12"/>
  <c r="O6" i="12" s="1"/>
  <c r="B18" i="15"/>
  <c r="R18" i="15" s="1"/>
  <c r="B42" i="15"/>
  <c r="N42" i="15" s="1"/>
  <c r="B34" i="14"/>
  <c r="Q34" i="14" s="1"/>
  <c r="B35" i="14"/>
  <c r="AB66" i="14" s="1"/>
  <c r="B36" i="14"/>
  <c r="Q36" i="14" s="1"/>
  <c r="B50" i="14"/>
  <c r="O50" i="14" s="1"/>
  <c r="B13" i="15"/>
  <c r="O13" i="15" s="1"/>
  <c r="B17" i="15"/>
  <c r="B22" i="15"/>
  <c r="S22" i="15" s="1"/>
  <c r="C26" i="15"/>
  <c r="Q26" i="15" s="1"/>
  <c r="B39" i="15"/>
  <c r="B47" i="15"/>
  <c r="O47" i="15" s="1"/>
  <c r="B48" i="15"/>
  <c r="R48" i="15" s="1"/>
  <c r="C28" i="10"/>
  <c r="R28" i="10" s="1"/>
  <c r="C29" i="10"/>
  <c r="Q29" i="10" s="1"/>
  <c r="B6" i="13"/>
  <c r="N6" i="13" s="1"/>
  <c r="B7" i="13"/>
  <c r="N7" i="13" s="1"/>
  <c r="B33" i="13"/>
  <c r="O33" i="13" s="1"/>
  <c r="C34" i="13"/>
  <c r="S34" i="13" s="1"/>
  <c r="B29" i="14"/>
  <c r="AB60" i="14" s="1"/>
  <c r="B46" i="14"/>
  <c r="R46" i="14" s="1"/>
  <c r="C31" i="14"/>
  <c r="B31" i="14"/>
  <c r="C38" i="14"/>
  <c r="B38" i="14"/>
  <c r="C42" i="14"/>
  <c r="B42" i="14"/>
  <c r="C19" i="15"/>
  <c r="B19" i="15"/>
  <c r="B50" i="12"/>
  <c r="C50" i="12"/>
  <c r="C37" i="14"/>
  <c r="B37" i="14"/>
  <c r="C41" i="14"/>
  <c r="B41" i="14"/>
  <c r="C45" i="14"/>
  <c r="B45" i="14"/>
  <c r="B45" i="12"/>
  <c r="C45" i="12"/>
  <c r="C40" i="14"/>
  <c r="B40" i="14"/>
  <c r="C44" i="14"/>
  <c r="B44" i="14"/>
  <c r="C11" i="15"/>
  <c r="B11" i="15"/>
  <c r="B32" i="12"/>
  <c r="C32" i="12"/>
  <c r="C39" i="14"/>
  <c r="B39" i="14"/>
  <c r="C43" i="14"/>
  <c r="B43" i="14"/>
  <c r="C49" i="14"/>
  <c r="B49" i="14"/>
  <c r="C15" i="15"/>
  <c r="B15" i="15"/>
  <c r="C26" i="14"/>
  <c r="AB57" i="14" s="1"/>
  <c r="C33" i="14"/>
  <c r="O33" i="14" s="1"/>
  <c r="C6" i="15"/>
  <c r="R6" i="15" s="1"/>
  <c r="C7" i="15"/>
  <c r="N7" i="15" s="1"/>
  <c r="C8" i="15"/>
  <c r="C9" i="15"/>
  <c r="Q9" i="15" s="1"/>
  <c r="C10" i="15"/>
  <c r="S10" i="15" s="1"/>
  <c r="B23" i="15"/>
  <c r="C6" i="14"/>
  <c r="R6" i="14" s="1"/>
  <c r="B48" i="14"/>
  <c r="O48" i="14" s="1"/>
  <c r="B12" i="15"/>
  <c r="B16" i="15"/>
  <c r="B20" i="15"/>
  <c r="B24" i="15"/>
  <c r="C10" i="12"/>
  <c r="R10" i="12" s="1"/>
  <c r="C13" i="12"/>
  <c r="Q13" i="12" s="1"/>
  <c r="C14" i="12"/>
  <c r="C17" i="12"/>
  <c r="C18" i="12"/>
  <c r="C28" i="13"/>
  <c r="B28" i="13"/>
  <c r="B45" i="13"/>
  <c r="C45" i="13"/>
  <c r="C7" i="14"/>
  <c r="B7" i="14"/>
  <c r="C8" i="14"/>
  <c r="B8" i="14"/>
  <c r="C9" i="14"/>
  <c r="B9" i="14"/>
  <c r="C10" i="14"/>
  <c r="B10" i="14"/>
  <c r="C11" i="14"/>
  <c r="B11" i="14"/>
  <c r="C12" i="14"/>
  <c r="B12" i="14"/>
  <c r="C13" i="14"/>
  <c r="B13" i="14"/>
  <c r="C14" i="14"/>
  <c r="B14" i="14"/>
  <c r="C15" i="14"/>
  <c r="B15" i="14"/>
  <c r="C16" i="14"/>
  <c r="B16" i="14"/>
  <c r="C17" i="14"/>
  <c r="B17" i="14"/>
  <c r="C18" i="14"/>
  <c r="B18" i="14"/>
  <c r="C19" i="14"/>
  <c r="B19" i="14"/>
  <c r="C20" i="14"/>
  <c r="B20" i="14"/>
  <c r="C21" i="14"/>
  <c r="B21" i="14"/>
  <c r="C22" i="14"/>
  <c r="B22" i="14"/>
  <c r="C23" i="14"/>
  <c r="B23" i="14"/>
  <c r="C24" i="14"/>
  <c r="B24" i="14"/>
  <c r="C25" i="14"/>
  <c r="B25" i="14"/>
  <c r="B48" i="8"/>
  <c r="O48" i="8" s="1"/>
  <c r="B11" i="9"/>
  <c r="Q11" i="9" s="1"/>
  <c r="C49" i="9"/>
  <c r="S49" i="9" s="1"/>
  <c r="C6" i="10"/>
  <c r="R6" i="10" s="1"/>
  <c r="B41" i="11"/>
  <c r="AB72" i="11" s="1"/>
  <c r="B42" i="11"/>
  <c r="O42" i="11" s="1"/>
  <c r="B43" i="11"/>
  <c r="R43" i="11" s="1"/>
  <c r="B20" i="12"/>
  <c r="B22" i="12"/>
  <c r="O22" i="12" s="1"/>
  <c r="B24" i="12"/>
  <c r="AB55" i="12" s="1"/>
  <c r="B27" i="12"/>
  <c r="S27" i="12" s="1"/>
  <c r="B28" i="12"/>
  <c r="R28" i="12" s="1"/>
  <c r="C29" i="12"/>
  <c r="N29" i="12" s="1"/>
  <c r="B30" i="12"/>
  <c r="N30" i="12" s="1"/>
  <c r="B49" i="12"/>
  <c r="C49" i="12"/>
  <c r="C26" i="13"/>
  <c r="R26" i="13" s="1"/>
  <c r="C31" i="13"/>
  <c r="B31" i="13"/>
  <c r="C35" i="13"/>
  <c r="C37" i="13"/>
  <c r="N37" i="13" s="1"/>
  <c r="B43" i="13"/>
  <c r="C43" i="13"/>
  <c r="C47" i="13"/>
  <c r="O47" i="13" s="1"/>
  <c r="B50" i="13"/>
  <c r="C50" i="13"/>
  <c r="B44" i="13"/>
  <c r="C44" i="13"/>
  <c r="B11" i="5"/>
  <c r="R11" i="5" s="1"/>
  <c r="C47" i="5"/>
  <c r="O47" i="5" s="1"/>
  <c r="B27" i="13"/>
  <c r="S27" i="13" s="1"/>
  <c r="B30" i="13"/>
  <c r="AB61" i="13" s="1"/>
  <c r="C38" i="13"/>
  <c r="C39" i="13"/>
  <c r="Q39" i="13" s="1"/>
  <c r="C40" i="13"/>
  <c r="O40" i="13" s="1"/>
  <c r="C41" i="13"/>
  <c r="Q41" i="13" s="1"/>
  <c r="B42" i="13"/>
  <c r="C42" i="13"/>
  <c r="C46" i="13"/>
  <c r="O46" i="13" s="1"/>
  <c r="B49" i="13"/>
  <c r="C49" i="13"/>
  <c r="C28" i="14"/>
  <c r="B28" i="14"/>
  <c r="B32" i="14"/>
  <c r="C39" i="10"/>
  <c r="Q39" i="10" s="1"/>
  <c r="C31" i="11"/>
  <c r="S31" i="11" s="1"/>
  <c r="B32" i="11"/>
  <c r="Q32" i="11" s="1"/>
  <c r="C8" i="12"/>
  <c r="R8" i="12" s="1"/>
  <c r="C12" i="12"/>
  <c r="O12" i="12" s="1"/>
  <c r="C16" i="12"/>
  <c r="C21" i="12"/>
  <c r="C25" i="12"/>
  <c r="Q25" i="12" s="1"/>
  <c r="C34" i="12"/>
  <c r="R34" i="12" s="1"/>
  <c r="C35" i="12"/>
  <c r="R35" i="12" s="1"/>
  <c r="C36" i="12"/>
  <c r="Q36" i="12" s="1"/>
  <c r="C37" i="12"/>
  <c r="N37" i="12" s="1"/>
  <c r="C38" i="12"/>
  <c r="R38" i="12" s="1"/>
  <c r="C39" i="12"/>
  <c r="C40" i="12"/>
  <c r="O40" i="12" s="1"/>
  <c r="C41" i="12"/>
  <c r="S41" i="12" s="1"/>
  <c r="C42" i="12"/>
  <c r="R42" i="12" s="1"/>
  <c r="C43" i="12"/>
  <c r="C44" i="12"/>
  <c r="N44" i="12" s="1"/>
  <c r="C32" i="13"/>
  <c r="AB63" i="13" s="1"/>
  <c r="B10" i="13"/>
  <c r="C10" i="13"/>
  <c r="B12" i="13"/>
  <c r="C12" i="13"/>
  <c r="B14" i="13"/>
  <c r="C14" i="13"/>
  <c r="B16" i="13"/>
  <c r="C16" i="13"/>
  <c r="B18" i="13"/>
  <c r="C18" i="13"/>
  <c r="B20" i="13"/>
  <c r="C20" i="13"/>
  <c r="B22" i="13"/>
  <c r="C22" i="13"/>
  <c r="B24" i="13"/>
  <c r="C24" i="13"/>
  <c r="C10" i="10"/>
  <c r="S10" i="10" s="1"/>
  <c r="C27" i="11"/>
  <c r="R27" i="11" s="1"/>
  <c r="B28" i="11"/>
  <c r="AB59" i="11" s="1"/>
  <c r="B30" i="11"/>
  <c r="S30" i="11" s="1"/>
  <c r="B46" i="11"/>
  <c r="S46" i="11" s="1"/>
  <c r="B7" i="12"/>
  <c r="Q7" i="12" s="1"/>
  <c r="B11" i="12"/>
  <c r="B15" i="12"/>
  <c r="Q15" i="12" s="1"/>
  <c r="B19" i="12"/>
  <c r="R19" i="12" s="1"/>
  <c r="B23" i="12"/>
  <c r="N23" i="12" s="1"/>
  <c r="C48" i="12"/>
  <c r="R48" i="12" s="1"/>
  <c r="C8" i="13"/>
  <c r="O8" i="13" s="1"/>
  <c r="B29" i="13"/>
  <c r="C29" i="13"/>
  <c r="B16" i="9"/>
  <c r="R16" i="9" s="1"/>
  <c r="B45" i="10"/>
  <c r="S45" i="10" s="1"/>
  <c r="B34" i="11"/>
  <c r="R34" i="11" s="1"/>
  <c r="B48" i="11"/>
  <c r="R48" i="11" s="1"/>
  <c r="C47" i="12"/>
  <c r="R47" i="12" s="1"/>
  <c r="C9" i="13"/>
  <c r="S9" i="13" s="1"/>
  <c r="B11" i="13"/>
  <c r="C11" i="13"/>
  <c r="B13" i="13"/>
  <c r="C13" i="13"/>
  <c r="B15" i="13"/>
  <c r="C15" i="13"/>
  <c r="B17" i="13"/>
  <c r="C17" i="13"/>
  <c r="B19" i="13"/>
  <c r="C19" i="13"/>
  <c r="B21" i="13"/>
  <c r="C21" i="13"/>
  <c r="B23" i="13"/>
  <c r="C23" i="13"/>
  <c r="B25" i="13"/>
  <c r="C25" i="13"/>
  <c r="C36" i="13"/>
  <c r="C49" i="11"/>
  <c r="B49" i="11"/>
  <c r="C7" i="10"/>
  <c r="Q7" i="10" s="1"/>
  <c r="C11" i="10"/>
  <c r="R11" i="10" s="1"/>
  <c r="B27" i="10"/>
  <c r="R27" i="10" s="1"/>
  <c r="C41" i="10"/>
  <c r="R41" i="10" s="1"/>
  <c r="C44" i="10"/>
  <c r="B11" i="11"/>
  <c r="B50" i="11"/>
  <c r="O50" i="11" s="1"/>
  <c r="B46" i="7"/>
  <c r="O46" i="7" s="1"/>
  <c r="C9" i="10"/>
  <c r="C33" i="10"/>
  <c r="R33" i="10" s="1"/>
  <c r="B47" i="10"/>
  <c r="R47" i="10" s="1"/>
  <c r="B48" i="10"/>
  <c r="S48" i="10" s="1"/>
  <c r="B49" i="10"/>
  <c r="Q49" i="10" s="1"/>
  <c r="B50" i="10"/>
  <c r="S50" i="10" s="1"/>
  <c r="B7" i="11"/>
  <c r="B26" i="11"/>
  <c r="S26" i="11" s="1"/>
  <c r="B33" i="11"/>
  <c r="R33" i="11" s="1"/>
  <c r="C27" i="8"/>
  <c r="O27" i="8" s="1"/>
  <c r="C8" i="10"/>
  <c r="R8" i="10" s="1"/>
  <c r="C16" i="10"/>
  <c r="C22" i="10"/>
  <c r="N22" i="10" s="1"/>
  <c r="B43" i="10"/>
  <c r="O43" i="10" s="1"/>
  <c r="B9" i="11"/>
  <c r="S9" i="11" s="1"/>
  <c r="B35" i="11"/>
  <c r="B36" i="11"/>
  <c r="B37" i="11"/>
  <c r="N37" i="11" s="1"/>
  <c r="B38" i="11"/>
  <c r="N38" i="11" s="1"/>
  <c r="B39" i="11"/>
  <c r="B40" i="11"/>
  <c r="B44" i="11"/>
  <c r="O44" i="11" s="1"/>
  <c r="B45" i="11"/>
  <c r="N45" i="11" s="1"/>
  <c r="B26" i="12"/>
  <c r="B31" i="12"/>
  <c r="C31" i="12"/>
  <c r="B33" i="12"/>
  <c r="C33" i="12"/>
  <c r="B47" i="11"/>
  <c r="N47" i="11" s="1"/>
  <c r="C34" i="4"/>
  <c r="Q34" i="4" s="1"/>
  <c r="B35" i="4"/>
  <c r="Q35" i="4" s="1"/>
  <c r="B29" i="8"/>
  <c r="Q29" i="8" s="1"/>
  <c r="C30" i="8"/>
  <c r="C34" i="9"/>
  <c r="R34" i="9" s="1"/>
  <c r="C12" i="10"/>
  <c r="O12" i="10" s="1"/>
  <c r="C18" i="10"/>
  <c r="C24" i="10"/>
  <c r="B32" i="10"/>
  <c r="S32" i="10" s="1"/>
  <c r="B36" i="10"/>
  <c r="Q36" i="10" s="1"/>
  <c r="B37" i="10"/>
  <c r="Q37" i="10" s="1"/>
  <c r="C38" i="10"/>
  <c r="B8" i="11"/>
  <c r="C33" i="8"/>
  <c r="Q33" i="8" s="1"/>
  <c r="B34" i="8"/>
  <c r="AB65" i="8" s="1"/>
  <c r="B35" i="8"/>
  <c r="N35" i="8" s="1"/>
  <c r="B36" i="8"/>
  <c r="N36" i="8" s="1"/>
  <c r="B37" i="8"/>
  <c r="N37" i="8" s="1"/>
  <c r="B38" i="8"/>
  <c r="AB69" i="8" s="1"/>
  <c r="B39" i="8"/>
  <c r="S39" i="8" s="1"/>
  <c r="B40" i="8"/>
  <c r="Q40" i="8" s="1"/>
  <c r="B41" i="8"/>
  <c r="AB72" i="8" s="1"/>
  <c r="B42" i="8"/>
  <c r="O42" i="8" s="1"/>
  <c r="B43" i="8"/>
  <c r="S43" i="8" s="1"/>
  <c r="B44" i="8"/>
  <c r="O44" i="8" s="1"/>
  <c r="B45" i="8"/>
  <c r="Q45" i="8" s="1"/>
  <c r="B13" i="9"/>
  <c r="B14" i="9"/>
  <c r="S14" i="9" s="1"/>
  <c r="B19" i="9"/>
  <c r="S19" i="9" s="1"/>
  <c r="B20" i="9"/>
  <c r="Q20" i="9" s="1"/>
  <c r="B21" i="9"/>
  <c r="Q21" i="9" s="1"/>
  <c r="B22" i="9"/>
  <c r="S22" i="9" s="1"/>
  <c r="B23" i="9"/>
  <c r="S23" i="9" s="1"/>
  <c r="B24" i="9"/>
  <c r="S24" i="9" s="1"/>
  <c r="B25" i="9"/>
  <c r="Q25" i="9" s="1"/>
  <c r="B31" i="9"/>
  <c r="Q31" i="9" s="1"/>
  <c r="C47" i="9"/>
  <c r="N47" i="9" s="1"/>
  <c r="C50" i="9"/>
  <c r="N50" i="9" s="1"/>
  <c r="C14" i="10"/>
  <c r="C20" i="10"/>
  <c r="B31" i="10"/>
  <c r="S31" i="10" s="1"/>
  <c r="B34" i="10"/>
  <c r="R34" i="10" s="1"/>
  <c r="B35" i="10"/>
  <c r="B40" i="10"/>
  <c r="AB71" i="10" s="1"/>
  <c r="B42" i="10"/>
  <c r="O42" i="10" s="1"/>
  <c r="B6" i="11"/>
  <c r="B10" i="11"/>
  <c r="C29" i="11"/>
  <c r="B29" i="11"/>
  <c r="B46" i="10"/>
  <c r="C46" i="10"/>
  <c r="C12" i="11"/>
  <c r="B12" i="11"/>
  <c r="C13" i="11"/>
  <c r="B13" i="11"/>
  <c r="C14" i="11"/>
  <c r="B14" i="11"/>
  <c r="C15" i="11"/>
  <c r="B15" i="11"/>
  <c r="C16" i="11"/>
  <c r="B16" i="11"/>
  <c r="C17" i="11"/>
  <c r="B17" i="11"/>
  <c r="C18" i="11"/>
  <c r="B18" i="11"/>
  <c r="C19" i="11"/>
  <c r="B19" i="11"/>
  <c r="C20" i="11"/>
  <c r="B20" i="11"/>
  <c r="C21" i="11"/>
  <c r="B21" i="11"/>
  <c r="C22" i="11"/>
  <c r="B22" i="11"/>
  <c r="C23" i="11"/>
  <c r="B23" i="11"/>
  <c r="C24" i="11"/>
  <c r="B24" i="11"/>
  <c r="C25" i="11"/>
  <c r="B25" i="11"/>
  <c r="C26" i="8"/>
  <c r="N26" i="8" s="1"/>
  <c r="B50" i="8"/>
  <c r="N50" i="8" s="1"/>
  <c r="B9" i="9"/>
  <c r="O9" i="9" s="1"/>
  <c r="B12" i="9"/>
  <c r="B17" i="9"/>
  <c r="O17" i="9" s="1"/>
  <c r="B18" i="9"/>
  <c r="S18" i="9" s="1"/>
  <c r="C40" i="9"/>
  <c r="S40" i="9" s="1"/>
  <c r="C41" i="9"/>
  <c r="O41" i="9" s="1"/>
  <c r="C42" i="9"/>
  <c r="S42" i="9" s="1"/>
  <c r="C43" i="9"/>
  <c r="R43" i="9" s="1"/>
  <c r="C44" i="9"/>
  <c r="O44" i="9" s="1"/>
  <c r="C45" i="9"/>
  <c r="N45" i="9" s="1"/>
  <c r="C46" i="9"/>
  <c r="R46" i="9" s="1"/>
  <c r="C13" i="10"/>
  <c r="N13" i="10" s="1"/>
  <c r="C17" i="10"/>
  <c r="C21" i="10"/>
  <c r="C25" i="10"/>
  <c r="C48" i="6"/>
  <c r="O48" i="6" s="1"/>
  <c r="B7" i="7"/>
  <c r="O7" i="7" s="1"/>
  <c r="B29" i="7"/>
  <c r="B30" i="7"/>
  <c r="N30" i="7" s="1"/>
  <c r="B46" i="8"/>
  <c r="R46" i="8" s="1"/>
  <c r="B6" i="9"/>
  <c r="B7" i="9"/>
  <c r="B15" i="9"/>
  <c r="Q15" i="9" s="1"/>
  <c r="B33" i="9"/>
  <c r="N33" i="9" s="1"/>
  <c r="C37" i="9"/>
  <c r="Q37" i="9" s="1"/>
  <c r="C48" i="9"/>
  <c r="N48" i="9" s="1"/>
  <c r="C15" i="10"/>
  <c r="C19" i="10"/>
  <c r="C23" i="10"/>
  <c r="C26" i="10"/>
  <c r="N26" i="10" s="1"/>
  <c r="C30" i="10"/>
  <c r="Q30" i="10" s="1"/>
  <c r="C28" i="4"/>
  <c r="Q28" i="4" s="1"/>
  <c r="C26" i="7"/>
  <c r="S26" i="7" s="1"/>
  <c r="B28" i="8"/>
  <c r="N28" i="8" s="1"/>
  <c r="B31" i="8"/>
  <c r="N31" i="8" s="1"/>
  <c r="B49" i="8"/>
  <c r="N49" i="8" s="1"/>
  <c r="B8" i="9"/>
  <c r="B50" i="7"/>
  <c r="N50" i="7" s="1"/>
  <c r="C27" i="9"/>
  <c r="B27" i="9"/>
  <c r="B38" i="9"/>
  <c r="C38" i="9"/>
  <c r="B37" i="7"/>
  <c r="Q37" i="7" s="1"/>
  <c r="B38" i="7"/>
  <c r="Q38" i="7" s="1"/>
  <c r="B39" i="7"/>
  <c r="B47" i="7"/>
  <c r="B47" i="8"/>
  <c r="B10" i="9"/>
  <c r="B36" i="9"/>
  <c r="C36" i="9"/>
  <c r="C26" i="9"/>
  <c r="Q26" i="9" s="1"/>
  <c r="B28" i="9"/>
  <c r="C29" i="9"/>
  <c r="O29" i="9" s="1"/>
  <c r="C30" i="9"/>
  <c r="C32" i="9"/>
  <c r="R32" i="9" s="1"/>
  <c r="C35" i="9"/>
  <c r="S35" i="9" s="1"/>
  <c r="C39" i="9"/>
  <c r="N39" i="9" s="1"/>
  <c r="C9" i="7"/>
  <c r="B9" i="7"/>
  <c r="C6" i="6"/>
  <c r="B6" i="6"/>
  <c r="C8" i="6"/>
  <c r="B8" i="6"/>
  <c r="C10" i="6"/>
  <c r="B10" i="6"/>
  <c r="C12" i="6"/>
  <c r="B12" i="6"/>
  <c r="B14" i="6"/>
  <c r="C14" i="6"/>
  <c r="C16" i="6"/>
  <c r="B16" i="6"/>
  <c r="B18" i="6"/>
  <c r="C18" i="6"/>
  <c r="C33" i="7"/>
  <c r="B33" i="7"/>
  <c r="C49" i="7"/>
  <c r="B49" i="7"/>
  <c r="B32" i="4"/>
  <c r="C32" i="4"/>
  <c r="B7" i="6"/>
  <c r="C7" i="6"/>
  <c r="B9" i="6"/>
  <c r="C9" i="6"/>
  <c r="B11" i="6"/>
  <c r="C11" i="6"/>
  <c r="C13" i="6"/>
  <c r="B13" i="6"/>
  <c r="B15" i="6"/>
  <c r="C15" i="6"/>
  <c r="C17" i="6"/>
  <c r="B17" i="6"/>
  <c r="C19" i="6"/>
  <c r="B19" i="6"/>
  <c r="B23" i="6"/>
  <c r="C23" i="6"/>
  <c r="B47" i="6"/>
  <c r="C47" i="6"/>
  <c r="B31" i="7"/>
  <c r="C31" i="7"/>
  <c r="C45" i="4"/>
  <c r="B45" i="4"/>
  <c r="B30" i="5"/>
  <c r="C30" i="5"/>
  <c r="B27" i="7"/>
  <c r="C27" i="7"/>
  <c r="B38" i="4"/>
  <c r="N38" i="4" s="1"/>
  <c r="B40" i="4"/>
  <c r="B42" i="4"/>
  <c r="O42" i="4" s="1"/>
  <c r="B49" i="4"/>
  <c r="Q49" i="4" s="1"/>
  <c r="B26" i="5"/>
  <c r="R26" i="5" s="1"/>
  <c r="C20" i="6"/>
  <c r="B21" i="6"/>
  <c r="S21" i="6" s="1"/>
  <c r="C24" i="6"/>
  <c r="AB55" i="6" s="1"/>
  <c r="B25" i="6"/>
  <c r="Q25" i="6" s="1"/>
  <c r="B36" i="7"/>
  <c r="R36" i="7" s="1"/>
  <c r="B40" i="7"/>
  <c r="N40" i="7" s="1"/>
  <c r="B41" i="7"/>
  <c r="N41" i="7" s="1"/>
  <c r="B42" i="7"/>
  <c r="R42" i="7" s="1"/>
  <c r="B43" i="7"/>
  <c r="N43" i="7" s="1"/>
  <c r="B44" i="7"/>
  <c r="S44" i="7" s="1"/>
  <c r="B45" i="7"/>
  <c r="N45" i="7" s="1"/>
  <c r="C48" i="7"/>
  <c r="B48" i="7"/>
  <c r="C6" i="8"/>
  <c r="B6" i="8"/>
  <c r="C8" i="8"/>
  <c r="B8" i="8"/>
  <c r="C10" i="8"/>
  <c r="B10" i="8"/>
  <c r="C50" i="5"/>
  <c r="C7" i="8"/>
  <c r="B7" i="8"/>
  <c r="C9" i="8"/>
  <c r="B9" i="8"/>
  <c r="C11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32" i="8"/>
  <c r="B49" i="6"/>
  <c r="C49" i="6"/>
  <c r="B8" i="4"/>
  <c r="O8" i="4" s="1"/>
  <c r="B9" i="4"/>
  <c r="Q9" i="4" s="1"/>
  <c r="B10" i="4"/>
  <c r="S10" i="4" s="1"/>
  <c r="B11" i="4"/>
  <c r="O11" i="4" s="1"/>
  <c r="B12" i="4"/>
  <c r="N12" i="4" s="1"/>
  <c r="B13" i="4"/>
  <c r="B14" i="4"/>
  <c r="N14" i="4" s="1"/>
  <c r="C15" i="4"/>
  <c r="B48" i="4"/>
  <c r="N48" i="4" s="1"/>
  <c r="B6" i="5"/>
  <c r="R6" i="5" s="1"/>
  <c r="B7" i="5"/>
  <c r="R7" i="5" s="1"/>
  <c r="B10" i="5"/>
  <c r="R10" i="5" s="1"/>
  <c r="C46" i="5"/>
  <c r="B22" i="6"/>
  <c r="B26" i="6"/>
  <c r="B28" i="6"/>
  <c r="R28" i="6" s="1"/>
  <c r="C29" i="6"/>
  <c r="C30" i="6"/>
  <c r="B30" i="6"/>
  <c r="B6" i="7"/>
  <c r="B8" i="7"/>
  <c r="C28" i="7"/>
  <c r="B28" i="7"/>
  <c r="C10" i="7"/>
  <c r="B10" i="7"/>
  <c r="C11" i="7"/>
  <c r="B11" i="7"/>
  <c r="C12" i="7"/>
  <c r="B12" i="7"/>
  <c r="C13" i="7"/>
  <c r="B13" i="7"/>
  <c r="C14" i="7"/>
  <c r="B14" i="7"/>
  <c r="C15" i="7"/>
  <c r="B15" i="7"/>
  <c r="C16" i="7"/>
  <c r="B16" i="7"/>
  <c r="C17" i="7"/>
  <c r="B17" i="7"/>
  <c r="C18" i="7"/>
  <c r="B18" i="7"/>
  <c r="C19" i="7"/>
  <c r="B19" i="7"/>
  <c r="C20" i="7"/>
  <c r="B20" i="7"/>
  <c r="C21" i="7"/>
  <c r="B21" i="7"/>
  <c r="C22" i="7"/>
  <c r="B22" i="7"/>
  <c r="C23" i="7"/>
  <c r="B23" i="7"/>
  <c r="C24" i="7"/>
  <c r="B24" i="7"/>
  <c r="C25" i="7"/>
  <c r="B25" i="7"/>
  <c r="B43" i="4"/>
  <c r="Q43" i="4" s="1"/>
  <c r="B50" i="4"/>
  <c r="R50" i="4" s="1"/>
  <c r="B28" i="5"/>
  <c r="AB59" i="5" s="1"/>
  <c r="C39" i="5"/>
  <c r="C40" i="5"/>
  <c r="S40" i="5" s="1"/>
  <c r="C41" i="5"/>
  <c r="Q41" i="5" s="1"/>
  <c r="C42" i="5"/>
  <c r="S42" i="5" s="1"/>
  <c r="C43" i="5"/>
  <c r="S43" i="5" s="1"/>
  <c r="C44" i="5"/>
  <c r="C48" i="5"/>
  <c r="B33" i="6"/>
  <c r="R33" i="6" s="1"/>
  <c r="C34" i="6"/>
  <c r="R34" i="6" s="1"/>
  <c r="C35" i="6"/>
  <c r="R35" i="6" s="1"/>
  <c r="C36" i="6"/>
  <c r="N36" i="6" s="1"/>
  <c r="C37" i="6"/>
  <c r="R37" i="6" s="1"/>
  <c r="C38" i="6"/>
  <c r="C39" i="6"/>
  <c r="C40" i="6"/>
  <c r="S40" i="6" s="1"/>
  <c r="C41" i="6"/>
  <c r="R41" i="6" s="1"/>
  <c r="C42" i="6"/>
  <c r="C43" i="6"/>
  <c r="C44" i="6"/>
  <c r="S44" i="6" s="1"/>
  <c r="C45" i="6"/>
  <c r="S45" i="6" s="1"/>
  <c r="C46" i="6"/>
  <c r="Q46" i="6" s="1"/>
  <c r="B50" i="6"/>
  <c r="C50" i="6"/>
  <c r="C32" i="7"/>
  <c r="B32" i="7"/>
  <c r="B34" i="7"/>
  <c r="B35" i="7"/>
  <c r="B36" i="5"/>
  <c r="C36" i="5"/>
  <c r="B37" i="5"/>
  <c r="C37" i="5"/>
  <c r="B22" i="4"/>
  <c r="C22" i="4"/>
  <c r="B35" i="5"/>
  <c r="C35" i="5"/>
  <c r="B49" i="5"/>
  <c r="C49" i="5"/>
  <c r="B23" i="4"/>
  <c r="C23" i="4"/>
  <c r="B34" i="5"/>
  <c r="C34" i="5"/>
  <c r="B38" i="5"/>
  <c r="C38" i="5"/>
  <c r="B45" i="5"/>
  <c r="C45" i="5"/>
  <c r="C32" i="6"/>
  <c r="S32" i="6" s="1"/>
  <c r="B27" i="6"/>
  <c r="B31" i="6"/>
  <c r="B14" i="5"/>
  <c r="C14" i="5"/>
  <c r="B16" i="5"/>
  <c r="C16" i="5"/>
  <c r="B6" i="4"/>
  <c r="N6" i="4" s="1"/>
  <c r="C17" i="4"/>
  <c r="C21" i="4"/>
  <c r="B26" i="4"/>
  <c r="Q26" i="4" s="1"/>
  <c r="B29" i="4"/>
  <c r="C33" i="4"/>
  <c r="Q33" i="4" s="1"/>
  <c r="B36" i="4"/>
  <c r="Q36" i="4" s="1"/>
  <c r="B39" i="4"/>
  <c r="R39" i="4" s="1"/>
  <c r="B41" i="4"/>
  <c r="R41" i="4" s="1"/>
  <c r="B46" i="4"/>
  <c r="N46" i="4" s="1"/>
  <c r="B8" i="5"/>
  <c r="C32" i="5"/>
  <c r="B12" i="5"/>
  <c r="C12" i="5"/>
  <c r="B18" i="5"/>
  <c r="C18" i="5"/>
  <c r="B22" i="5"/>
  <c r="C22" i="5"/>
  <c r="B24" i="5"/>
  <c r="C24" i="5"/>
  <c r="C49" i="3"/>
  <c r="R49" i="3" s="1"/>
  <c r="B7" i="4"/>
  <c r="R7" i="4" s="1"/>
  <c r="C18" i="4"/>
  <c r="C19" i="4"/>
  <c r="C27" i="4"/>
  <c r="Q27" i="4" s="1"/>
  <c r="C31" i="4"/>
  <c r="O31" i="4" s="1"/>
  <c r="B37" i="4"/>
  <c r="R37" i="4" s="1"/>
  <c r="B44" i="4"/>
  <c r="S44" i="4" s="1"/>
  <c r="B47" i="4"/>
  <c r="Q47" i="4" s="1"/>
  <c r="B9" i="5"/>
  <c r="B13" i="5"/>
  <c r="C13" i="5"/>
  <c r="B15" i="5"/>
  <c r="C15" i="5"/>
  <c r="B17" i="5"/>
  <c r="C17" i="5"/>
  <c r="B19" i="5"/>
  <c r="C19" i="5"/>
  <c r="B21" i="5"/>
  <c r="C21" i="5"/>
  <c r="B23" i="5"/>
  <c r="C23" i="5"/>
  <c r="B25" i="5"/>
  <c r="C25" i="5"/>
  <c r="B20" i="5"/>
  <c r="C20" i="5"/>
  <c r="B29" i="5"/>
  <c r="C29" i="5"/>
  <c r="C17" i="3"/>
  <c r="C25" i="4"/>
  <c r="Q25" i="4" s="1"/>
  <c r="B33" i="5"/>
  <c r="C33" i="5"/>
  <c r="B27" i="5"/>
  <c r="B31" i="5"/>
  <c r="C34" i="3"/>
  <c r="B34" i="3"/>
  <c r="B25" i="3"/>
  <c r="C25" i="3"/>
  <c r="B20" i="4"/>
  <c r="C20" i="4"/>
  <c r="B18" i="3"/>
  <c r="S18" i="3" s="1"/>
  <c r="C21" i="3"/>
  <c r="C50" i="3"/>
  <c r="B50" i="3"/>
  <c r="B29" i="3"/>
  <c r="C29" i="3"/>
  <c r="C30" i="4"/>
  <c r="B30" i="4"/>
  <c r="C33" i="3"/>
  <c r="N33" i="3" s="1"/>
  <c r="B16" i="4"/>
  <c r="C16" i="4"/>
  <c r="B24" i="4"/>
  <c r="C24" i="4"/>
  <c r="B38" i="3"/>
  <c r="O38" i="3" s="1"/>
  <c r="B22" i="3"/>
  <c r="S22" i="3" s="1"/>
  <c r="C46" i="3"/>
  <c r="N46" i="3" s="1"/>
  <c r="C42" i="3"/>
  <c r="N42" i="3" s="1"/>
  <c r="C30" i="3"/>
  <c r="C26" i="3"/>
  <c r="O26" i="3" s="1"/>
  <c r="C14" i="3"/>
  <c r="C10" i="3"/>
  <c r="C9" i="3"/>
  <c r="C48" i="3"/>
  <c r="N48" i="3" s="1"/>
  <c r="C44" i="3"/>
  <c r="O44" i="3" s="1"/>
  <c r="C40" i="3"/>
  <c r="Q40" i="3" s="1"/>
  <c r="C36" i="3"/>
  <c r="Q36" i="3" s="1"/>
  <c r="C32" i="3"/>
  <c r="R32" i="3" s="1"/>
  <c r="C28" i="3"/>
  <c r="O28" i="3" s="1"/>
  <c r="C24" i="3"/>
  <c r="O24" i="3" s="1"/>
  <c r="C20" i="3"/>
  <c r="C16" i="3"/>
  <c r="C12" i="3"/>
  <c r="C8" i="3"/>
  <c r="C13" i="3"/>
  <c r="C47" i="3"/>
  <c r="C43" i="3"/>
  <c r="C39" i="3"/>
  <c r="C35" i="3"/>
  <c r="C31" i="3"/>
  <c r="C27" i="3"/>
  <c r="C23" i="3"/>
  <c r="C19" i="3"/>
  <c r="C15" i="3"/>
  <c r="C11" i="3"/>
  <c r="C7" i="3"/>
  <c r="B45" i="3"/>
  <c r="N45" i="3" s="1"/>
  <c r="B41" i="3"/>
  <c r="Q41" i="3" s="1"/>
  <c r="B37" i="3"/>
  <c r="Q37" i="3" s="1"/>
  <c r="E10" i="2"/>
  <c r="CD13" i="1"/>
  <c r="CF13" i="1"/>
  <c r="AX13" i="1"/>
  <c r="Q13" i="1"/>
  <c r="AZ13" i="1"/>
  <c r="CA13" i="1"/>
  <c r="AY13" i="1"/>
  <c r="CD12" i="1"/>
  <c r="CF12" i="1"/>
  <c r="CA12" i="1"/>
  <c r="CI22" i="1"/>
  <c r="CI18" i="1"/>
  <c r="CI29" i="1"/>
  <c r="C6" i="3"/>
  <c r="BO15" i="1"/>
  <c r="BP15" i="1"/>
  <c r="BP13" i="1"/>
  <c r="BP7" i="1"/>
  <c r="BP9" i="1"/>
  <c r="BP11" i="1"/>
  <c r="BP14" i="1"/>
  <c r="BP6" i="1"/>
  <c r="CB6" i="1" s="1"/>
  <c r="BP8" i="1"/>
  <c r="BP10" i="1"/>
  <c r="BP12" i="1"/>
  <c r="BP16" i="1"/>
  <c r="CF6" i="1"/>
  <c r="CF7" i="1"/>
  <c r="CF8" i="1"/>
  <c r="CF9" i="1"/>
  <c r="CF10" i="1"/>
  <c r="CF11" i="1"/>
  <c r="CI17" i="1"/>
  <c r="CI21" i="1"/>
  <c r="CI25" i="1"/>
  <c r="CI26" i="1"/>
  <c r="CH27" i="1"/>
  <c r="CD6" i="1"/>
  <c r="CD7" i="1"/>
  <c r="CD8" i="1"/>
  <c r="CD9" i="1"/>
  <c r="CD10" i="1"/>
  <c r="CD11" i="1"/>
  <c r="CI19" i="1"/>
  <c r="CH20" i="1"/>
  <c r="CI23" i="1"/>
  <c r="CH24" i="1"/>
  <c r="CH28" i="1"/>
  <c r="CA6" i="1"/>
  <c r="CA7" i="1"/>
  <c r="CA8" i="1"/>
  <c r="CA9" i="1"/>
  <c r="CA10" i="1"/>
  <c r="CA11" i="1"/>
  <c r="Q6" i="1"/>
  <c r="B8" i="2"/>
  <c r="B52" i="2"/>
  <c r="B50" i="2"/>
  <c r="Q11" i="1"/>
  <c r="Q8" i="1"/>
  <c r="B7" i="2"/>
  <c r="Q9" i="1"/>
  <c r="B51" i="2"/>
  <c r="B5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6" i="2"/>
  <c r="B9" i="2"/>
  <c r="AE25" i="1"/>
  <c r="AU11" i="1"/>
  <c r="AY7" i="1"/>
  <c r="AU7" i="1"/>
  <c r="AY11" i="1"/>
  <c r="AX11" i="1"/>
  <c r="AZ9" i="1"/>
  <c r="AX7" i="1"/>
  <c r="AY9" i="1"/>
  <c r="AU9" i="1"/>
  <c r="AX6" i="1"/>
  <c r="AU6" i="1"/>
  <c r="Q7" i="1"/>
  <c r="AA25" i="1"/>
  <c r="Z38" i="1" s="1"/>
  <c r="BB24" i="1"/>
  <c r="AC25" i="1"/>
  <c r="Q10" i="1"/>
  <c r="E7" i="2"/>
  <c r="AF25" i="1"/>
  <c r="BC28" i="1"/>
  <c r="BB27" i="1"/>
  <c r="BB26" i="1"/>
  <c r="AD25" i="1"/>
  <c r="BB23" i="1"/>
  <c r="BB21" i="1"/>
  <c r="BB19" i="1"/>
  <c r="BC18" i="1"/>
  <c r="BB17" i="1"/>
  <c r="BB22" i="1"/>
  <c r="E4" i="2"/>
  <c r="Z25" i="1"/>
  <c r="BB20" i="1"/>
  <c r="AZ6" i="1"/>
  <c r="AI16" i="1"/>
  <c r="AI10" i="1"/>
  <c r="AI12" i="1"/>
  <c r="AJ15" i="1"/>
  <c r="AJ9" i="1"/>
  <c r="AI14" i="1"/>
  <c r="AI8" i="1"/>
  <c r="AJ14" i="1"/>
  <c r="AJ8" i="1"/>
  <c r="AJ13" i="1"/>
  <c r="AJ11" i="1"/>
  <c r="AJ7" i="1"/>
  <c r="AJ6" i="1"/>
  <c r="BB29" i="1"/>
  <c r="BB25" i="1"/>
  <c r="P24" i="69" l="1"/>
  <c r="P20" i="33"/>
  <c r="T18" i="70"/>
  <c r="P16" i="42"/>
  <c r="P36" i="23"/>
  <c r="P31" i="44"/>
  <c r="P24" i="25"/>
  <c r="P33" i="39"/>
  <c r="T34" i="49"/>
  <c r="T43" i="68"/>
  <c r="P29" i="33"/>
  <c r="T27" i="44"/>
  <c r="P32" i="46"/>
  <c r="P29" i="26"/>
  <c r="P31" i="35"/>
  <c r="P22" i="16"/>
  <c r="P39" i="17"/>
  <c r="P33" i="36"/>
  <c r="P15" i="41"/>
  <c r="P16" i="28"/>
  <c r="P24" i="33"/>
  <c r="P22" i="47"/>
  <c r="P28" i="43"/>
  <c r="T37" i="29"/>
  <c r="P32" i="33"/>
  <c r="P31" i="45"/>
  <c r="P35" i="50"/>
  <c r="T37" i="66"/>
  <c r="P25" i="45"/>
  <c r="T35" i="45"/>
  <c r="T26" i="48"/>
  <c r="T7" i="62"/>
  <c r="T11" i="17"/>
  <c r="P18" i="29"/>
  <c r="T40" i="17"/>
  <c r="T14" i="41"/>
  <c r="P28" i="31"/>
  <c r="T32" i="29"/>
  <c r="P29" i="16"/>
  <c r="P8" i="67"/>
  <c r="T21" i="70"/>
  <c r="P16" i="53"/>
  <c r="T8" i="67"/>
  <c r="T38" i="66"/>
  <c r="P6" i="68"/>
  <c r="T29" i="54"/>
  <c r="T6" i="68"/>
  <c r="T8" i="61"/>
  <c r="P29" i="68"/>
  <c r="P7" i="65"/>
  <c r="T13" i="69"/>
  <c r="P21" i="69"/>
  <c r="P13" i="69"/>
  <c r="P34" i="66"/>
  <c r="T14" i="56"/>
  <c r="T9" i="69"/>
  <c r="P31" i="69"/>
  <c r="P28" i="55"/>
  <c r="P17" i="68"/>
  <c r="T9" i="64"/>
  <c r="T10" i="53"/>
  <c r="T34" i="64"/>
  <c r="T17" i="60"/>
  <c r="T18" i="68"/>
  <c r="T36" i="66"/>
  <c r="T28" i="69"/>
  <c r="T23" i="70"/>
  <c r="P17" i="59"/>
  <c r="T6" i="67"/>
  <c r="P36" i="66"/>
  <c r="P12" i="68"/>
  <c r="T16" i="69"/>
  <c r="P14" i="67"/>
  <c r="T10" i="61"/>
  <c r="T22" i="58"/>
  <c r="P6" i="70"/>
  <c r="T27" i="66"/>
  <c r="P29" i="61"/>
  <c r="P14" i="69"/>
  <c r="P30" i="68"/>
  <c r="T21" i="69"/>
  <c r="T36" i="59"/>
  <c r="P16" i="58"/>
  <c r="P19" i="58"/>
  <c r="P14" i="60"/>
  <c r="T14" i="69"/>
  <c r="P26" i="53"/>
  <c r="P32" i="65"/>
  <c r="T17" i="69"/>
  <c r="P12" i="62"/>
  <c r="T24" i="69"/>
  <c r="T15" i="60"/>
  <c r="P11" i="69"/>
  <c r="P49" i="56"/>
  <c r="T43" i="60"/>
  <c r="P26" i="64"/>
  <c r="P22" i="70"/>
  <c r="T49" i="64"/>
  <c r="T25" i="61"/>
  <c r="T39" i="54"/>
  <c r="P11" i="68"/>
  <c r="P10" i="53"/>
  <c r="P37" i="66"/>
  <c r="T21" i="58"/>
  <c r="T19" i="68"/>
  <c r="P8" i="68"/>
  <c r="T12" i="63"/>
  <c r="T9" i="70"/>
  <c r="P13" i="56"/>
  <c r="P33" i="59"/>
  <c r="P33" i="62"/>
  <c r="P23" i="66"/>
  <c r="T12" i="62"/>
  <c r="T6" i="69"/>
  <c r="P23" i="69"/>
  <c r="P12" i="66"/>
  <c r="P8" i="69"/>
  <c r="P12" i="63"/>
  <c r="P27" i="66"/>
  <c r="T22" i="68"/>
  <c r="T11" i="68"/>
  <c r="P13" i="68"/>
  <c r="T44" i="69"/>
  <c r="T10" i="69"/>
  <c r="T26" i="66"/>
  <c r="P33" i="60"/>
  <c r="T18" i="69"/>
  <c r="P37" i="65"/>
  <c r="T35" i="58"/>
  <c r="P29" i="65"/>
  <c r="T20" i="70"/>
  <c r="T28" i="68"/>
  <c r="P9" i="69"/>
  <c r="P24" i="64"/>
  <c r="P18" i="65"/>
  <c r="P13" i="66"/>
  <c r="P19" i="70"/>
  <c r="P45" i="69"/>
  <c r="P38" i="69"/>
  <c r="T15" i="67"/>
  <c r="T20" i="68"/>
  <c r="P19" i="62"/>
  <c r="P41" i="64"/>
  <c r="P20" i="68"/>
  <c r="P42" i="64"/>
  <c r="P26" i="63"/>
  <c r="P35" i="66"/>
  <c r="T29" i="61"/>
  <c r="T33" i="60"/>
  <c r="T14" i="67"/>
  <c r="P20" i="66"/>
  <c r="P28" i="69"/>
  <c r="P22" i="58"/>
  <c r="P20" i="54"/>
  <c r="P30" i="61"/>
  <c r="P23" i="58"/>
  <c r="P26" i="66"/>
  <c r="T7" i="57"/>
  <c r="P38" i="66"/>
  <c r="P45" i="66"/>
  <c r="P22" i="69"/>
  <c r="P23" i="70"/>
  <c r="P24" i="70"/>
  <c r="T28" i="66"/>
  <c r="P7" i="62"/>
  <c r="P15" i="69"/>
  <c r="P41" i="59"/>
  <c r="P38" i="60"/>
  <c r="T10" i="68"/>
  <c r="T14" i="68"/>
  <c r="T43" i="66"/>
  <c r="P7" i="70"/>
  <c r="P37" i="69"/>
  <c r="T26" i="63"/>
  <c r="P46" i="66"/>
  <c r="T43" i="62"/>
  <c r="T35" i="66"/>
  <c r="T15" i="69"/>
  <c r="T13" i="66"/>
  <c r="P18" i="69"/>
  <c r="P23" i="68"/>
  <c r="T9" i="68"/>
  <c r="P34" i="64"/>
  <c r="P28" i="66"/>
  <c r="P31" i="66"/>
  <c r="P15" i="68"/>
  <c r="P21" i="70"/>
  <c r="T38" i="69"/>
  <c r="P25" i="65"/>
  <c r="T39" i="68"/>
  <c r="P49" i="65"/>
  <c r="T23" i="68"/>
  <c r="T15" i="70"/>
  <c r="T30" i="58"/>
  <c r="T16" i="65"/>
  <c r="T47" i="68"/>
  <c r="T47" i="65"/>
  <c r="P23" i="56"/>
  <c r="T19" i="69"/>
  <c r="P7" i="69"/>
  <c r="T46" i="59"/>
  <c r="T7" i="68"/>
  <c r="T11" i="62"/>
  <c r="T36" i="69"/>
  <c r="T24" i="63"/>
  <c r="P15" i="65"/>
  <c r="P9" i="68"/>
  <c r="P25" i="68"/>
  <c r="P31" i="70"/>
  <c r="T37" i="69"/>
  <c r="P11" i="66"/>
  <c r="T7" i="67"/>
  <c r="P49" i="64"/>
  <c r="T12" i="69"/>
  <c r="T24" i="66"/>
  <c r="P25" i="61"/>
  <c r="T8" i="69"/>
  <c r="T13" i="62"/>
  <c r="P11" i="64"/>
  <c r="P28" i="58"/>
  <c r="P36" i="60"/>
  <c r="T45" i="65"/>
  <c r="T32" i="68"/>
  <c r="P7" i="68"/>
  <c r="T47" i="66"/>
  <c r="T28" i="70"/>
  <c r="P11" i="70"/>
  <c r="P43" i="68"/>
  <c r="P29" i="69"/>
  <c r="T37" i="60"/>
  <c r="T25" i="62"/>
  <c r="T28" i="63"/>
  <c r="T43" i="64"/>
  <c r="P43" i="66"/>
  <c r="P16" i="68"/>
  <c r="T10" i="66"/>
  <c r="P33" i="69"/>
  <c r="T31" i="69"/>
  <c r="P36" i="69"/>
  <c r="T13" i="70"/>
  <c r="T42" i="64"/>
  <c r="P27" i="68"/>
  <c r="T31" i="70"/>
  <c r="P47" i="70"/>
  <c r="T25" i="70"/>
  <c r="T49" i="56"/>
  <c r="T42" i="69"/>
  <c r="P11" i="65"/>
  <c r="T49" i="66"/>
  <c r="P10" i="60"/>
  <c r="T39" i="62"/>
  <c r="T14" i="63"/>
  <c r="P29" i="64"/>
  <c r="T37" i="65"/>
  <c r="T18" i="63"/>
  <c r="P19" i="69"/>
  <c r="P48" i="68"/>
  <c r="P40" i="68"/>
  <c r="T32" i="67"/>
  <c r="T20" i="69"/>
  <c r="T7" i="69"/>
  <c r="T27" i="68"/>
  <c r="T24" i="70"/>
  <c r="P30" i="70"/>
  <c r="P50" i="69"/>
  <c r="T23" i="56"/>
  <c r="T23" i="62"/>
  <c r="P11" i="62"/>
  <c r="T49" i="65"/>
  <c r="T19" i="64"/>
  <c r="T16" i="66"/>
  <c r="P32" i="57"/>
  <c r="P29" i="70"/>
  <c r="P11" i="63"/>
  <c r="P50" i="58"/>
  <c r="T9" i="66"/>
  <c r="P7" i="66"/>
  <c r="P46" i="64"/>
  <c r="T16" i="64"/>
  <c r="P34" i="69"/>
  <c r="T18" i="62"/>
  <c r="T12" i="66"/>
  <c r="P48" i="66"/>
  <c r="P17" i="69"/>
  <c r="T26" i="68"/>
  <c r="T32" i="70"/>
  <c r="P39" i="54"/>
  <c r="P29" i="67"/>
  <c r="P15" i="67"/>
  <c r="P32" i="69"/>
  <c r="P35" i="58"/>
  <c r="P46" i="59"/>
  <c r="P23" i="63"/>
  <c r="P40" i="64"/>
  <c r="P18" i="62"/>
  <c r="P48" i="57"/>
  <c r="P22" i="66"/>
  <c r="P7" i="67"/>
  <c r="P6" i="62"/>
  <c r="T48" i="66"/>
  <c r="P41" i="68"/>
  <c r="P24" i="68"/>
  <c r="T35" i="68"/>
  <c r="P24" i="66"/>
  <c r="P12" i="69"/>
  <c r="P26" i="68"/>
  <c r="T42" i="66"/>
  <c r="T29" i="70"/>
  <c r="P32" i="70"/>
  <c r="P8" i="70"/>
  <c r="T19" i="54"/>
  <c r="T15" i="68"/>
  <c r="T45" i="69"/>
  <c r="P11" i="61"/>
  <c r="P50" i="53"/>
  <c r="T23" i="65"/>
  <c r="T18" i="58"/>
  <c r="T17" i="66"/>
  <c r="P43" i="69"/>
  <c r="P40" i="66"/>
  <c r="T48" i="65"/>
  <c r="P46" i="68"/>
  <c r="T40" i="68"/>
  <c r="T30" i="69"/>
  <c r="T19" i="70"/>
  <c r="P13" i="70"/>
  <c r="P14" i="70"/>
  <c r="T6" i="57"/>
  <c r="P35" i="69"/>
  <c r="P14" i="65"/>
  <c r="P47" i="64"/>
  <c r="T50" i="70"/>
  <c r="P39" i="70"/>
  <c r="P37" i="70"/>
  <c r="P40" i="70"/>
  <c r="T41" i="69"/>
  <c r="P30" i="65"/>
  <c r="T16" i="56"/>
  <c r="P48" i="69"/>
  <c r="P28" i="68"/>
  <c r="T30" i="70"/>
  <c r="P26" i="69"/>
  <c r="T44" i="56"/>
  <c r="T46" i="69"/>
  <c r="T50" i="69"/>
  <c r="T50" i="58"/>
  <c r="T25" i="69"/>
  <c r="T41" i="70"/>
  <c r="P36" i="70"/>
  <c r="T45" i="70"/>
  <c r="T19" i="65"/>
  <c r="T22" i="61"/>
  <c r="P49" i="69"/>
  <c r="P22" i="61"/>
  <c r="P32" i="61"/>
  <c r="T44" i="64"/>
  <c r="T22" i="63"/>
  <c r="P37" i="54"/>
  <c r="T50" i="65"/>
  <c r="T45" i="64"/>
  <c r="P6" i="66"/>
  <c r="T9" i="60"/>
  <c r="T35" i="64"/>
  <c r="T31" i="68"/>
  <c r="T33" i="68"/>
  <c r="T21" i="66"/>
  <c r="T13" i="68"/>
  <c r="T8" i="66"/>
  <c r="T29" i="62"/>
  <c r="P9" i="63"/>
  <c r="P17" i="62"/>
  <c r="T47" i="69"/>
  <c r="T49" i="69"/>
  <c r="P33" i="70"/>
  <c r="T43" i="70"/>
  <c r="P38" i="70"/>
  <c r="T46" i="70"/>
  <c r="T49" i="70"/>
  <c r="T11" i="69"/>
  <c r="T44" i="70"/>
  <c r="P26" i="70"/>
  <c r="P46" i="69"/>
  <c r="P40" i="69"/>
  <c r="P16" i="70"/>
  <c r="T16" i="70"/>
  <c r="T32" i="69"/>
  <c r="P32" i="56"/>
  <c r="P18" i="58"/>
  <c r="P8" i="63"/>
  <c r="P18" i="61"/>
  <c r="T18" i="64"/>
  <c r="P6" i="61"/>
  <c r="P19" i="65"/>
  <c r="T30" i="63"/>
  <c r="P37" i="64"/>
  <c r="P13" i="67"/>
  <c r="P17" i="64"/>
  <c r="P11" i="67"/>
  <c r="T8" i="68"/>
  <c r="P10" i="66"/>
  <c r="T36" i="68"/>
  <c r="T37" i="56"/>
  <c r="T30" i="61"/>
  <c r="T13" i="65"/>
  <c r="T35" i="65"/>
  <c r="T22" i="65"/>
  <c r="P37" i="67"/>
  <c r="T41" i="67"/>
  <c r="P45" i="67"/>
  <c r="T49" i="67"/>
  <c r="T13" i="54"/>
  <c r="P17" i="63"/>
  <c r="P49" i="68"/>
  <c r="P41" i="66"/>
  <c r="T39" i="64"/>
  <c r="T25" i="67"/>
  <c r="P41" i="69"/>
  <c r="P34" i="70"/>
  <c r="T42" i="70"/>
  <c r="P35" i="70"/>
  <c r="T26" i="69"/>
  <c r="P27" i="70"/>
  <c r="T48" i="70"/>
  <c r="P30" i="69"/>
  <c r="T11" i="64"/>
  <c r="AC25" i="70"/>
  <c r="T34" i="69"/>
  <c r="P42" i="69"/>
  <c r="P33" i="58"/>
  <c r="T37" i="59"/>
  <c r="P15" i="63"/>
  <c r="T24" i="65"/>
  <c r="T28" i="65"/>
  <c r="T12" i="65"/>
  <c r="T30" i="65"/>
  <c r="T24" i="62"/>
  <c r="P49" i="66"/>
  <c r="T36" i="67"/>
  <c r="P40" i="67"/>
  <c r="T44" i="67"/>
  <c r="P48" i="67"/>
  <c r="T35" i="67"/>
  <c r="P39" i="67"/>
  <c r="T43" i="67"/>
  <c r="T18" i="66"/>
  <c r="T15" i="58"/>
  <c r="T13" i="64"/>
  <c r="P25" i="67"/>
  <c r="T35" i="69"/>
  <c r="P22" i="65"/>
  <c r="T39" i="66"/>
  <c r="T33" i="69"/>
  <c r="P42" i="66"/>
  <c r="T33" i="70"/>
  <c r="P43" i="70"/>
  <c r="T34" i="70"/>
  <c r="P42" i="70"/>
  <c r="T37" i="70"/>
  <c r="P49" i="70"/>
  <c r="AB25" i="70"/>
  <c r="P25" i="70"/>
  <c r="T29" i="67"/>
  <c r="P41" i="70"/>
  <c r="P28" i="70"/>
  <c r="P48" i="70"/>
  <c r="P9" i="70"/>
  <c r="T8" i="64"/>
  <c r="T47" i="70"/>
  <c r="T49" i="57"/>
  <c r="T7" i="56"/>
  <c r="T40" i="58"/>
  <c r="T27" i="62"/>
  <c r="T36" i="63"/>
  <c r="P48" i="63"/>
  <c r="T22" i="62"/>
  <c r="T31" i="65"/>
  <c r="P47" i="65"/>
  <c r="P30" i="64"/>
  <c r="P23" i="64"/>
  <c r="P21" i="66"/>
  <c r="T45" i="66"/>
  <c r="T38" i="68"/>
  <c r="P20" i="69"/>
  <c r="T9" i="63"/>
  <c r="P50" i="70"/>
  <c r="T39" i="70"/>
  <c r="T38" i="70"/>
  <c r="P46" i="70"/>
  <c r="T40" i="69"/>
  <c r="T40" i="70"/>
  <c r="AD25" i="70"/>
  <c r="P44" i="70"/>
  <c r="T26" i="70"/>
  <c r="P45" i="70"/>
  <c r="T10" i="70"/>
  <c r="T48" i="69"/>
  <c r="P16" i="56"/>
  <c r="P12" i="70"/>
  <c r="T36" i="70"/>
  <c r="P18" i="60"/>
  <c r="T26" i="58"/>
  <c r="T17" i="62"/>
  <c r="P21" i="63"/>
  <c r="T17" i="63"/>
  <c r="T25" i="65"/>
  <c r="P29" i="56"/>
  <c r="T11" i="65"/>
  <c r="P14" i="61"/>
  <c r="P48" i="64"/>
  <c r="T44" i="68"/>
  <c r="T49" i="68"/>
  <c r="T19" i="66"/>
  <c r="T25" i="66"/>
  <c r="T6" i="63"/>
  <c r="T41" i="64"/>
  <c r="P27" i="69"/>
  <c r="T45" i="62"/>
  <c r="T43" i="69"/>
  <c r="P25" i="69"/>
  <c r="T10" i="67"/>
  <c r="T34" i="68"/>
  <c r="P21" i="62"/>
  <c r="T35" i="70"/>
  <c r="Y25" i="70"/>
  <c r="P17" i="70"/>
  <c r="P17" i="53"/>
  <c r="T25" i="58"/>
  <c r="P21" i="59"/>
  <c r="T21" i="64"/>
  <c r="T47" i="64"/>
  <c r="P40" i="65"/>
  <c r="P9" i="59"/>
  <c r="P44" i="68"/>
  <c r="P45" i="64"/>
  <c r="P34" i="68"/>
  <c r="T16" i="63"/>
  <c r="T27" i="70"/>
  <c r="P29" i="49"/>
  <c r="P31" i="54"/>
  <c r="T12" i="53"/>
  <c r="P41" i="52"/>
  <c r="T10" i="58"/>
  <c r="T14" i="60"/>
  <c r="T29" i="60"/>
  <c r="T8" i="60"/>
  <c r="T14" i="59"/>
  <c r="P39" i="60"/>
  <c r="P28" i="64"/>
  <c r="T20" i="64"/>
  <c r="T14" i="65"/>
  <c r="P8" i="62"/>
  <c r="P47" i="66"/>
  <c r="P39" i="66"/>
  <c r="T23" i="67"/>
  <c r="T13" i="67"/>
  <c r="P34" i="67"/>
  <c r="T38" i="67"/>
  <c r="P42" i="67"/>
  <c r="P20" i="63"/>
  <c r="T41" i="68"/>
  <c r="T50" i="68"/>
  <c r="P33" i="68"/>
  <c r="T46" i="68"/>
  <c r="P23" i="65"/>
  <c r="P44" i="56"/>
  <c r="Z25" i="69"/>
  <c r="AC25" i="69"/>
  <c r="P10" i="67"/>
  <c r="P8" i="66"/>
  <c r="P29" i="62"/>
  <c r="T33" i="66"/>
  <c r="P16" i="64"/>
  <c r="T18" i="65"/>
  <c r="T39" i="69"/>
  <c r="T41" i="65"/>
  <c r="AC25" i="68"/>
  <c r="Y25" i="69"/>
  <c r="P11" i="58"/>
  <c r="P6" i="53"/>
  <c r="P32" i="62"/>
  <c r="P45" i="60"/>
  <c r="P31" i="63"/>
  <c r="P45" i="62"/>
  <c r="P35" i="62"/>
  <c r="P19" i="66"/>
  <c r="T19" i="67"/>
  <c r="P14" i="66"/>
  <c r="T21" i="67"/>
  <c r="P34" i="57"/>
  <c r="P24" i="67"/>
  <c r="P21" i="68"/>
  <c r="AB25" i="69"/>
  <c r="T46" i="64"/>
  <c r="P15" i="66"/>
  <c r="P47" i="69"/>
  <c r="P44" i="69"/>
  <c r="Z25" i="70"/>
  <c r="AD25" i="68"/>
  <c r="T29" i="56"/>
  <c r="T46" i="52"/>
  <c r="P24" i="59"/>
  <c r="P30" i="59"/>
  <c r="P14" i="59"/>
  <c r="T44" i="58"/>
  <c r="T16" i="60"/>
  <c r="P15" i="58"/>
  <c r="T33" i="62"/>
  <c r="P16" i="63"/>
  <c r="P8" i="53"/>
  <c r="T24" i="64"/>
  <c r="T46" i="65"/>
  <c r="P50" i="64"/>
  <c r="P48" i="65"/>
  <c r="P8" i="64"/>
  <c r="T7" i="63"/>
  <c r="T36" i="65"/>
  <c r="P15" i="62"/>
  <c r="P17" i="67"/>
  <c r="T26" i="67"/>
  <c r="P33" i="67"/>
  <c r="P19" i="63"/>
  <c r="P9" i="67"/>
  <c r="P27" i="67"/>
  <c r="T28" i="67"/>
  <c r="T20" i="67"/>
  <c r="P31" i="68"/>
  <c r="T46" i="66"/>
  <c r="Z25" i="66"/>
  <c r="P44" i="66"/>
  <c r="T30" i="67"/>
  <c r="T17" i="68"/>
  <c r="T21" i="68"/>
  <c r="P16" i="67"/>
  <c r="T16" i="67"/>
  <c r="T27" i="69"/>
  <c r="AD25" i="69"/>
  <c r="AB25" i="68"/>
  <c r="T28" i="53"/>
  <c r="T26" i="59"/>
  <c r="T34" i="60"/>
  <c r="P6" i="57"/>
  <c r="T8" i="62"/>
  <c r="T21" i="65"/>
  <c r="T13" i="59"/>
  <c r="P45" i="58"/>
  <c r="T48" i="56"/>
  <c r="T21" i="62"/>
  <c r="T15" i="66"/>
  <c r="P31" i="67"/>
  <c r="T7" i="66"/>
  <c r="P46" i="67"/>
  <c r="T50" i="67"/>
  <c r="T47" i="67"/>
  <c r="T11" i="67"/>
  <c r="P41" i="65"/>
  <c r="T8" i="65"/>
  <c r="T37" i="68"/>
  <c r="P50" i="68"/>
  <c r="T41" i="66"/>
  <c r="P47" i="68"/>
  <c r="P39" i="68"/>
  <c r="P39" i="69"/>
  <c r="T48" i="68"/>
  <c r="P14" i="58"/>
  <c r="T14" i="62"/>
  <c r="T26" i="61"/>
  <c r="P39" i="64"/>
  <c r="T26" i="62"/>
  <c r="P37" i="58"/>
  <c r="P36" i="68"/>
  <c r="T45" i="68"/>
  <c r="Z25" i="68"/>
  <c r="T38" i="57"/>
  <c r="P38" i="68"/>
  <c r="T40" i="66"/>
  <c r="T42" i="67"/>
  <c r="AD25" i="67"/>
  <c r="T6" i="56"/>
  <c r="P30" i="53"/>
  <c r="T32" i="57"/>
  <c r="P38" i="57"/>
  <c r="T27" i="60"/>
  <c r="T34" i="57"/>
  <c r="P9" i="62"/>
  <c r="T6" i="62"/>
  <c r="T49" i="62"/>
  <c r="P18" i="56"/>
  <c r="P17" i="56"/>
  <c r="T22" i="60"/>
  <c r="T35" i="62"/>
  <c r="T9" i="65"/>
  <c r="P10" i="65"/>
  <c r="T10" i="62"/>
  <c r="T20" i="62"/>
  <c r="AD25" i="66"/>
  <c r="T28" i="58"/>
  <c r="T27" i="64"/>
  <c r="P33" i="64"/>
  <c r="T16" i="54"/>
  <c r="T9" i="59"/>
  <c r="T28" i="64"/>
  <c r="AC25" i="67"/>
  <c r="P26" i="67"/>
  <c r="P36" i="67"/>
  <c r="T40" i="67"/>
  <c r="T46" i="67"/>
  <c r="P50" i="67"/>
  <c r="T11" i="60"/>
  <c r="P35" i="67"/>
  <c r="T37" i="67"/>
  <c r="P41" i="67"/>
  <c r="P47" i="67"/>
  <c r="P25" i="66"/>
  <c r="P21" i="67"/>
  <c r="T27" i="67"/>
  <c r="T50" i="66"/>
  <c r="T20" i="63"/>
  <c r="T18" i="67"/>
  <c r="T44" i="66"/>
  <c r="T24" i="68"/>
  <c r="P40" i="53"/>
  <c r="T25" i="57"/>
  <c r="P11" i="59"/>
  <c r="T32" i="63"/>
  <c r="T33" i="63"/>
  <c r="P37" i="63"/>
  <c r="T49" i="63"/>
  <c r="T12" i="60"/>
  <c r="P35" i="64"/>
  <c r="P21" i="65"/>
  <c r="T15" i="62"/>
  <c r="T44" i="57"/>
  <c r="T29" i="66"/>
  <c r="P15" i="64"/>
  <c r="T40" i="65"/>
  <c r="P7" i="63"/>
  <c r="T31" i="67"/>
  <c r="P38" i="67"/>
  <c r="P44" i="67"/>
  <c r="T48" i="67"/>
  <c r="T33" i="67"/>
  <c r="T39" i="67"/>
  <c r="P43" i="67"/>
  <c r="T45" i="67"/>
  <c r="P49" i="67"/>
  <c r="P28" i="67"/>
  <c r="T19" i="63"/>
  <c r="P6" i="63"/>
  <c r="P13" i="64"/>
  <c r="P37" i="68"/>
  <c r="P45" i="68"/>
  <c r="Y25" i="68"/>
  <c r="T42" i="68"/>
  <c r="T12" i="67"/>
  <c r="P12" i="67"/>
  <c r="P17" i="66"/>
  <c r="P9" i="66"/>
  <c r="T28" i="55"/>
  <c r="T45" i="57"/>
  <c r="T6" i="61"/>
  <c r="T37" i="62"/>
  <c r="P24" i="62"/>
  <c r="T20" i="65"/>
  <c r="T27" i="65"/>
  <c r="T17" i="67"/>
  <c r="P22" i="67"/>
  <c r="P19" i="67"/>
  <c r="T34" i="67"/>
  <c r="T30" i="66"/>
  <c r="Z25" i="67"/>
  <c r="T30" i="64"/>
  <c r="P42" i="54"/>
  <c r="P18" i="66"/>
  <c r="P18" i="63"/>
  <c r="P48" i="56"/>
  <c r="T42" i="54"/>
  <c r="P16" i="54"/>
  <c r="T37" i="54"/>
  <c r="T12" i="59"/>
  <c r="T12" i="54"/>
  <c r="P10" i="61"/>
  <c r="T12" i="61"/>
  <c r="T45" i="58"/>
  <c r="P36" i="64"/>
  <c r="T27" i="61"/>
  <c r="T48" i="64"/>
  <c r="P44" i="57"/>
  <c r="P31" i="65"/>
  <c r="P17" i="65"/>
  <c r="T29" i="64"/>
  <c r="P16" i="65"/>
  <c r="T42" i="65"/>
  <c r="T38" i="65"/>
  <c r="T31" i="64"/>
  <c r="AC25" i="66"/>
  <c r="P19" i="64"/>
  <c r="P26" i="65"/>
  <c r="P41" i="58"/>
  <c r="P36" i="65"/>
  <c r="P27" i="65"/>
  <c r="P30" i="63"/>
  <c r="T29" i="65"/>
  <c r="Y25" i="67"/>
  <c r="T22" i="67"/>
  <c r="P23" i="67"/>
  <c r="P9" i="60"/>
  <c r="P30" i="66"/>
  <c r="T9" i="67"/>
  <c r="P18" i="67"/>
  <c r="P8" i="65"/>
  <c r="P20" i="67"/>
  <c r="T33" i="52"/>
  <c r="P44" i="58"/>
  <c r="P7" i="59"/>
  <c r="P17" i="61"/>
  <c r="T25" i="53"/>
  <c r="T19" i="53"/>
  <c r="P22" i="59"/>
  <c r="P9" i="56"/>
  <c r="T6" i="51"/>
  <c r="P38" i="63"/>
  <c r="T42" i="63"/>
  <c r="P8" i="60"/>
  <c r="T29" i="63"/>
  <c r="P23" i="60"/>
  <c r="P16" i="62"/>
  <c r="P11" i="60"/>
  <c r="T34" i="65"/>
  <c r="P43" i="65"/>
  <c r="T32" i="66"/>
  <c r="P33" i="65"/>
  <c r="T44" i="65"/>
  <c r="P10" i="63"/>
  <c r="Y25" i="66"/>
  <c r="P6" i="65"/>
  <c r="P46" i="54"/>
  <c r="P26" i="62"/>
  <c r="T14" i="66"/>
  <c r="T17" i="64"/>
  <c r="P50" i="66"/>
  <c r="AB25" i="67"/>
  <c r="T8" i="51"/>
  <c r="P15" i="56"/>
  <c r="T31" i="58"/>
  <c r="T23" i="58"/>
  <c r="P13" i="59"/>
  <c r="T8" i="56"/>
  <c r="T36" i="60"/>
  <c r="T45" i="59"/>
  <c r="T10" i="59"/>
  <c r="T18" i="56"/>
  <c r="T47" i="60"/>
  <c r="P48" i="60"/>
  <c r="P44" i="54"/>
  <c r="P24" i="58"/>
  <c r="P24" i="65"/>
  <c r="P11" i="56"/>
  <c r="AB25" i="66"/>
  <c r="T22" i="64"/>
  <c r="P22" i="64"/>
  <c r="T48" i="57"/>
  <c r="T34" i="52"/>
  <c r="T38" i="60"/>
  <c r="P12" i="56"/>
  <c r="T10" i="63"/>
  <c r="T16" i="61"/>
  <c r="T19" i="61"/>
  <c r="T33" i="64"/>
  <c r="T37" i="64"/>
  <c r="T39" i="65"/>
  <c r="Y25" i="65"/>
  <c r="T20" i="60"/>
  <c r="P42" i="65"/>
  <c r="T32" i="65"/>
  <c r="P27" i="64"/>
  <c r="T6" i="65"/>
  <c r="P17" i="51"/>
  <c r="P6" i="55"/>
  <c r="T20" i="53"/>
  <c r="P42" i="57"/>
  <c r="P8" i="55"/>
  <c r="P36" i="56"/>
  <c r="T46" i="54"/>
  <c r="P45" i="59"/>
  <c r="T33" i="59"/>
  <c r="P25" i="57"/>
  <c r="P27" i="61"/>
  <c r="P46" i="62"/>
  <c r="P25" i="63"/>
  <c r="T31" i="60"/>
  <c r="T43" i="63"/>
  <c r="P47" i="63"/>
  <c r="P6" i="60"/>
  <c r="P26" i="61"/>
  <c r="AC25" i="64"/>
  <c r="AB25" i="64"/>
  <c r="T27" i="58"/>
  <c r="P39" i="58"/>
  <c r="P38" i="64"/>
  <c r="T20" i="58"/>
  <c r="P39" i="65"/>
  <c r="P28" i="65"/>
  <c r="P50" i="65"/>
  <c r="P20" i="65"/>
  <c r="P29" i="66"/>
  <c r="P32" i="66"/>
  <c r="T26" i="65"/>
  <c r="P44" i="65"/>
  <c r="T22" i="54"/>
  <c r="P35" i="57"/>
  <c r="T22" i="56"/>
  <c r="P13" i="61"/>
  <c r="P42" i="61"/>
  <c r="P30" i="58"/>
  <c r="P44" i="62"/>
  <c r="T27" i="63"/>
  <c r="P37" i="51"/>
  <c r="AD25" i="65"/>
  <c r="AC25" i="65"/>
  <c r="AB25" i="65"/>
  <c r="T41" i="58"/>
  <c r="P12" i="65"/>
  <c r="T10" i="65"/>
  <c r="P7" i="64"/>
  <c r="T12" i="64"/>
  <c r="T37" i="58"/>
  <c r="T42" i="53"/>
  <c r="T11" i="56"/>
  <c r="P25" i="56"/>
  <c r="T39" i="58"/>
  <c r="P20" i="59"/>
  <c r="P49" i="60"/>
  <c r="T43" i="58"/>
  <c r="T47" i="58"/>
  <c r="P20" i="61"/>
  <c r="T41" i="60"/>
  <c r="P20" i="60"/>
  <c r="AD25" i="64"/>
  <c r="T16" i="62"/>
  <c r="P28" i="63"/>
  <c r="P24" i="63"/>
  <c r="P13" i="65"/>
  <c r="T14" i="64"/>
  <c r="P14" i="64"/>
  <c r="P34" i="65"/>
  <c r="P32" i="64"/>
  <c r="T32" i="64"/>
  <c r="P38" i="65"/>
  <c r="P25" i="53"/>
  <c r="T13" i="55"/>
  <c r="P30" i="56"/>
  <c r="P41" i="54"/>
  <c r="T17" i="56"/>
  <c r="P27" i="58"/>
  <c r="P10" i="55"/>
  <c r="P34" i="55"/>
  <c r="T12" i="58"/>
  <c r="T37" i="61"/>
  <c r="P36" i="61"/>
  <c r="T46" i="61"/>
  <c r="T47" i="61"/>
  <c r="T28" i="59"/>
  <c r="P48" i="61"/>
  <c r="P50" i="62"/>
  <c r="P46" i="60"/>
  <c r="T40" i="60"/>
  <c r="AC25" i="63"/>
  <c r="P41" i="63"/>
  <c r="T45" i="63"/>
  <c r="P34" i="63"/>
  <c r="T46" i="63"/>
  <c r="P50" i="63"/>
  <c r="P21" i="60"/>
  <c r="P20" i="62"/>
  <c r="Z25" i="64"/>
  <c r="T8" i="57"/>
  <c r="P20" i="58"/>
  <c r="T31" i="59"/>
  <c r="P46" i="65"/>
  <c r="T50" i="64"/>
  <c r="T10" i="64"/>
  <c r="T43" i="65"/>
  <c r="T17" i="65"/>
  <c r="T42" i="58"/>
  <c r="T25" i="64"/>
  <c r="P25" i="64"/>
  <c r="T7" i="64"/>
  <c r="T8" i="53"/>
  <c r="P6" i="51"/>
  <c r="P12" i="54"/>
  <c r="T17" i="61"/>
  <c r="T21" i="56"/>
  <c r="T50" i="54"/>
  <c r="T15" i="59"/>
  <c r="P28" i="62"/>
  <c r="T42" i="62"/>
  <c r="P19" i="61"/>
  <c r="P35" i="63"/>
  <c r="T39" i="63"/>
  <c r="T41" i="62"/>
  <c r="T48" i="59"/>
  <c r="T30" i="62"/>
  <c r="T47" i="62"/>
  <c r="T40" i="63"/>
  <c r="P44" i="63"/>
  <c r="P29" i="63"/>
  <c r="P9" i="64"/>
  <c r="Y25" i="64"/>
  <c r="T39" i="60"/>
  <c r="Z25" i="65"/>
  <c r="P9" i="65"/>
  <c r="P10" i="62"/>
  <c r="P12" i="64"/>
  <c r="T37" i="63"/>
  <c r="T34" i="63"/>
  <c r="T50" i="63"/>
  <c r="P37" i="62"/>
  <c r="T48" i="51"/>
  <c r="P12" i="53"/>
  <c r="T35" i="56"/>
  <c r="P50" i="54"/>
  <c r="P7" i="53"/>
  <c r="T25" i="55"/>
  <c r="P8" i="57"/>
  <c r="T24" i="58"/>
  <c r="P43" i="58"/>
  <c r="T38" i="52"/>
  <c r="P50" i="59"/>
  <c r="P43" i="60"/>
  <c r="T11" i="59"/>
  <c r="P40" i="60"/>
  <c r="T34" i="61"/>
  <c r="T17" i="59"/>
  <c r="P40" i="56"/>
  <c r="P19" i="53"/>
  <c r="P18" i="59"/>
  <c r="T33" i="61"/>
  <c r="T49" i="61"/>
  <c r="P31" i="61"/>
  <c r="P31" i="59"/>
  <c r="P19" i="56"/>
  <c r="T34" i="58"/>
  <c r="T38" i="58"/>
  <c r="AB25" i="62"/>
  <c r="T36" i="62"/>
  <c r="P47" i="60"/>
  <c r="P12" i="51"/>
  <c r="T34" i="62"/>
  <c r="Y25" i="63"/>
  <c r="P32" i="63"/>
  <c r="P33" i="63"/>
  <c r="T35" i="63"/>
  <c r="P43" i="63"/>
  <c r="P49" i="63"/>
  <c r="P12" i="60"/>
  <c r="T35" i="60"/>
  <c r="T9" i="56"/>
  <c r="P40" i="63"/>
  <c r="P46" i="63"/>
  <c r="T48" i="63"/>
  <c r="T6" i="64"/>
  <c r="T37" i="51"/>
  <c r="T14" i="51"/>
  <c r="P44" i="51"/>
  <c r="P41" i="56"/>
  <c r="P47" i="58"/>
  <c r="P24" i="57"/>
  <c r="T26" i="60"/>
  <c r="T48" i="60"/>
  <c r="P35" i="61"/>
  <c r="P38" i="61"/>
  <c r="T39" i="61"/>
  <c r="P41" i="61"/>
  <c r="T19" i="60"/>
  <c r="Z25" i="63"/>
  <c r="AD25" i="63"/>
  <c r="P39" i="63"/>
  <c r="P45" i="63"/>
  <c r="T47" i="63"/>
  <c r="P36" i="63"/>
  <c r="P42" i="63"/>
  <c r="T44" i="63"/>
  <c r="T31" i="63"/>
  <c r="T23" i="60"/>
  <c r="T13" i="63"/>
  <c r="P6" i="64"/>
  <c r="P34" i="52"/>
  <c r="T26" i="51"/>
  <c r="T50" i="53"/>
  <c r="T32" i="58"/>
  <c r="P42" i="55"/>
  <c r="T17" i="55"/>
  <c r="P34" i="59"/>
  <c r="P9" i="61"/>
  <c r="T33" i="56"/>
  <c r="P16" i="61"/>
  <c r="P27" i="59"/>
  <c r="P6" i="59"/>
  <c r="P42" i="58"/>
  <c r="T44" i="62"/>
  <c r="P38" i="62"/>
  <c r="T50" i="62"/>
  <c r="P40" i="62"/>
  <c r="T20" i="61"/>
  <c r="P48" i="62"/>
  <c r="T46" i="60"/>
  <c r="AB25" i="63"/>
  <c r="T41" i="63"/>
  <c r="T38" i="63"/>
  <c r="T8" i="55"/>
  <c r="T47" i="57"/>
  <c r="T7" i="59"/>
  <c r="P49" i="59"/>
  <c r="T19" i="58"/>
  <c r="P24" i="61"/>
  <c r="P31" i="60"/>
  <c r="T11" i="61"/>
  <c r="T39" i="56"/>
  <c r="T45" i="52"/>
  <c r="T40" i="56"/>
  <c r="P34" i="58"/>
  <c r="AC25" i="62"/>
  <c r="Z25" i="62"/>
  <c r="P44" i="60"/>
  <c r="T8" i="59"/>
  <c r="Y25" i="62"/>
  <c r="P30" i="62"/>
  <c r="T38" i="59"/>
  <c r="P26" i="58"/>
  <c r="P43" i="62"/>
  <c r="P49" i="62"/>
  <c r="P34" i="60"/>
  <c r="T6" i="53"/>
  <c r="T12" i="51"/>
  <c r="P37" i="55"/>
  <c r="T41" i="53"/>
  <c r="T30" i="53"/>
  <c r="T20" i="59"/>
  <c r="P39" i="59"/>
  <c r="T46" i="58"/>
  <c r="P47" i="54"/>
  <c r="AB25" i="61"/>
  <c r="P50" i="60"/>
  <c r="T21" i="61"/>
  <c r="P27" i="60"/>
  <c r="P7" i="61"/>
  <c r="P23" i="61"/>
  <c r="P16" i="59"/>
  <c r="P19" i="60"/>
  <c r="T38" i="62"/>
  <c r="T21" i="60"/>
  <c r="P34" i="62"/>
  <c r="T41" i="59"/>
  <c r="T46" i="62"/>
  <c r="T25" i="63"/>
  <c r="P27" i="63"/>
  <c r="P41" i="62"/>
  <c r="T6" i="60"/>
  <c r="P48" i="59"/>
  <c r="P10" i="59"/>
  <c r="P47" i="62"/>
  <c r="P27" i="62"/>
  <c r="P22" i="60"/>
  <c r="P35" i="54"/>
  <c r="T44" i="54"/>
  <c r="T20" i="55"/>
  <c r="T38" i="55"/>
  <c r="P9" i="53"/>
  <c r="P28" i="59"/>
  <c r="P33" i="56"/>
  <c r="T45" i="61"/>
  <c r="T44" i="61"/>
  <c r="P35" i="60"/>
  <c r="P41" i="60"/>
  <c r="T28" i="61"/>
  <c r="AD25" i="62"/>
  <c r="T32" i="62"/>
  <c r="T22" i="59"/>
  <c r="T18" i="61"/>
  <c r="T40" i="62"/>
  <c r="T31" i="62"/>
  <c r="T23" i="51"/>
  <c r="P42" i="52"/>
  <c r="P33" i="54"/>
  <c r="T12" i="57"/>
  <c r="P16" i="57"/>
  <c r="T20" i="57"/>
  <c r="P37" i="56"/>
  <c r="T37" i="57"/>
  <c r="T44" i="59"/>
  <c r="P35" i="59"/>
  <c r="P42" i="59"/>
  <c r="T16" i="59"/>
  <c r="T28" i="60"/>
  <c r="P30" i="60"/>
  <c r="T43" i="61"/>
  <c r="T13" i="61"/>
  <c r="T24" i="61"/>
  <c r="P44" i="61"/>
  <c r="T50" i="61"/>
  <c r="P42" i="60"/>
  <c r="P46" i="61"/>
  <c r="T23" i="61"/>
  <c r="P19" i="59"/>
  <c r="T48" i="58"/>
  <c r="T7" i="61"/>
  <c r="T45" i="60"/>
  <c r="P49" i="61"/>
  <c r="T28" i="62"/>
  <c r="P36" i="62"/>
  <c r="P38" i="59"/>
  <c r="AC25" i="61"/>
  <c r="T31" i="61"/>
  <c r="T48" i="62"/>
  <c r="T29" i="55"/>
  <c r="P38" i="52"/>
  <c r="P10" i="57"/>
  <c r="P20" i="53"/>
  <c r="T21" i="54"/>
  <c r="P29" i="59"/>
  <c r="T47" i="59"/>
  <c r="P23" i="59"/>
  <c r="P38" i="54"/>
  <c r="T15" i="61"/>
  <c r="T35" i="61"/>
  <c r="P37" i="61"/>
  <c r="P37" i="59"/>
  <c r="P34" i="61"/>
  <c r="T42" i="61"/>
  <c r="P8" i="59"/>
  <c r="P39" i="61"/>
  <c r="P28" i="61"/>
  <c r="T40" i="61"/>
  <c r="T7" i="60"/>
  <c r="T20" i="56"/>
  <c r="P42" i="62"/>
  <c r="T11" i="51"/>
  <c r="P35" i="55"/>
  <c r="P38" i="56"/>
  <c r="T31" i="57"/>
  <c r="P48" i="53"/>
  <c r="T43" i="59"/>
  <c r="T27" i="53"/>
  <c r="P26" i="60"/>
  <c r="T29" i="57"/>
  <c r="T44" i="60"/>
  <c r="T9" i="61"/>
  <c r="P8" i="61"/>
  <c r="T38" i="61"/>
  <c r="T18" i="60"/>
  <c r="P15" i="59"/>
  <c r="T27" i="59"/>
  <c r="T40" i="59"/>
  <c r="P31" i="62"/>
  <c r="T35" i="53"/>
  <c r="P39" i="52"/>
  <c r="P27" i="53"/>
  <c r="P37" i="52"/>
  <c r="P32" i="53"/>
  <c r="T27" i="54"/>
  <c r="P8" i="56"/>
  <c r="T29" i="53"/>
  <c r="T49" i="58"/>
  <c r="T38" i="54"/>
  <c r="P32" i="60"/>
  <c r="P39" i="56"/>
  <c r="Y25" i="60"/>
  <c r="T25" i="60"/>
  <c r="AC25" i="60"/>
  <c r="Y25" i="61"/>
  <c r="Z25" i="61"/>
  <c r="T42" i="60"/>
  <c r="T19" i="59"/>
  <c r="P40" i="59"/>
  <c r="T19" i="56"/>
  <c r="P38" i="58"/>
  <c r="T10" i="52"/>
  <c r="P25" i="54"/>
  <c r="P45" i="52"/>
  <c r="T41" i="54"/>
  <c r="P32" i="55"/>
  <c r="P36" i="55"/>
  <c r="T28" i="56"/>
  <c r="T17" i="54"/>
  <c r="P20" i="56"/>
  <c r="P21" i="56"/>
  <c r="P19" i="57"/>
  <c r="T23" i="57"/>
  <c r="P26" i="57"/>
  <c r="T14" i="54"/>
  <c r="P12" i="59"/>
  <c r="T44" i="51"/>
  <c r="AD25" i="60"/>
  <c r="P43" i="61"/>
  <c r="P45" i="61"/>
  <c r="T36" i="61"/>
  <c r="P15" i="61"/>
  <c r="P50" i="61"/>
  <c r="P47" i="61"/>
  <c r="P26" i="59"/>
  <c r="AD25" i="61"/>
  <c r="P33" i="61"/>
  <c r="T41" i="61"/>
  <c r="T49" i="60"/>
  <c r="P40" i="61"/>
  <c r="T48" i="61"/>
  <c r="T23" i="53"/>
  <c r="T50" i="60"/>
  <c r="P48" i="58"/>
  <c r="P18" i="51"/>
  <c r="P9" i="51"/>
  <c r="T40" i="52"/>
  <c r="T34" i="56"/>
  <c r="P45" i="53"/>
  <c r="P33" i="53"/>
  <c r="P31" i="57"/>
  <c r="P21" i="55"/>
  <c r="T24" i="53"/>
  <c r="T9" i="58"/>
  <c r="T29" i="58"/>
  <c r="T49" i="53"/>
  <c r="AB25" i="60"/>
  <c r="P46" i="55"/>
  <c r="T11" i="58"/>
  <c r="T10" i="56"/>
  <c r="T27" i="55"/>
  <c r="T47" i="54"/>
  <c r="T6" i="59"/>
  <c r="T13" i="60"/>
  <c r="Z25" i="59"/>
  <c r="P12" i="58"/>
  <c r="T30" i="60"/>
  <c r="P25" i="60"/>
  <c r="P50" i="52"/>
  <c r="T11" i="54"/>
  <c r="P44" i="52"/>
  <c r="T15" i="53"/>
  <c r="T42" i="56"/>
  <c r="T38" i="56"/>
  <c r="P17" i="54"/>
  <c r="P49" i="53"/>
  <c r="P13" i="57"/>
  <c r="T17" i="57"/>
  <c r="P21" i="57"/>
  <c r="P27" i="57"/>
  <c r="P24" i="53"/>
  <c r="P9" i="58"/>
  <c r="P27" i="55"/>
  <c r="P29" i="57"/>
  <c r="T29" i="59"/>
  <c r="T21" i="53"/>
  <c r="AB25" i="59"/>
  <c r="P40" i="58"/>
  <c r="T36" i="58"/>
  <c r="P36" i="58"/>
  <c r="T30" i="59"/>
  <c r="P10" i="56"/>
  <c r="P24" i="60"/>
  <c r="AC25" i="59"/>
  <c r="P33" i="51"/>
  <c r="T49" i="52"/>
  <c r="T18" i="54"/>
  <c r="T47" i="52"/>
  <c r="T42" i="55"/>
  <c r="P38" i="53"/>
  <c r="P17" i="55"/>
  <c r="T50" i="57"/>
  <c r="P33" i="57"/>
  <c r="T40" i="54"/>
  <c r="T7" i="58"/>
  <c r="P8" i="58"/>
  <c r="T39" i="57"/>
  <c r="P48" i="52"/>
  <c r="P47" i="59"/>
  <c r="P44" i="59"/>
  <c r="T35" i="59"/>
  <c r="T39" i="59"/>
  <c r="T42" i="59"/>
  <c r="Z25" i="60"/>
  <c r="P28" i="60"/>
  <c r="T50" i="59"/>
  <c r="P38" i="51"/>
  <c r="P30" i="54"/>
  <c r="P36" i="57"/>
  <c r="T46" i="55"/>
  <c r="Y25" i="59"/>
  <c r="T34" i="59"/>
  <c r="T24" i="59"/>
  <c r="AD25" i="59"/>
  <c r="T47" i="56"/>
  <c r="T24" i="60"/>
  <c r="T32" i="60"/>
  <c r="T32" i="52"/>
  <c r="P14" i="53"/>
  <c r="P21" i="53"/>
  <c r="T48" i="53"/>
  <c r="P47" i="51"/>
  <c r="T48" i="52"/>
  <c r="AB25" i="56"/>
  <c r="T34" i="55"/>
  <c r="P50" i="56"/>
  <c r="P41" i="57"/>
  <c r="P40" i="57"/>
  <c r="P9" i="55"/>
  <c r="T11" i="57"/>
  <c r="P15" i="57"/>
  <c r="P28" i="57"/>
  <c r="T18" i="53"/>
  <c r="P43" i="57"/>
  <c r="P7" i="58"/>
  <c r="P13" i="58"/>
  <c r="T13" i="58"/>
  <c r="P49" i="58"/>
  <c r="P25" i="59"/>
  <c r="P32" i="59"/>
  <c r="P17" i="58"/>
  <c r="T17" i="58"/>
  <c r="P48" i="55"/>
  <c r="T40" i="55"/>
  <c r="T49" i="54"/>
  <c r="P46" i="52"/>
  <c r="P47" i="56"/>
  <c r="P14" i="57"/>
  <c r="T18" i="57"/>
  <c r="P22" i="57"/>
  <c r="T30" i="57"/>
  <c r="T33" i="57"/>
  <c r="P9" i="57"/>
  <c r="T9" i="53"/>
  <c r="T6" i="58"/>
  <c r="P32" i="58"/>
  <c r="T8" i="58"/>
  <c r="P43" i="59"/>
  <c r="T10" i="55"/>
  <c r="P21" i="54"/>
  <c r="P18" i="55"/>
  <c r="T42" i="57"/>
  <c r="P37" i="57"/>
  <c r="T46" i="57"/>
  <c r="T45" i="56"/>
  <c r="P14" i="54"/>
  <c r="T25" i="59"/>
  <c r="P49" i="54"/>
  <c r="P26" i="51"/>
  <c r="P39" i="55"/>
  <c r="P41" i="53"/>
  <c r="T50" i="56"/>
  <c r="T43" i="56"/>
  <c r="P46" i="56"/>
  <c r="AB25" i="57"/>
  <c r="AD25" i="57"/>
  <c r="T40" i="57"/>
  <c r="P16" i="55"/>
  <c r="P13" i="53"/>
  <c r="T43" i="57"/>
  <c r="AB25" i="58"/>
  <c r="AD25" i="58"/>
  <c r="P49" i="57"/>
  <c r="T9" i="57"/>
  <c r="P26" i="54"/>
  <c r="Y25" i="58"/>
  <c r="P6" i="58"/>
  <c r="T25" i="56"/>
  <c r="T25" i="52"/>
  <c r="T6" i="54"/>
  <c r="P43" i="52"/>
  <c r="T23" i="54"/>
  <c r="T28" i="54"/>
  <c r="P41" i="55"/>
  <c r="P19" i="55"/>
  <c r="T43" i="55"/>
  <c r="T32" i="55"/>
  <c r="T15" i="55"/>
  <c r="P14" i="55"/>
  <c r="T37" i="55"/>
  <c r="T35" i="55"/>
  <c r="P42" i="56"/>
  <c r="P26" i="56"/>
  <c r="P31" i="56"/>
  <c r="P24" i="54"/>
  <c r="P12" i="57"/>
  <c r="T14" i="57"/>
  <c r="P18" i="57"/>
  <c r="T36" i="57"/>
  <c r="T41" i="57"/>
  <c r="AC25" i="57"/>
  <c r="T13" i="57"/>
  <c r="P17" i="57"/>
  <c r="T19" i="57"/>
  <c r="P23" i="57"/>
  <c r="P46" i="57"/>
  <c r="T27" i="57"/>
  <c r="P47" i="57"/>
  <c r="T28" i="57"/>
  <c r="T31" i="53"/>
  <c r="P43" i="51"/>
  <c r="P29" i="58"/>
  <c r="AC25" i="58"/>
  <c r="T42" i="51"/>
  <c r="T17" i="52"/>
  <c r="P28" i="52"/>
  <c r="P39" i="53"/>
  <c r="P36" i="52"/>
  <c r="P9" i="54"/>
  <c r="T7" i="55"/>
  <c r="T45" i="55"/>
  <c r="T30" i="55"/>
  <c r="T22" i="53"/>
  <c r="T38" i="53"/>
  <c r="T9" i="55"/>
  <c r="P34" i="54"/>
  <c r="P27" i="54"/>
  <c r="P26" i="52"/>
  <c r="P24" i="56"/>
  <c r="T10" i="57"/>
  <c r="T16" i="57"/>
  <c r="P20" i="57"/>
  <c r="T22" i="57"/>
  <c r="P30" i="57"/>
  <c r="P50" i="57"/>
  <c r="T11" i="53"/>
  <c r="P22" i="55"/>
  <c r="Z25" i="57"/>
  <c r="P11" i="57"/>
  <c r="T15" i="57"/>
  <c r="T21" i="57"/>
  <c r="T43" i="54"/>
  <c r="Z25" i="58"/>
  <c r="P39" i="57"/>
  <c r="T41" i="56"/>
  <c r="T26" i="57"/>
  <c r="P16" i="51"/>
  <c r="P14" i="52"/>
  <c r="T43" i="51"/>
  <c r="P18" i="53"/>
  <c r="T26" i="52"/>
  <c r="P8" i="54"/>
  <c r="T7" i="53"/>
  <c r="P7" i="54"/>
  <c r="P36" i="53"/>
  <c r="P33" i="55"/>
  <c r="P50" i="55"/>
  <c r="P15" i="54"/>
  <c r="T26" i="55"/>
  <c r="T44" i="55"/>
  <c r="T35" i="52"/>
  <c r="P15" i="53"/>
  <c r="P49" i="55"/>
  <c r="P45" i="55"/>
  <c r="P15" i="55"/>
  <c r="P23" i="55"/>
  <c r="T26" i="56"/>
  <c r="P43" i="56"/>
  <c r="P37" i="53"/>
  <c r="T31" i="56"/>
  <c r="T12" i="55"/>
  <c r="Z25" i="56"/>
  <c r="T46" i="56"/>
  <c r="Y25" i="57"/>
  <c r="P29" i="53"/>
  <c r="T13" i="53"/>
  <c r="P45" i="56"/>
  <c r="AC25" i="56"/>
  <c r="P40" i="54"/>
  <c r="P27" i="56"/>
  <c r="T45" i="54"/>
  <c r="P11" i="52"/>
  <c r="P19" i="52"/>
  <c r="T20" i="51"/>
  <c r="T13" i="52"/>
  <c r="T10" i="54"/>
  <c r="T41" i="52"/>
  <c r="P42" i="53"/>
  <c r="T44" i="53"/>
  <c r="P11" i="53"/>
  <c r="P19" i="51"/>
  <c r="AC25" i="55"/>
  <c r="P11" i="55"/>
  <c r="AD25" i="55"/>
  <c r="T47" i="55"/>
  <c r="T31" i="55"/>
  <c r="P25" i="55"/>
  <c r="P34" i="56"/>
  <c r="T21" i="55"/>
  <c r="T48" i="54"/>
  <c r="T34" i="54"/>
  <c r="P42" i="51"/>
  <c r="AD25" i="56"/>
  <c r="T33" i="53"/>
  <c r="T22" i="55"/>
  <c r="T30" i="56"/>
  <c r="T13" i="41"/>
  <c r="P31" i="53"/>
  <c r="P43" i="54"/>
  <c r="P45" i="54"/>
  <c r="P46" i="53"/>
  <c r="T16" i="55"/>
  <c r="P24" i="55"/>
  <c r="P23" i="53"/>
  <c r="P28" i="56"/>
  <c r="T27" i="56"/>
  <c r="T36" i="56"/>
  <c r="T24" i="56"/>
  <c r="T34" i="51"/>
  <c r="P22" i="53"/>
  <c r="T45" i="53"/>
  <c r="P32" i="54"/>
  <c r="P44" i="53"/>
  <c r="T39" i="55"/>
  <c r="P43" i="53"/>
  <c r="P45" i="44"/>
  <c r="T41" i="55"/>
  <c r="T19" i="55"/>
  <c r="P43" i="55"/>
  <c r="T24" i="55"/>
  <c r="T36" i="55"/>
  <c r="P12" i="55"/>
  <c r="Y25" i="56"/>
  <c r="AC25" i="53"/>
  <c r="P38" i="55"/>
  <c r="T15" i="52"/>
  <c r="P27" i="51"/>
  <c r="P10" i="54"/>
  <c r="T37" i="53"/>
  <c r="P11" i="54"/>
  <c r="T48" i="55"/>
  <c r="P40" i="55"/>
  <c r="P29" i="55"/>
  <c r="P47" i="55"/>
  <c r="P31" i="55"/>
  <c r="T36" i="54"/>
  <c r="T23" i="55"/>
  <c r="T18" i="55"/>
  <c r="T32" i="53"/>
  <c r="T22" i="51"/>
  <c r="T8" i="54"/>
  <c r="T7" i="51"/>
  <c r="P21" i="51"/>
  <c r="T33" i="55"/>
  <c r="T50" i="55"/>
  <c r="AB25" i="55"/>
  <c r="T11" i="55"/>
  <c r="P45" i="51"/>
  <c r="P48" i="54"/>
  <c r="P13" i="55"/>
  <c r="P44" i="55"/>
  <c r="T32" i="51"/>
  <c r="T11" i="52"/>
  <c r="T8" i="52"/>
  <c r="P12" i="52"/>
  <c r="T27" i="52"/>
  <c r="P49" i="51"/>
  <c r="P41" i="51"/>
  <c r="AC25" i="54"/>
  <c r="P47" i="53"/>
  <c r="T43" i="53"/>
  <c r="P36" i="54"/>
  <c r="T9" i="54"/>
  <c r="P19" i="54"/>
  <c r="P26" i="55"/>
  <c r="T49" i="55"/>
  <c r="Z25" i="55"/>
  <c r="P46" i="51"/>
  <c r="P7" i="52"/>
  <c r="T36" i="51"/>
  <c r="P13" i="52"/>
  <c r="T35" i="51"/>
  <c r="AB25" i="54"/>
  <c r="T7" i="54"/>
  <c r="T40" i="53"/>
  <c r="T9" i="51"/>
  <c r="T15" i="54"/>
  <c r="T45" i="51"/>
  <c r="P13" i="51"/>
  <c r="T13" i="51"/>
  <c r="T46" i="53"/>
  <c r="T45" i="44"/>
  <c r="P7" i="51"/>
  <c r="AD25" i="53"/>
  <c r="AB25" i="53"/>
  <c r="Y25" i="55"/>
  <c r="P7" i="55"/>
  <c r="P24" i="51"/>
  <c r="T46" i="51"/>
  <c r="T6" i="52"/>
  <c r="P10" i="52"/>
  <c r="T30" i="51"/>
  <c r="T41" i="51"/>
  <c r="Y25" i="54"/>
  <c r="T32" i="54"/>
  <c r="T39" i="53"/>
  <c r="T21" i="51"/>
  <c r="P49" i="52"/>
  <c r="T47" i="53"/>
  <c r="T29" i="51"/>
  <c r="T19" i="52"/>
  <c r="T16" i="52"/>
  <c r="P24" i="52"/>
  <c r="P9" i="52"/>
  <c r="T23" i="52"/>
  <c r="P35" i="51"/>
  <c r="P14" i="51"/>
  <c r="Y25" i="53"/>
  <c r="P22" i="51"/>
  <c r="P6" i="54"/>
  <c r="Z25" i="54"/>
  <c r="P34" i="53"/>
  <c r="T31" i="32"/>
  <c r="T22" i="52"/>
  <c r="P18" i="52"/>
  <c r="T30" i="52"/>
  <c r="T21" i="52"/>
  <c r="Z25" i="53"/>
  <c r="AD25" i="54"/>
  <c r="T36" i="53"/>
  <c r="T7" i="52"/>
  <c r="P29" i="52"/>
  <c r="P16" i="52"/>
  <c r="T20" i="52"/>
  <c r="P27" i="52"/>
  <c r="T50" i="51"/>
  <c r="T18" i="52"/>
  <c r="P15" i="51"/>
  <c r="T47" i="51"/>
  <c r="P23" i="52"/>
  <c r="T28" i="52"/>
  <c r="P8" i="51"/>
  <c r="P28" i="51"/>
  <c r="P31" i="51"/>
  <c r="P15" i="52"/>
  <c r="P8" i="52"/>
  <c r="P22" i="52"/>
  <c r="T24" i="52"/>
  <c r="P32" i="52"/>
  <c r="P30" i="52"/>
  <c r="T27" i="51"/>
  <c r="P39" i="51"/>
  <c r="P25" i="51"/>
  <c r="P30" i="51"/>
  <c r="P31" i="52"/>
  <c r="AB25" i="51"/>
  <c r="AD25" i="51"/>
  <c r="T10" i="51"/>
  <c r="P10" i="51"/>
  <c r="T29" i="52"/>
  <c r="T12" i="52"/>
  <c r="P6" i="52"/>
  <c r="AB25" i="52"/>
  <c r="T14" i="52"/>
  <c r="T9" i="52"/>
  <c r="P40" i="51"/>
  <c r="T40" i="51"/>
  <c r="P17" i="52"/>
  <c r="AC25" i="51"/>
  <c r="T31" i="51"/>
  <c r="T15" i="51"/>
  <c r="Z25" i="52"/>
  <c r="P20" i="52"/>
  <c r="Y25" i="52"/>
  <c r="AD25" i="52"/>
  <c r="P25" i="52"/>
  <c r="P21" i="52"/>
  <c r="T18" i="51"/>
  <c r="T39" i="48"/>
  <c r="P21" i="48"/>
  <c r="T28" i="51"/>
  <c r="P32" i="51"/>
  <c r="P23" i="51"/>
  <c r="Z25" i="51"/>
  <c r="P29" i="51"/>
  <c r="T39" i="51"/>
  <c r="AC25" i="52"/>
  <c r="P36" i="51"/>
  <c r="P47" i="46"/>
  <c r="T25" i="51"/>
  <c r="T36" i="49"/>
  <c r="T24" i="51"/>
  <c r="Y25" i="51"/>
  <c r="T38" i="50"/>
  <c r="T43" i="49"/>
  <c r="T47" i="50"/>
  <c r="T33" i="46"/>
  <c r="P9" i="46"/>
  <c r="P33" i="46"/>
  <c r="T19" i="47"/>
  <c r="T9" i="45"/>
  <c r="T49" i="44"/>
  <c r="P19" i="48"/>
  <c r="T46" i="49"/>
  <c r="P14" i="46"/>
  <c r="P20" i="48"/>
  <c r="P43" i="49"/>
  <c r="T49" i="50"/>
  <c r="P21" i="46"/>
  <c r="P30" i="41"/>
  <c r="T35" i="49"/>
  <c r="P50" i="49"/>
  <c r="T42" i="49"/>
  <c r="T20" i="48"/>
  <c r="T35" i="50"/>
  <c r="T45" i="49"/>
  <c r="T28" i="50"/>
  <c r="T43" i="48"/>
  <c r="P30" i="49"/>
  <c r="P17" i="41"/>
  <c r="P42" i="49"/>
  <c r="T41" i="46"/>
  <c r="T7" i="48"/>
  <c r="T23" i="48"/>
  <c r="P36" i="48"/>
  <c r="P23" i="48"/>
  <c r="P19" i="47"/>
  <c r="T50" i="49"/>
  <c r="T36" i="48"/>
  <c r="P34" i="45"/>
  <c r="T26" i="47"/>
  <c r="T40" i="50"/>
  <c r="P35" i="49"/>
  <c r="T28" i="49"/>
  <c r="P25" i="46"/>
  <c r="P47" i="50"/>
  <c r="P26" i="45"/>
  <c r="T47" i="46"/>
  <c r="P43" i="46"/>
  <c r="P46" i="45"/>
  <c r="T42" i="50"/>
  <c r="P28" i="50"/>
  <c r="T25" i="46"/>
  <c r="P49" i="49"/>
  <c r="P39" i="46"/>
  <c r="T8" i="41"/>
  <c r="P42" i="46"/>
  <c r="T6" i="50"/>
  <c r="T40" i="49"/>
  <c r="T26" i="49"/>
  <c r="T30" i="46"/>
  <c r="T43" i="46"/>
  <c r="T45" i="48"/>
  <c r="T48" i="50"/>
  <c r="T47" i="48"/>
  <c r="T44" i="50"/>
  <c r="T30" i="41"/>
  <c r="P50" i="50"/>
  <c r="T21" i="46"/>
  <c r="T31" i="49"/>
  <c r="P18" i="46"/>
  <c r="T29" i="48"/>
  <c r="P28" i="47"/>
  <c r="P37" i="44"/>
  <c r="T50" i="44"/>
  <c r="P48" i="46"/>
  <c r="P20" i="44"/>
  <c r="T19" i="48"/>
  <c r="P40" i="48"/>
  <c r="P36" i="50"/>
  <c r="T49" i="49"/>
  <c r="T18" i="46"/>
  <c r="P31" i="49"/>
  <c r="T46" i="50"/>
  <c r="T24" i="46"/>
  <c r="P45" i="50"/>
  <c r="P23" i="46"/>
  <c r="T34" i="45"/>
  <c r="T34" i="46"/>
  <c r="T36" i="46"/>
  <c r="T45" i="46"/>
  <c r="P41" i="48"/>
  <c r="T33" i="42"/>
  <c r="T29" i="46"/>
  <c r="P26" i="49"/>
  <c r="T32" i="49"/>
  <c r="P34" i="48"/>
  <c r="P42" i="48"/>
  <c r="T48" i="49"/>
  <c r="T37" i="49"/>
  <c r="P48" i="50"/>
  <c r="P43" i="50"/>
  <c r="T49" i="48"/>
  <c r="P19" i="49"/>
  <c r="P37" i="49"/>
  <c r="P12" i="50"/>
  <c r="P23" i="50"/>
  <c r="P29" i="50"/>
  <c r="P49" i="48"/>
  <c r="P13" i="50"/>
  <c r="T28" i="48"/>
  <c r="T25" i="48"/>
  <c r="P27" i="49"/>
  <c r="P40" i="49"/>
  <c r="T31" i="50"/>
  <c r="P48" i="49"/>
  <c r="P6" i="50"/>
  <c r="T34" i="48"/>
  <c r="T9" i="44"/>
  <c r="P13" i="45"/>
  <c r="T21" i="42"/>
  <c r="T14" i="49"/>
  <c r="P22" i="49"/>
  <c r="P10" i="50"/>
  <c r="T9" i="50"/>
  <c r="P17" i="46"/>
  <c r="T43" i="50"/>
  <c r="T48" i="45"/>
  <c r="T30" i="43"/>
  <c r="P33" i="44"/>
  <c r="T17" i="46"/>
  <c r="T11" i="50"/>
  <c r="P22" i="46"/>
  <c r="T42" i="48"/>
  <c r="T28" i="47"/>
  <c r="T15" i="46"/>
  <c r="T44" i="41"/>
  <c r="P46" i="46"/>
  <c r="P8" i="48"/>
  <c r="T23" i="47"/>
  <c r="P25" i="48"/>
  <c r="P7" i="48"/>
  <c r="P23" i="45"/>
  <c r="P38" i="45"/>
  <c r="P45" i="42"/>
  <c r="P18" i="44"/>
  <c r="P26" i="48"/>
  <c r="T24" i="47"/>
  <c r="P38" i="50"/>
  <c r="P28" i="48"/>
  <c r="T27" i="49"/>
  <c r="T26" i="45"/>
  <c r="T44" i="45"/>
  <c r="T26" i="46"/>
  <c r="T12" i="49"/>
  <c r="P13" i="49"/>
  <c r="P9" i="50"/>
  <c r="P21" i="50"/>
  <c r="T25" i="50"/>
  <c r="P29" i="48"/>
  <c r="T33" i="49"/>
  <c r="P36" i="46"/>
  <c r="P31" i="43"/>
  <c r="P8" i="47"/>
  <c r="T36" i="50"/>
  <c r="T9" i="49"/>
  <c r="T30" i="50"/>
  <c r="T22" i="46"/>
  <c r="P44" i="49"/>
  <c r="T17" i="42"/>
  <c r="P18" i="48"/>
  <c r="P36" i="49"/>
  <c r="P29" i="46"/>
  <c r="T47" i="44"/>
  <c r="P8" i="41"/>
  <c r="T21" i="47"/>
  <c r="P12" i="46"/>
  <c r="P27" i="48"/>
  <c r="P10" i="47"/>
  <c r="T12" i="48"/>
  <c r="T10" i="49"/>
  <c r="P28" i="49"/>
  <c r="T27" i="50"/>
  <c r="T8" i="50"/>
  <c r="T32" i="50"/>
  <c r="T44" i="49"/>
  <c r="T25" i="41"/>
  <c r="P19" i="46"/>
  <c r="P24" i="46"/>
  <c r="P47" i="44"/>
  <c r="P27" i="47"/>
  <c r="P6" i="46"/>
  <c r="T11" i="48"/>
  <c r="P20" i="46"/>
  <c r="P20" i="49"/>
  <c r="T42" i="46"/>
  <c r="T8" i="47"/>
  <c r="T37" i="50"/>
  <c r="P16" i="50"/>
  <c r="P9" i="49"/>
  <c r="T39" i="49"/>
  <c r="T33" i="50"/>
  <c r="T49" i="46"/>
  <c r="P32" i="49"/>
  <c r="P47" i="48"/>
  <c r="T8" i="44"/>
  <c r="T13" i="48"/>
  <c r="P38" i="44"/>
  <c r="Y25" i="50"/>
  <c r="T47" i="49"/>
  <c r="T12" i="50"/>
  <c r="P15" i="50"/>
  <c r="T19" i="50"/>
  <c r="P25" i="50"/>
  <c r="P30" i="50"/>
  <c r="T39" i="50"/>
  <c r="P11" i="49"/>
  <c r="T48" i="41"/>
  <c r="T31" i="46"/>
  <c r="P32" i="45"/>
  <c r="P27" i="43"/>
  <c r="T16" i="44"/>
  <c r="T17" i="47"/>
  <c r="P39" i="48"/>
  <c r="T20" i="44"/>
  <c r="T6" i="49"/>
  <c r="T16" i="49"/>
  <c r="T24" i="48"/>
  <c r="P33" i="49"/>
  <c r="P38" i="49"/>
  <c r="T21" i="48"/>
  <c r="Z25" i="50"/>
  <c r="P38" i="46"/>
  <c r="T40" i="48"/>
  <c r="P22" i="50"/>
  <c r="P11" i="50"/>
  <c r="T15" i="50"/>
  <c r="P19" i="50"/>
  <c r="T34" i="50"/>
  <c r="P39" i="49"/>
  <c r="P31" i="50"/>
  <c r="T31" i="47"/>
  <c r="P13" i="46"/>
  <c r="T35" i="48"/>
  <c r="P33" i="50"/>
  <c r="P39" i="50"/>
  <c r="P30" i="48"/>
  <c r="P44" i="42"/>
  <c r="P11" i="44"/>
  <c r="P15" i="44"/>
  <c r="P10" i="44"/>
  <c r="P49" i="46"/>
  <c r="T45" i="42"/>
  <c r="P33" i="42"/>
  <c r="T23" i="49"/>
  <c r="T24" i="49"/>
  <c r="T8" i="49"/>
  <c r="T18" i="50"/>
  <c r="P46" i="41"/>
  <c r="P14" i="41"/>
  <c r="T12" i="45"/>
  <c r="T40" i="45"/>
  <c r="T48" i="47"/>
  <c r="T36" i="47"/>
  <c r="T18" i="47"/>
  <c r="T22" i="48"/>
  <c r="P12" i="49"/>
  <c r="T18" i="49"/>
  <c r="T10" i="46"/>
  <c r="P26" i="47"/>
  <c r="P24" i="47"/>
  <c r="T14" i="50"/>
  <c r="T23" i="50"/>
  <c r="P24" i="50"/>
  <c r="P17" i="50"/>
  <c r="T26" i="50"/>
  <c r="P26" i="50"/>
  <c r="T20" i="49"/>
  <c r="P36" i="45"/>
  <c r="P35" i="48"/>
  <c r="P17" i="49"/>
  <c r="P18" i="49"/>
  <c r="T38" i="46"/>
  <c r="P45" i="46"/>
  <c r="AB25" i="50"/>
  <c r="P9" i="47"/>
  <c r="P34" i="50"/>
  <c r="T22" i="50"/>
  <c r="P7" i="49"/>
  <c r="P20" i="50"/>
  <c r="AD25" i="50"/>
  <c r="T13" i="50"/>
  <c r="T17" i="50"/>
  <c r="T33" i="44"/>
  <c r="P40" i="46"/>
  <c r="T17" i="48"/>
  <c r="T21" i="49"/>
  <c r="AC25" i="50"/>
  <c r="P18" i="50"/>
  <c r="P37" i="50"/>
  <c r="T8" i="48"/>
  <c r="P25" i="44"/>
  <c r="T7" i="43"/>
  <c r="T36" i="44"/>
  <c r="P18" i="47"/>
  <c r="T48" i="42"/>
  <c r="T47" i="45"/>
  <c r="P24" i="48"/>
  <c r="T31" i="43"/>
  <c r="T25" i="49"/>
  <c r="T30" i="47"/>
  <c r="P15" i="47"/>
  <c r="T38" i="44"/>
  <c r="T7" i="50"/>
  <c r="T38" i="49"/>
  <c r="P8" i="50"/>
  <c r="T21" i="50"/>
  <c r="T11" i="49"/>
  <c r="T37" i="48"/>
  <c r="P37" i="48"/>
  <c r="P41" i="49"/>
  <c r="P31" i="47"/>
  <c r="T45" i="41"/>
  <c r="T10" i="43"/>
  <c r="P13" i="42"/>
  <c r="T47" i="41"/>
  <c r="T8" i="45"/>
  <c r="P29" i="42"/>
  <c r="P41" i="46"/>
  <c r="T30" i="45"/>
  <c r="T33" i="47"/>
  <c r="T43" i="47"/>
  <c r="T14" i="46"/>
  <c r="T50" i="46"/>
  <c r="T50" i="45"/>
  <c r="P12" i="44"/>
  <c r="P49" i="45"/>
  <c r="T13" i="46"/>
  <c r="P10" i="48"/>
  <c r="P44" i="41"/>
  <c r="T31" i="48"/>
  <c r="P15" i="49"/>
  <c r="P23" i="49"/>
  <c r="P24" i="49"/>
  <c r="T50" i="48"/>
  <c r="P21" i="49"/>
  <c r="T22" i="49"/>
  <c r="P20" i="47"/>
  <c r="P10" i="46"/>
  <c r="P7" i="50"/>
  <c r="P27" i="50"/>
  <c r="P14" i="50"/>
  <c r="T29" i="50"/>
  <c r="T41" i="48"/>
  <c r="T30" i="48"/>
  <c r="T10" i="50"/>
  <c r="T16" i="50"/>
  <c r="T20" i="50"/>
  <c r="T24" i="50"/>
  <c r="P47" i="49"/>
  <c r="T6" i="44"/>
  <c r="T46" i="45"/>
  <c r="T41" i="42"/>
  <c r="T27" i="42"/>
  <c r="P11" i="47"/>
  <c r="P25" i="49"/>
  <c r="AC25" i="49"/>
  <c r="T28" i="46"/>
  <c r="T38" i="48"/>
  <c r="AD25" i="49"/>
  <c r="P8" i="49"/>
  <c r="T12" i="41"/>
  <c r="P36" i="42"/>
  <c r="T18" i="42"/>
  <c r="T31" i="41"/>
  <c r="T46" i="44"/>
  <c r="P11" i="45"/>
  <c r="P44" i="46"/>
  <c r="T13" i="47"/>
  <c r="P33" i="47"/>
  <c r="T47" i="47"/>
  <c r="P26" i="44"/>
  <c r="P39" i="47"/>
  <c r="T50" i="47"/>
  <c r="P47" i="45"/>
  <c r="T29" i="47"/>
  <c r="T38" i="47"/>
  <c r="P40" i="47"/>
  <c r="T15" i="48"/>
  <c r="T33" i="48"/>
  <c r="P9" i="48"/>
  <c r="T15" i="47"/>
  <c r="P11" i="46"/>
  <c r="P12" i="48"/>
  <c r="T48" i="48"/>
  <c r="P14" i="49"/>
  <c r="T46" i="46"/>
  <c r="P34" i="49"/>
  <c r="T7" i="47"/>
  <c r="T16" i="46"/>
  <c r="T18" i="48"/>
  <c r="T50" i="41"/>
  <c r="T22" i="41"/>
  <c r="T26" i="41"/>
  <c r="T37" i="41"/>
  <c r="P31" i="42"/>
  <c r="P11" i="42"/>
  <c r="T40" i="42"/>
  <c r="P47" i="41"/>
  <c r="T20" i="45"/>
  <c r="T28" i="45"/>
  <c r="P45" i="47"/>
  <c r="P50" i="47"/>
  <c r="P8" i="43"/>
  <c r="T35" i="47"/>
  <c r="P44" i="47"/>
  <c r="T37" i="45"/>
  <c r="T6" i="46"/>
  <c r="P8" i="44"/>
  <c r="P11" i="48"/>
  <c r="T27" i="48"/>
  <c r="T12" i="46"/>
  <c r="P18" i="45"/>
  <c r="T10" i="48"/>
  <c r="T7" i="45"/>
  <c r="T11" i="47"/>
  <c r="T15" i="49"/>
  <c r="T19" i="49"/>
  <c r="T13" i="49"/>
  <c r="T17" i="49"/>
  <c r="AB25" i="49"/>
  <c r="T29" i="49"/>
  <c r="P45" i="48"/>
  <c r="P23" i="41"/>
  <c r="T37" i="42"/>
  <c r="P33" i="45"/>
  <c r="P32" i="44"/>
  <c r="P16" i="46"/>
  <c r="T10" i="42"/>
  <c r="T49" i="42"/>
  <c r="T26" i="44"/>
  <c r="P36" i="47"/>
  <c r="P15" i="46"/>
  <c r="P41" i="44"/>
  <c r="T34" i="47"/>
  <c r="T20" i="47"/>
  <c r="P14" i="47"/>
  <c r="P42" i="47"/>
  <c r="P49" i="47"/>
  <c r="T15" i="44"/>
  <c r="P14" i="48"/>
  <c r="AD25" i="47"/>
  <c r="T20" i="46"/>
  <c r="T9" i="48"/>
  <c r="P6" i="47"/>
  <c r="P50" i="48"/>
  <c r="T12" i="47"/>
  <c r="P40" i="44"/>
  <c r="Y25" i="49"/>
  <c r="P6" i="49"/>
  <c r="P16" i="49"/>
  <c r="P7" i="47"/>
  <c r="T44" i="48"/>
  <c r="P44" i="48"/>
  <c r="P28" i="46"/>
  <c r="Z25" i="49"/>
  <c r="T46" i="48"/>
  <c r="P46" i="48"/>
  <c r="T28" i="43"/>
  <c r="T25" i="44"/>
  <c r="P23" i="44"/>
  <c r="P21" i="45"/>
  <c r="T44" i="44"/>
  <c r="P30" i="47"/>
  <c r="T41" i="45"/>
  <c r="T25" i="47"/>
  <c r="T11" i="46"/>
  <c r="P16" i="47"/>
  <c r="P46" i="42"/>
  <c r="T32" i="48"/>
  <c r="P16" i="48"/>
  <c r="T16" i="48"/>
  <c r="P31" i="48"/>
  <c r="P45" i="45"/>
  <c r="P22" i="48"/>
  <c r="P48" i="48"/>
  <c r="Y25" i="48"/>
  <c r="P30" i="46"/>
  <c r="T17" i="41"/>
  <c r="P38" i="41"/>
  <c r="P17" i="43"/>
  <c r="T24" i="43"/>
  <c r="P12" i="42"/>
  <c r="T11" i="44"/>
  <c r="T46" i="42"/>
  <c r="T32" i="45"/>
  <c r="T8" i="43"/>
  <c r="P37" i="46"/>
  <c r="P7" i="45"/>
  <c r="P43" i="44"/>
  <c r="P35" i="46"/>
  <c r="T6" i="45"/>
  <c r="T6" i="47"/>
  <c r="P21" i="47"/>
  <c r="T27" i="47"/>
  <c r="P34" i="47"/>
  <c r="P47" i="47"/>
  <c r="T18" i="44"/>
  <c r="P37" i="47"/>
  <c r="P41" i="47"/>
  <c r="P43" i="47"/>
  <c r="T23" i="45"/>
  <c r="P29" i="47"/>
  <c r="P35" i="47"/>
  <c r="T32" i="47"/>
  <c r="P13" i="48"/>
  <c r="P17" i="48"/>
  <c r="AB25" i="48"/>
  <c r="Z25" i="48"/>
  <c r="P15" i="48"/>
  <c r="P21" i="42"/>
  <c r="T40" i="44"/>
  <c r="T18" i="45"/>
  <c r="P12" i="47"/>
  <c r="P32" i="48"/>
  <c r="T10" i="47"/>
  <c r="T22" i="47"/>
  <c r="T14" i="48"/>
  <c r="P19" i="41"/>
  <c r="P23" i="43"/>
  <c r="P21" i="41"/>
  <c r="P48" i="42"/>
  <c r="AC25" i="47"/>
  <c r="Y25" i="47"/>
  <c r="P26" i="46"/>
  <c r="T14" i="45"/>
  <c r="T30" i="44"/>
  <c r="P17" i="47"/>
  <c r="T43" i="45"/>
  <c r="P25" i="47"/>
  <c r="AC25" i="48"/>
  <c r="AD25" i="48"/>
  <c r="T16" i="47"/>
  <c r="T45" i="45"/>
  <c r="T11" i="42"/>
  <c r="P13" i="44"/>
  <c r="T43" i="42"/>
  <c r="P6" i="42"/>
  <c r="P19" i="44"/>
  <c r="T9" i="42"/>
  <c r="T25" i="42"/>
  <c r="T17" i="44"/>
  <c r="P24" i="45"/>
  <c r="T21" i="45"/>
  <c r="T17" i="45"/>
  <c r="T33" i="45"/>
  <c r="P50" i="44"/>
  <c r="P6" i="43"/>
  <c r="P39" i="45"/>
  <c r="T49" i="45"/>
  <c r="T46" i="47"/>
  <c r="P48" i="47"/>
  <c r="AB25" i="47"/>
  <c r="T14" i="47"/>
  <c r="P38" i="47"/>
  <c r="T40" i="47"/>
  <c r="T44" i="47"/>
  <c r="P6" i="48"/>
  <c r="T6" i="48"/>
  <c r="AB25" i="46"/>
  <c r="P19" i="42"/>
  <c r="P14" i="43"/>
  <c r="P42" i="43"/>
  <c r="T45" i="43"/>
  <c r="P41" i="42"/>
  <c r="P34" i="43"/>
  <c r="Y25" i="44"/>
  <c r="AB25" i="45"/>
  <c r="T16" i="45"/>
  <c r="P29" i="45"/>
  <c r="P42" i="45"/>
  <c r="P9" i="44"/>
  <c r="P31" i="46"/>
  <c r="P15" i="45"/>
  <c r="P16" i="44"/>
  <c r="T44" i="46"/>
  <c r="T7" i="42"/>
  <c r="T27" i="46"/>
  <c r="P42" i="44"/>
  <c r="T41" i="44"/>
  <c r="P50" i="46"/>
  <c r="P50" i="45"/>
  <c r="T45" i="47"/>
  <c r="T49" i="47"/>
  <c r="Z25" i="47"/>
  <c r="T39" i="41"/>
  <c r="T30" i="42"/>
  <c r="P49" i="42"/>
  <c r="P39" i="44"/>
  <c r="P40" i="45"/>
  <c r="T12" i="44"/>
  <c r="P41" i="45"/>
  <c r="P50" i="42"/>
  <c r="P48" i="44"/>
  <c r="P27" i="42"/>
  <c r="AC25" i="46"/>
  <c r="P46" i="47"/>
  <c r="P14" i="45"/>
  <c r="P43" i="45"/>
  <c r="T37" i="47"/>
  <c r="T39" i="47"/>
  <c r="T41" i="47"/>
  <c r="T42" i="47"/>
  <c r="P32" i="47"/>
  <c r="P34" i="46"/>
  <c r="T35" i="46"/>
  <c r="P34" i="42"/>
  <c r="T46" i="41"/>
  <c r="P21" i="43"/>
  <c r="P20" i="43"/>
  <c r="P22" i="44"/>
  <c r="T14" i="44"/>
  <c r="P21" i="44"/>
  <c r="P20" i="45"/>
  <c r="T25" i="45"/>
  <c r="T43" i="44"/>
  <c r="P27" i="45"/>
  <c r="T37" i="46"/>
  <c r="T11" i="45"/>
  <c r="T40" i="46"/>
  <c r="P13" i="47"/>
  <c r="P30" i="44"/>
  <c r="P20" i="42"/>
  <c r="P37" i="43"/>
  <c r="T49" i="43"/>
  <c r="T48" i="43"/>
  <c r="P20" i="41"/>
  <c r="P43" i="41"/>
  <c r="P13" i="43"/>
  <c r="T17" i="43"/>
  <c r="P43" i="43"/>
  <c r="T47" i="43"/>
  <c r="T44" i="43"/>
  <c r="T35" i="41"/>
  <c r="P24" i="44"/>
  <c r="P35" i="45"/>
  <c r="T31" i="45"/>
  <c r="P28" i="45"/>
  <c r="Z25" i="45"/>
  <c r="T15" i="45"/>
  <c r="P7" i="43"/>
  <c r="P37" i="42"/>
  <c r="T8" i="46"/>
  <c r="T19" i="45"/>
  <c r="P19" i="45"/>
  <c r="T27" i="43"/>
  <c r="P7" i="42"/>
  <c r="T7" i="46"/>
  <c r="T14" i="42"/>
  <c r="T9" i="41"/>
  <c r="T48" i="44"/>
  <c r="P17" i="45"/>
  <c r="P17" i="44"/>
  <c r="T47" i="42"/>
  <c r="T27" i="45"/>
  <c r="AD25" i="46"/>
  <c r="T32" i="46"/>
  <c r="Z25" i="46"/>
  <c r="Y25" i="46"/>
  <c r="P27" i="46"/>
  <c r="T39" i="45"/>
  <c r="T22" i="45"/>
  <c r="T6" i="41"/>
  <c r="P23" i="42"/>
  <c r="T50" i="42"/>
  <c r="T39" i="43"/>
  <c r="P42" i="41"/>
  <c r="P26" i="43"/>
  <c r="P25" i="42"/>
  <c r="P24" i="43"/>
  <c r="P29" i="43"/>
  <c r="P19" i="43"/>
  <c r="T28" i="42"/>
  <c r="P49" i="41"/>
  <c r="P38" i="43"/>
  <c r="T50" i="43"/>
  <c r="P24" i="41"/>
  <c r="T33" i="43"/>
  <c r="P8" i="45"/>
  <c r="T24" i="45"/>
  <c r="AD25" i="45"/>
  <c r="P12" i="45"/>
  <c r="P16" i="45"/>
  <c r="T35" i="44"/>
  <c r="P35" i="44"/>
  <c r="P10" i="42"/>
  <c r="P29" i="44"/>
  <c r="AB25" i="44"/>
  <c r="T23" i="44"/>
  <c r="T41" i="41"/>
  <c r="P16" i="41"/>
  <c r="T29" i="41"/>
  <c r="P50" i="41"/>
  <c r="P39" i="42"/>
  <c r="T14" i="43"/>
  <c r="T42" i="43"/>
  <c r="P40" i="43"/>
  <c r="T46" i="43"/>
  <c r="P47" i="42"/>
  <c r="T23" i="43"/>
  <c r="P32" i="43"/>
  <c r="T29" i="43"/>
  <c r="T35" i="42"/>
  <c r="P16" i="43"/>
  <c r="P6" i="44"/>
  <c r="P34" i="44"/>
  <c r="T21" i="44"/>
  <c r="P27" i="44"/>
  <c r="T29" i="42"/>
  <c r="AC25" i="45"/>
  <c r="P32" i="42"/>
  <c r="T6" i="43"/>
  <c r="P25" i="43"/>
  <c r="T21" i="43"/>
  <c r="T34" i="43"/>
  <c r="P35" i="41"/>
  <c r="T10" i="45"/>
  <c r="P10" i="45"/>
  <c r="P49" i="44"/>
  <c r="P44" i="44"/>
  <c r="T28" i="44"/>
  <c r="AC25" i="44"/>
  <c r="P15" i="42"/>
  <c r="P30" i="42"/>
  <c r="T7" i="41"/>
  <c r="T36" i="42"/>
  <c r="P18" i="43"/>
  <c r="T25" i="43"/>
  <c r="P35" i="43"/>
  <c r="P12" i="43"/>
  <c r="AD25" i="44"/>
  <c r="Y25" i="45"/>
  <c r="P6" i="45"/>
  <c r="P7" i="44"/>
  <c r="T7" i="44"/>
  <c r="P46" i="43"/>
  <c r="AC25" i="43"/>
  <c r="P28" i="44"/>
  <c r="P33" i="43"/>
  <c r="T23" i="41"/>
  <c r="Z25" i="43"/>
  <c r="T35" i="43"/>
  <c r="P32" i="41"/>
  <c r="T27" i="41"/>
  <c r="T16" i="42"/>
  <c r="T23" i="42"/>
  <c r="P9" i="42"/>
  <c r="P24" i="42"/>
  <c r="T22" i="43"/>
  <c r="T26" i="42"/>
  <c r="P41" i="43"/>
  <c r="P40" i="42"/>
  <c r="T13" i="43"/>
  <c r="T36" i="43"/>
  <c r="P37" i="41"/>
  <c r="T43" i="43"/>
  <c r="P11" i="43"/>
  <c r="P47" i="43"/>
  <c r="T12" i="43"/>
  <c r="P14" i="44"/>
  <c r="T42" i="42"/>
  <c r="T15" i="41"/>
  <c r="Z25" i="44"/>
  <c r="T31" i="44"/>
  <c r="AD25" i="42"/>
  <c r="P28" i="41"/>
  <c r="T33" i="41"/>
  <c r="P9" i="43"/>
  <c r="T32" i="43"/>
  <c r="T38" i="43"/>
  <c r="P50" i="43"/>
  <c r="T24" i="41"/>
  <c r="P10" i="43"/>
  <c r="T18" i="43"/>
  <c r="T37" i="43"/>
  <c r="T40" i="43"/>
  <c r="P18" i="41"/>
  <c r="P15" i="43"/>
  <c r="T16" i="43"/>
  <c r="AC25" i="42"/>
  <c r="P48" i="43"/>
  <c r="Y25" i="43"/>
  <c r="AD25" i="41"/>
  <c r="T18" i="41"/>
  <c r="P7" i="41"/>
  <c r="P38" i="42"/>
  <c r="P18" i="42"/>
  <c r="P39" i="43"/>
  <c r="P22" i="43"/>
  <c r="AB25" i="43"/>
  <c r="P45" i="43"/>
  <c r="P49" i="43"/>
  <c r="T41" i="43"/>
  <c r="P36" i="43"/>
  <c r="P8" i="42"/>
  <c r="T42" i="41"/>
  <c r="T20" i="43"/>
  <c r="P44" i="43"/>
  <c r="T9" i="43"/>
  <c r="T34" i="41"/>
  <c r="T20" i="42"/>
  <c r="P22" i="42"/>
  <c r="T11" i="43"/>
  <c r="T15" i="43"/>
  <c r="T19" i="43"/>
  <c r="P28" i="42"/>
  <c r="AB25" i="41"/>
  <c r="T15" i="42"/>
  <c r="AC25" i="41"/>
  <c r="AB25" i="42"/>
  <c r="P11" i="41"/>
  <c r="T49" i="41"/>
  <c r="AD25" i="43"/>
  <c r="T31" i="42"/>
  <c r="T38" i="42"/>
  <c r="P10" i="41"/>
  <c r="P6" i="41"/>
  <c r="T32" i="41"/>
  <c r="Y25" i="41"/>
  <c r="Z25" i="42"/>
  <c r="T22" i="42"/>
  <c r="T19" i="42"/>
  <c r="P29" i="41"/>
  <c r="T38" i="41"/>
  <c r="Y25" i="42"/>
  <c r="T24" i="42"/>
  <c r="T34" i="42"/>
  <c r="P40" i="41"/>
  <c r="T40" i="41"/>
  <c r="P41" i="41"/>
  <c r="P48" i="41"/>
  <c r="T36" i="41"/>
  <c r="P34" i="41"/>
  <c r="T11" i="41"/>
  <c r="P14" i="42"/>
  <c r="P12" i="41"/>
  <c r="P33" i="41"/>
  <c r="T39" i="42"/>
  <c r="P36" i="41"/>
  <c r="Z25" i="41"/>
  <c r="P27" i="41"/>
  <c r="P26" i="40"/>
  <c r="P27" i="40"/>
  <c r="P7" i="39"/>
  <c r="T9" i="40"/>
  <c r="P50" i="36"/>
  <c r="T7" i="40"/>
  <c r="P37" i="40"/>
  <c r="P12" i="39"/>
  <c r="T27" i="36"/>
  <c r="T30" i="39"/>
  <c r="T41" i="40"/>
  <c r="T31" i="40"/>
  <c r="P33" i="38"/>
  <c r="T21" i="37"/>
  <c r="T21" i="36"/>
  <c r="T50" i="33"/>
  <c r="P40" i="32"/>
  <c r="P21" i="36"/>
  <c r="P23" i="33"/>
  <c r="T49" i="40"/>
  <c r="T43" i="40"/>
  <c r="P18" i="37"/>
  <c r="P31" i="36"/>
  <c r="T44" i="40"/>
  <c r="T48" i="40"/>
  <c r="T28" i="40"/>
  <c r="P21" i="39"/>
  <c r="P40" i="33"/>
  <c r="T33" i="38"/>
  <c r="T40" i="33"/>
  <c r="T8" i="33"/>
  <c r="T32" i="32"/>
  <c r="T26" i="38"/>
  <c r="P38" i="40"/>
  <c r="T19" i="40"/>
  <c r="T34" i="33"/>
  <c r="P31" i="40"/>
  <c r="P49" i="32"/>
  <c r="T8" i="36"/>
  <c r="T22" i="39"/>
  <c r="T9" i="39"/>
  <c r="P11" i="39"/>
  <c r="P37" i="36"/>
  <c r="T21" i="39"/>
  <c r="P28" i="40"/>
  <c r="P31" i="39"/>
  <c r="T35" i="40"/>
  <c r="T23" i="37"/>
  <c r="P40" i="40"/>
  <c r="T42" i="40"/>
  <c r="T12" i="33"/>
  <c r="T49" i="33"/>
  <c r="P35" i="32"/>
  <c r="P17" i="39"/>
  <c r="T33" i="36"/>
  <c r="P39" i="36"/>
  <c r="T22" i="37"/>
  <c r="T15" i="36"/>
  <c r="P18" i="39"/>
  <c r="T32" i="37"/>
  <c r="P47" i="36"/>
  <c r="P22" i="37"/>
  <c r="T39" i="36"/>
  <c r="P26" i="35"/>
  <c r="T17" i="37"/>
  <c r="P6" i="40"/>
  <c r="P39" i="40"/>
  <c r="P15" i="39"/>
  <c r="P14" i="39"/>
  <c r="T30" i="40"/>
  <c r="T13" i="36"/>
  <c r="T46" i="32"/>
  <c r="T26" i="39"/>
  <c r="T50" i="32"/>
  <c r="P28" i="33"/>
  <c r="T45" i="36"/>
  <c r="P16" i="40"/>
  <c r="T17" i="36"/>
  <c r="T19" i="36"/>
  <c r="T25" i="39"/>
  <c r="P48" i="32"/>
  <c r="P10" i="39"/>
  <c r="T17" i="39"/>
  <c r="P31" i="31"/>
  <c r="T47" i="36"/>
  <c r="P48" i="36"/>
  <c r="P18" i="33"/>
  <c r="T35" i="33"/>
  <c r="P19" i="36"/>
  <c r="P41" i="32"/>
  <c r="T31" i="38"/>
  <c r="P35" i="40"/>
  <c r="P30" i="40"/>
  <c r="P33" i="40"/>
  <c r="T9" i="37"/>
  <c r="P30" i="39"/>
  <c r="T41" i="36"/>
  <c r="P35" i="39"/>
  <c r="T33" i="39"/>
  <c r="P23" i="36"/>
  <c r="T14" i="39"/>
  <c r="T38" i="40"/>
  <c r="P36" i="40"/>
  <c r="T37" i="40"/>
  <c r="P23" i="39"/>
  <c r="P19" i="40"/>
  <c r="P16" i="39"/>
  <c r="T21" i="32"/>
  <c r="T37" i="32"/>
  <c r="T23" i="36"/>
  <c r="T33" i="33"/>
  <c r="T41" i="38"/>
  <c r="P45" i="38"/>
  <c r="P11" i="33"/>
  <c r="T32" i="39"/>
  <c r="P41" i="39"/>
  <c r="T49" i="39"/>
  <c r="P20" i="40"/>
  <c r="P24" i="40"/>
  <c r="T31" i="35"/>
  <c r="P14" i="37"/>
  <c r="T16" i="40"/>
  <c r="T50" i="40"/>
  <c r="P17" i="40"/>
  <c r="T41" i="32"/>
  <c r="P45" i="36"/>
  <c r="P45" i="32"/>
  <c r="T20" i="32"/>
  <c r="T34" i="39"/>
  <c r="P46" i="39"/>
  <c r="P13" i="40"/>
  <c r="T25" i="36"/>
  <c r="T6" i="36"/>
  <c r="P30" i="33"/>
  <c r="P46" i="32"/>
  <c r="P31" i="37"/>
  <c r="P26" i="39"/>
  <c r="P13" i="39"/>
  <c r="P15" i="37"/>
  <c r="P34" i="33"/>
  <c r="T37" i="36"/>
  <c r="P30" i="36"/>
  <c r="P47" i="40"/>
  <c r="P45" i="40"/>
  <c r="P44" i="40"/>
  <c r="T19" i="37"/>
  <c r="T17" i="40"/>
  <c r="P12" i="37"/>
  <c r="T33" i="40"/>
  <c r="T8" i="39"/>
  <c r="P38" i="33"/>
  <c r="P23" i="32"/>
  <c r="T14" i="36"/>
  <c r="P6" i="36"/>
  <c r="P35" i="38"/>
  <c r="T36" i="39"/>
  <c r="T13" i="39"/>
  <c r="P19" i="39"/>
  <c r="T14" i="40"/>
  <c r="P32" i="37"/>
  <c r="P43" i="40"/>
  <c r="T18" i="38"/>
  <c r="P21" i="37"/>
  <c r="T15" i="37"/>
  <c r="P25" i="36"/>
  <c r="P15" i="40"/>
  <c r="P19" i="37"/>
  <c r="T32" i="40"/>
  <c r="P8" i="40"/>
  <c r="P27" i="35"/>
  <c r="P37" i="32"/>
  <c r="T31" i="39"/>
  <c r="P28" i="38"/>
  <c r="T42" i="32"/>
  <c r="T12" i="37"/>
  <c r="P8" i="39"/>
  <c r="T27" i="39"/>
  <c r="P34" i="40"/>
  <c r="P12" i="40"/>
  <c r="P6" i="39"/>
  <c r="T24" i="39"/>
  <c r="T24" i="37"/>
  <c r="P46" i="40"/>
  <c r="P20" i="39"/>
  <c r="P11" i="40"/>
  <c r="T6" i="34"/>
  <c r="T14" i="34"/>
  <c r="P25" i="35"/>
  <c r="P22" i="38"/>
  <c r="P46" i="38"/>
  <c r="T44" i="38"/>
  <c r="P8" i="38"/>
  <c r="P48" i="39"/>
  <c r="P45" i="39"/>
  <c r="P22" i="32"/>
  <c r="T21" i="33"/>
  <c r="P35" i="35"/>
  <c r="T28" i="33"/>
  <c r="P27" i="33"/>
  <c r="T28" i="36"/>
  <c r="P11" i="38"/>
  <c r="T47" i="38"/>
  <c r="T32" i="38"/>
  <c r="P38" i="38"/>
  <c r="P48" i="38"/>
  <c r="T16" i="32"/>
  <c r="T8" i="32"/>
  <c r="T43" i="32"/>
  <c r="T44" i="39"/>
  <c r="P31" i="38"/>
  <c r="P29" i="40"/>
  <c r="P25" i="39"/>
  <c r="P10" i="40"/>
  <c r="T21" i="40"/>
  <c r="T25" i="40"/>
  <c r="T11" i="37"/>
  <c r="P9" i="33"/>
  <c r="T41" i="33"/>
  <c r="P18" i="36"/>
  <c r="T28" i="34"/>
  <c r="P15" i="36"/>
  <c r="P26" i="38"/>
  <c r="T39" i="32"/>
  <c r="P16" i="38"/>
  <c r="P9" i="36"/>
  <c r="P50" i="40"/>
  <c r="T46" i="40"/>
  <c r="T15" i="40"/>
  <c r="T30" i="38"/>
  <c r="P8" i="37"/>
  <c r="Y25" i="40"/>
  <c r="T11" i="34"/>
  <c r="P28" i="35"/>
  <c r="T45" i="32"/>
  <c r="T9" i="36"/>
  <c r="T42" i="37"/>
  <c r="P40" i="37"/>
  <c r="P28" i="37"/>
  <c r="P13" i="38"/>
  <c r="T14" i="37"/>
  <c r="P39" i="39"/>
  <c r="T47" i="39"/>
  <c r="P28" i="34"/>
  <c r="T40" i="39"/>
  <c r="P11" i="37"/>
  <c r="P43" i="32"/>
  <c r="P22" i="40"/>
  <c r="T29" i="40"/>
  <c r="P32" i="40"/>
  <c r="T8" i="40"/>
  <c r="T18" i="39"/>
  <c r="T23" i="40"/>
  <c r="T10" i="40"/>
  <c r="T11" i="40"/>
  <c r="T34" i="40"/>
  <c r="T20" i="39"/>
  <c r="T19" i="39"/>
  <c r="AC25" i="40"/>
  <c r="P32" i="32"/>
  <c r="T9" i="33"/>
  <c r="P27" i="31"/>
  <c r="T42" i="33"/>
  <c r="P7" i="38"/>
  <c r="T7" i="36"/>
  <c r="T30" i="36"/>
  <c r="P13" i="33"/>
  <c r="P8" i="32"/>
  <c r="T16" i="39"/>
  <c r="AD25" i="40"/>
  <c r="T40" i="35"/>
  <c r="P13" i="35"/>
  <c r="P39" i="35"/>
  <c r="P14" i="35"/>
  <c r="T22" i="35"/>
  <c r="T38" i="35"/>
  <c r="T41" i="35"/>
  <c r="P11" i="35"/>
  <c r="T42" i="35"/>
  <c r="T17" i="33"/>
  <c r="P15" i="32"/>
  <c r="P39" i="32"/>
  <c r="T49" i="37"/>
  <c r="T31" i="36"/>
  <c r="T34" i="37"/>
  <c r="T46" i="37"/>
  <c r="T39" i="38"/>
  <c r="P43" i="38"/>
  <c r="T43" i="39"/>
  <c r="T8" i="37"/>
  <c r="P37" i="39"/>
  <c r="T41" i="39"/>
  <c r="P38" i="39"/>
  <c r="T50" i="39"/>
  <c r="P29" i="37"/>
  <c r="P6" i="32"/>
  <c r="T16" i="33"/>
  <c r="P16" i="32"/>
  <c r="P20" i="32"/>
  <c r="P26" i="34"/>
  <c r="P16" i="36"/>
  <c r="T48" i="37"/>
  <c r="T10" i="38"/>
  <c r="T42" i="38"/>
  <c r="P50" i="38"/>
  <c r="T13" i="33"/>
  <c r="T34" i="38"/>
  <c r="P36" i="38"/>
  <c r="P37" i="38"/>
  <c r="AC25" i="39"/>
  <c r="AD25" i="39"/>
  <c r="T39" i="39"/>
  <c r="P43" i="39"/>
  <c r="P40" i="39"/>
  <c r="T37" i="39"/>
  <c r="P26" i="36"/>
  <c r="T38" i="39"/>
  <c r="P50" i="39"/>
  <c r="T20" i="40"/>
  <c r="T22" i="40"/>
  <c r="T24" i="40"/>
  <c r="P30" i="38"/>
  <c r="T29" i="37"/>
  <c r="P22" i="39"/>
  <c r="P13" i="37"/>
  <c r="T13" i="37"/>
  <c r="Z25" i="40"/>
  <c r="T18" i="40"/>
  <c r="P21" i="40"/>
  <c r="P23" i="40"/>
  <c r="P25" i="40"/>
  <c r="P21" i="32"/>
  <c r="P22" i="33"/>
  <c r="P42" i="33"/>
  <c r="T19" i="34"/>
  <c r="T21" i="35"/>
  <c r="T44" i="35"/>
  <c r="T27" i="35"/>
  <c r="P9" i="31"/>
  <c r="T29" i="36"/>
  <c r="T45" i="37"/>
  <c r="T39" i="37"/>
  <c r="P47" i="37"/>
  <c r="P35" i="37"/>
  <c r="T37" i="37"/>
  <c r="P38" i="37"/>
  <c r="T44" i="37"/>
  <c r="P11" i="36"/>
  <c r="P14" i="38"/>
  <c r="T7" i="38"/>
  <c r="P25" i="38"/>
  <c r="P7" i="36"/>
  <c r="T44" i="33"/>
  <c r="T29" i="38"/>
  <c r="T49" i="38"/>
  <c r="P10" i="36"/>
  <c r="P46" i="36"/>
  <c r="T11" i="33"/>
  <c r="P16" i="37"/>
  <c r="T29" i="39"/>
  <c r="T28" i="39"/>
  <c r="T35" i="39"/>
  <c r="P47" i="39"/>
  <c r="T27" i="33"/>
  <c r="P36" i="39"/>
  <c r="P44" i="39"/>
  <c r="T48" i="39"/>
  <c r="T45" i="39"/>
  <c r="P49" i="39"/>
  <c r="P24" i="37"/>
  <c r="P34" i="39"/>
  <c r="T42" i="39"/>
  <c r="T46" i="39"/>
  <c r="P27" i="39"/>
  <c r="P25" i="37"/>
  <c r="T25" i="37"/>
  <c r="T6" i="40"/>
  <c r="P14" i="40"/>
  <c r="P24" i="39"/>
  <c r="T14" i="32"/>
  <c r="P42" i="32"/>
  <c r="T22" i="36"/>
  <c r="P43" i="33"/>
  <c r="T15" i="33"/>
  <c r="P24" i="38"/>
  <c r="P10" i="37"/>
  <c r="AB25" i="39"/>
  <c r="P46" i="33"/>
  <c r="AB25" i="40"/>
  <c r="P7" i="34"/>
  <c r="T23" i="34"/>
  <c r="P36" i="36"/>
  <c r="P44" i="36"/>
  <c r="P27" i="34"/>
  <c r="T11" i="36"/>
  <c r="T10" i="36"/>
  <c r="P8" i="36"/>
  <c r="T10" i="37"/>
  <c r="T28" i="37"/>
  <c r="T50" i="38"/>
  <c r="T9" i="38"/>
  <c r="P34" i="38"/>
  <c r="T36" i="38"/>
  <c r="P47" i="38"/>
  <c r="P32" i="38"/>
  <c r="T38" i="38"/>
  <c r="T48" i="38"/>
  <c r="P44" i="33"/>
  <c r="P27" i="37"/>
  <c r="T12" i="38"/>
  <c r="P41" i="38"/>
  <c r="T45" i="38"/>
  <c r="T47" i="33"/>
  <c r="P41" i="36"/>
  <c r="P32" i="39"/>
  <c r="P29" i="39"/>
  <c r="P27" i="36"/>
  <c r="P42" i="39"/>
  <c r="T11" i="38"/>
  <c r="T23" i="38"/>
  <c r="T37" i="38"/>
  <c r="T20" i="37"/>
  <c r="P20" i="37"/>
  <c r="P31" i="32"/>
  <c r="P30" i="32"/>
  <c r="T39" i="33"/>
  <c r="T15" i="32"/>
  <c r="P33" i="31"/>
  <c r="P17" i="33"/>
  <c r="T32" i="36"/>
  <c r="P45" i="33"/>
  <c r="P19" i="32"/>
  <c r="T48" i="33"/>
  <c r="P44" i="32"/>
  <c r="T49" i="36"/>
  <c r="P43" i="36"/>
  <c r="T26" i="33"/>
  <c r="T25" i="32"/>
  <c r="AB25" i="38"/>
  <c r="AD25" i="38"/>
  <c r="P27" i="38"/>
  <c r="T43" i="38"/>
  <c r="P18" i="38"/>
  <c r="T19" i="38"/>
  <c r="T35" i="36"/>
  <c r="T35" i="38"/>
  <c r="P28" i="39"/>
  <c r="Y25" i="39"/>
  <c r="T35" i="32"/>
  <c r="T46" i="33"/>
  <c r="T13" i="34"/>
  <c r="P41" i="34"/>
  <c r="T42" i="36"/>
  <c r="P29" i="36"/>
  <c r="T36" i="37"/>
  <c r="P41" i="37"/>
  <c r="P39" i="37"/>
  <c r="P42" i="38"/>
  <c r="T46" i="38"/>
  <c r="T13" i="38"/>
  <c r="P39" i="38"/>
  <c r="P10" i="38"/>
  <c r="T15" i="38"/>
  <c r="T40" i="38"/>
  <c r="P17" i="37"/>
  <c r="AC25" i="38"/>
  <c r="P29" i="38"/>
  <c r="P49" i="38"/>
  <c r="Z25" i="39"/>
  <c r="T26" i="36"/>
  <c r="T27" i="38"/>
  <c r="P7" i="33"/>
  <c r="T6" i="33"/>
  <c r="T37" i="35"/>
  <c r="P8" i="35"/>
  <c r="P20" i="35"/>
  <c r="P47" i="35"/>
  <c r="P15" i="33"/>
  <c r="P34" i="36"/>
  <c r="T40" i="36"/>
  <c r="P32" i="36"/>
  <c r="T38" i="36"/>
  <c r="T44" i="36"/>
  <c r="T30" i="37"/>
  <c r="P45" i="37"/>
  <c r="T26" i="37"/>
  <c r="P36" i="37"/>
  <c r="P46" i="37"/>
  <c r="T33" i="37"/>
  <c r="Z25" i="38"/>
  <c r="P9" i="38"/>
  <c r="T6" i="38"/>
  <c r="T14" i="38"/>
  <c r="T22" i="38"/>
  <c r="P40" i="38"/>
  <c r="P44" i="38"/>
  <c r="Y25" i="38"/>
  <c r="T46" i="36"/>
  <c r="P17" i="38"/>
  <c r="P20" i="38"/>
  <c r="T16" i="37"/>
  <c r="T29" i="33"/>
  <c r="P37" i="33"/>
  <c r="P17" i="34"/>
  <c r="T25" i="34"/>
  <c r="P49" i="35"/>
  <c r="P12" i="35"/>
  <c r="T27" i="34"/>
  <c r="T30" i="35"/>
  <c r="AD25" i="36"/>
  <c r="AD25" i="37"/>
  <c r="AB25" i="37"/>
  <c r="P49" i="37"/>
  <c r="Y25" i="37"/>
  <c r="P34" i="37"/>
  <c r="P42" i="37"/>
  <c r="T40" i="37"/>
  <c r="T50" i="37"/>
  <c r="T43" i="37"/>
  <c r="T35" i="37"/>
  <c r="P37" i="37"/>
  <c r="T38" i="37"/>
  <c r="P44" i="37"/>
  <c r="T21" i="38"/>
  <c r="T25" i="38"/>
  <c r="T41" i="37"/>
  <c r="P47" i="32"/>
  <c r="P47" i="33"/>
  <c r="P8" i="34"/>
  <c r="P20" i="34"/>
  <c r="P9" i="34"/>
  <c r="P50" i="34"/>
  <c r="T36" i="35"/>
  <c r="P6" i="35"/>
  <c r="T18" i="36"/>
  <c r="P33" i="35"/>
  <c r="P25" i="33"/>
  <c r="P14" i="36"/>
  <c r="P7" i="37"/>
  <c r="T47" i="37"/>
  <c r="P6" i="38"/>
  <c r="P35" i="36"/>
  <c r="T27" i="37"/>
  <c r="Z25" i="37"/>
  <c r="T6" i="37"/>
  <c r="P6" i="37"/>
  <c r="P33" i="37"/>
  <c r="P48" i="37"/>
  <c r="T28" i="31"/>
  <c r="P38" i="32"/>
  <c r="T19" i="32"/>
  <c r="P25" i="32"/>
  <c r="T36" i="33"/>
  <c r="P16" i="34"/>
  <c r="P29" i="34"/>
  <c r="P36" i="34"/>
  <c r="P49" i="34"/>
  <c r="T18" i="34"/>
  <c r="T22" i="34"/>
  <c r="T10" i="33"/>
  <c r="T9" i="35"/>
  <c r="P48" i="35"/>
  <c r="T32" i="35"/>
  <c r="P7" i="35"/>
  <c r="P19" i="35"/>
  <c r="P46" i="35"/>
  <c r="P43" i="35"/>
  <c r="T33" i="35"/>
  <c r="P7" i="32"/>
  <c r="P42" i="36"/>
  <c r="P17" i="36"/>
  <c r="T43" i="36"/>
  <c r="P48" i="33"/>
  <c r="T43" i="33"/>
  <c r="T7" i="37"/>
  <c r="T31" i="33"/>
  <c r="P50" i="33"/>
  <c r="AC25" i="36"/>
  <c r="T36" i="36"/>
  <c r="T34" i="36"/>
  <c r="T33" i="32"/>
  <c r="P26" i="33"/>
  <c r="T16" i="36"/>
  <c r="AC25" i="37"/>
  <c r="P30" i="37"/>
  <c r="P26" i="37"/>
  <c r="T50" i="36"/>
  <c r="AB25" i="36"/>
  <c r="P50" i="37"/>
  <c r="P43" i="37"/>
  <c r="P6" i="31"/>
  <c r="T44" i="32"/>
  <c r="T44" i="34"/>
  <c r="P39" i="34"/>
  <c r="T35" i="34"/>
  <c r="P35" i="33"/>
  <c r="T17" i="35"/>
  <c r="T34" i="35"/>
  <c r="T10" i="35"/>
  <c r="T18" i="35"/>
  <c r="T45" i="35"/>
  <c r="T28" i="35"/>
  <c r="T50" i="35"/>
  <c r="P24" i="36"/>
  <c r="P19" i="33"/>
  <c r="T12" i="36"/>
  <c r="P49" i="36"/>
  <c r="T39" i="35"/>
  <c r="Z25" i="36"/>
  <c r="P22" i="36"/>
  <c r="P49" i="31"/>
  <c r="T9" i="31"/>
  <c r="T40" i="31"/>
  <c r="P21" i="31"/>
  <c r="T29" i="31"/>
  <c r="P11" i="31"/>
  <c r="T45" i="31"/>
  <c r="T7" i="32"/>
  <c r="P24" i="32"/>
  <c r="T24" i="34"/>
  <c r="P48" i="34"/>
  <c r="P25" i="34"/>
  <c r="T29" i="34"/>
  <c r="P34" i="34"/>
  <c r="T36" i="34"/>
  <c r="T46" i="34"/>
  <c r="T7" i="34"/>
  <c r="P11" i="34"/>
  <c r="T30" i="34"/>
  <c r="T47" i="34"/>
  <c r="P21" i="35"/>
  <c r="T19" i="33"/>
  <c r="P36" i="35"/>
  <c r="P10" i="35"/>
  <c r="T14" i="35"/>
  <c r="P22" i="35"/>
  <c r="P38" i="35"/>
  <c r="P32" i="35"/>
  <c r="P45" i="35"/>
  <c r="T49" i="35"/>
  <c r="P15" i="35"/>
  <c r="P23" i="35"/>
  <c r="P50" i="35"/>
  <c r="T35" i="35"/>
  <c r="P37" i="35"/>
  <c r="P16" i="35"/>
  <c r="T43" i="35"/>
  <c r="T45" i="33"/>
  <c r="P30" i="35"/>
  <c r="T38" i="31"/>
  <c r="T32" i="31"/>
  <c r="P32" i="34"/>
  <c r="T12" i="34"/>
  <c r="T9" i="34"/>
  <c r="P13" i="34"/>
  <c r="T17" i="34"/>
  <c r="P21" i="34"/>
  <c r="T41" i="34"/>
  <c r="P45" i="34"/>
  <c r="T38" i="34"/>
  <c r="T10" i="34"/>
  <c r="P14" i="34"/>
  <c r="P42" i="34"/>
  <c r="T31" i="34"/>
  <c r="P15" i="34"/>
  <c r="P43" i="34"/>
  <c r="P40" i="35"/>
  <c r="P9" i="35"/>
  <c r="T13" i="35"/>
  <c r="P17" i="35"/>
  <c r="T25" i="35"/>
  <c r="P44" i="35"/>
  <c r="P34" i="35"/>
  <c r="P18" i="35"/>
  <c r="P41" i="35"/>
  <c r="P42" i="35"/>
  <c r="T46" i="35"/>
  <c r="T20" i="35"/>
  <c r="P24" i="35"/>
  <c r="T47" i="35"/>
  <c r="P40" i="36"/>
  <c r="P20" i="36"/>
  <c r="T20" i="36"/>
  <c r="P38" i="36"/>
  <c r="Y25" i="36"/>
  <c r="P25" i="31"/>
  <c r="T20" i="33"/>
  <c r="T14" i="33"/>
  <c r="P33" i="33"/>
  <c r="P33" i="32"/>
  <c r="T48" i="35"/>
  <c r="T25" i="33"/>
  <c r="P12" i="36"/>
  <c r="T24" i="36"/>
  <c r="P50" i="31"/>
  <c r="P34" i="31"/>
  <c r="T6" i="31"/>
  <c r="P15" i="31"/>
  <c r="T29" i="32"/>
  <c r="T27" i="32"/>
  <c r="P16" i="33"/>
  <c r="T32" i="34"/>
  <c r="T20" i="34"/>
  <c r="T40" i="34"/>
  <c r="T21" i="34"/>
  <c r="T49" i="34"/>
  <c r="P10" i="34"/>
  <c r="P46" i="34"/>
  <c r="P19" i="34"/>
  <c r="T37" i="34"/>
  <c r="P41" i="33"/>
  <c r="T29" i="35"/>
  <c r="AB25" i="35"/>
  <c r="AD25" i="35"/>
  <c r="T7" i="35"/>
  <c r="T11" i="35"/>
  <c r="T15" i="35"/>
  <c r="T19" i="35"/>
  <c r="T23" i="35"/>
  <c r="T8" i="35"/>
  <c r="T12" i="35"/>
  <c r="T16" i="35"/>
  <c r="T24" i="35"/>
  <c r="P32" i="31"/>
  <c r="T13" i="31"/>
  <c r="P36" i="33"/>
  <c r="T24" i="33"/>
  <c r="T8" i="34"/>
  <c r="P12" i="34"/>
  <c r="T16" i="34"/>
  <c r="P24" i="34"/>
  <c r="P18" i="34"/>
  <c r="T39" i="34"/>
  <c r="T43" i="34"/>
  <c r="Y25" i="35"/>
  <c r="T21" i="31"/>
  <c r="T34" i="34"/>
  <c r="T42" i="34"/>
  <c r="AC25" i="35"/>
  <c r="T33" i="34"/>
  <c r="P33" i="34"/>
  <c r="P36" i="32"/>
  <c r="T22" i="33"/>
  <c r="T30" i="31"/>
  <c r="T48" i="34"/>
  <c r="T45" i="34"/>
  <c r="T26" i="34"/>
  <c r="T50" i="34"/>
  <c r="T15" i="34"/>
  <c r="P23" i="34"/>
  <c r="P47" i="34"/>
  <c r="P31" i="33"/>
  <c r="T6" i="35"/>
  <c r="Z25" i="35"/>
  <c r="Z25" i="34"/>
  <c r="P35" i="34"/>
  <c r="P37" i="34"/>
  <c r="P10" i="31"/>
  <c r="P43" i="31"/>
  <c r="P44" i="31"/>
  <c r="T12" i="31"/>
  <c r="T26" i="31"/>
  <c r="T10" i="32"/>
  <c r="P17" i="32"/>
  <c r="P27" i="32"/>
  <c r="T9" i="32"/>
  <c r="T40" i="32"/>
  <c r="Y25" i="33"/>
  <c r="T6" i="32"/>
  <c r="Y25" i="34"/>
  <c r="P14" i="32"/>
  <c r="P11" i="32"/>
  <c r="T37" i="33"/>
  <c r="P39" i="33"/>
  <c r="P6" i="34"/>
  <c r="AC25" i="34"/>
  <c r="P22" i="34"/>
  <c r="T28" i="32"/>
  <c r="P28" i="32"/>
  <c r="AD25" i="33"/>
  <c r="P40" i="34"/>
  <c r="P44" i="34"/>
  <c r="P38" i="34"/>
  <c r="T48" i="31"/>
  <c r="T46" i="31"/>
  <c r="T42" i="31"/>
  <c r="T14" i="31"/>
  <c r="T50" i="31"/>
  <c r="P17" i="31"/>
  <c r="T35" i="31"/>
  <c r="P41" i="31"/>
  <c r="P36" i="31"/>
  <c r="T24" i="32"/>
  <c r="T26" i="32"/>
  <c r="AC25" i="33"/>
  <c r="T18" i="33"/>
  <c r="T12" i="32"/>
  <c r="AB25" i="33"/>
  <c r="AB25" i="34"/>
  <c r="AD25" i="34"/>
  <c r="AD25" i="32"/>
  <c r="P18" i="31"/>
  <c r="T39" i="31"/>
  <c r="T25" i="31"/>
  <c r="P10" i="32"/>
  <c r="Y25" i="32"/>
  <c r="P18" i="32"/>
  <c r="P9" i="32"/>
  <c r="AB25" i="32"/>
  <c r="T7" i="31"/>
  <c r="P29" i="32"/>
  <c r="T36" i="32"/>
  <c r="P14" i="33"/>
  <c r="Z25" i="33"/>
  <c r="P31" i="30"/>
  <c r="P38" i="31"/>
  <c r="T8" i="31"/>
  <c r="T20" i="31"/>
  <c r="T34" i="31"/>
  <c r="T17" i="31"/>
  <c r="P35" i="31"/>
  <c r="T38" i="32"/>
  <c r="T38" i="33"/>
  <c r="T11" i="32"/>
  <c r="P30" i="31"/>
  <c r="T27" i="31"/>
  <c r="T32" i="33"/>
  <c r="AC25" i="32"/>
  <c r="P12" i="32"/>
  <c r="T43" i="31"/>
  <c r="T49" i="31"/>
  <c r="P29" i="31"/>
  <c r="P13" i="32"/>
  <c r="P34" i="32"/>
  <c r="P16" i="31"/>
  <c r="P12" i="31"/>
  <c r="P39" i="31"/>
  <c r="P20" i="31"/>
  <c r="P40" i="31"/>
  <c r="T37" i="31"/>
  <c r="Z25" i="32"/>
  <c r="T17" i="32"/>
  <c r="T34" i="32"/>
  <c r="T24" i="31"/>
  <c r="P37" i="31"/>
  <c r="P13" i="31"/>
  <c r="T36" i="31"/>
  <c r="P19" i="31"/>
  <c r="P47" i="31"/>
  <c r="T18" i="32"/>
  <c r="P26" i="32"/>
  <c r="T41" i="31"/>
  <c r="P22" i="31"/>
  <c r="T44" i="31"/>
  <c r="P46" i="31"/>
  <c r="P23" i="31"/>
  <c r="T13" i="32"/>
  <c r="P24" i="31"/>
  <c r="P14" i="31"/>
  <c r="AC25" i="31"/>
  <c r="Y25" i="31"/>
  <c r="T11" i="31"/>
  <c r="T15" i="31"/>
  <c r="T19" i="31"/>
  <c r="T23" i="31"/>
  <c r="T47" i="31"/>
  <c r="T10" i="31"/>
  <c r="T22" i="31"/>
  <c r="P48" i="31"/>
  <c r="T16" i="31"/>
  <c r="P42" i="31"/>
  <c r="T18" i="31"/>
  <c r="Z25" i="31"/>
  <c r="AD25" i="31"/>
  <c r="P45" i="31"/>
  <c r="AB25" i="31"/>
  <c r="T11" i="26"/>
  <c r="P28" i="28"/>
  <c r="P49" i="29"/>
  <c r="T49" i="29"/>
  <c r="P41" i="28"/>
  <c r="P14" i="29"/>
  <c r="P50" i="28"/>
  <c r="T23" i="29"/>
  <c r="T19" i="30"/>
  <c r="P21" i="30"/>
  <c r="T8" i="29"/>
  <c r="P47" i="30"/>
  <c r="P44" i="30"/>
  <c r="P40" i="28"/>
  <c r="P15" i="25"/>
  <c r="T47" i="29"/>
  <c r="T34" i="29"/>
  <c r="T27" i="28"/>
  <c r="T12" i="29"/>
  <c r="P39" i="28"/>
  <c r="T50" i="28"/>
  <c r="T28" i="26"/>
  <c r="P34" i="29"/>
  <c r="P27" i="28"/>
  <c r="T17" i="25"/>
  <c r="P30" i="29"/>
  <c r="T43" i="29"/>
  <c r="P35" i="26"/>
  <c r="T41" i="26"/>
  <c r="P31" i="26"/>
  <c r="P11" i="27"/>
  <c r="P12" i="30"/>
  <c r="T30" i="29"/>
  <c r="P12" i="29"/>
  <c r="P43" i="28"/>
  <c r="T39" i="28"/>
  <c r="T28" i="28"/>
  <c r="P41" i="25"/>
  <c r="P21" i="23"/>
  <c r="P9" i="24"/>
  <c r="P15" i="28"/>
  <c r="T31" i="30"/>
  <c r="T16" i="30"/>
  <c r="P42" i="29"/>
  <c r="P24" i="29"/>
  <c r="T41" i="27"/>
  <c r="T50" i="30"/>
  <c r="T40" i="30"/>
  <c r="P23" i="30"/>
  <c r="P42" i="26"/>
  <c r="T43" i="24"/>
  <c r="P47" i="27"/>
  <c r="T41" i="28"/>
  <c r="P49" i="28"/>
  <c r="T29" i="24"/>
  <c r="T49" i="28"/>
  <c r="T38" i="23"/>
  <c r="P17" i="29"/>
  <c r="T39" i="29"/>
  <c r="P29" i="30"/>
  <c r="P46" i="27"/>
  <c r="P19" i="23"/>
  <c r="P47" i="29"/>
  <c r="T48" i="30"/>
  <c r="T45" i="28"/>
  <c r="T19" i="29"/>
  <c r="P27" i="30"/>
  <c r="T26" i="28"/>
  <c r="T22" i="24"/>
  <c r="P43" i="26"/>
  <c r="T10" i="24"/>
  <c r="P12" i="24"/>
  <c r="P21" i="25"/>
  <c r="T34" i="28"/>
  <c r="P11" i="25"/>
  <c r="P23" i="26"/>
  <c r="P45" i="29"/>
  <c r="P35" i="25"/>
  <c r="P29" i="28"/>
  <c r="P50" i="30"/>
  <c r="T37" i="28"/>
  <c r="T18" i="30"/>
  <c r="P50" i="25"/>
  <c r="P45" i="30"/>
  <c r="T27" i="29"/>
  <c r="T13" i="25"/>
  <c r="T49" i="30"/>
  <c r="P22" i="24"/>
  <c r="P19" i="30"/>
  <c r="T50" i="29"/>
  <c r="T14" i="24"/>
  <c r="T15" i="25"/>
  <c r="T37" i="23"/>
  <c r="P43" i="24"/>
  <c r="P7" i="27"/>
  <c r="P22" i="29"/>
  <c r="T8" i="30"/>
  <c r="P7" i="30"/>
  <c r="P49" i="30"/>
  <c r="P34" i="30"/>
  <c r="T6" i="29"/>
  <c r="P48" i="29"/>
  <c r="P46" i="26"/>
  <c r="T29" i="30"/>
  <c r="P26" i="28"/>
  <c r="T8" i="26"/>
  <c r="T48" i="28"/>
  <c r="P20" i="30"/>
  <c r="T9" i="25"/>
  <c r="P30" i="25"/>
  <c r="T8" i="24"/>
  <c r="P28" i="25"/>
  <c r="P29" i="27"/>
  <c r="P27" i="25"/>
  <c r="T46" i="30"/>
  <c r="P27" i="29"/>
  <c r="T41" i="30"/>
  <c r="P32" i="30"/>
  <c r="P31" i="27"/>
  <c r="P28" i="26"/>
  <c r="T35" i="25"/>
  <c r="P33" i="23"/>
  <c r="T20" i="24"/>
  <c r="T28" i="27"/>
  <c r="T6" i="30"/>
  <c r="P24" i="30"/>
  <c r="T44" i="29"/>
  <c r="P23" i="29"/>
  <c r="T31" i="27"/>
  <c r="T19" i="24"/>
  <c r="T11" i="24"/>
  <c r="P13" i="29"/>
  <c r="P28" i="23"/>
  <c r="P6" i="26"/>
  <c r="T29" i="25"/>
  <c r="T40" i="23"/>
  <c r="T8" i="27"/>
  <c r="T21" i="24"/>
  <c r="T20" i="28"/>
  <c r="P31" i="28"/>
  <c r="P14" i="24"/>
  <c r="T43" i="28"/>
  <c r="P43" i="30"/>
  <c r="P25" i="28"/>
  <c r="P32" i="29"/>
  <c r="T13" i="30"/>
  <c r="P18" i="30"/>
  <c r="P13" i="25"/>
  <c r="T43" i="26"/>
  <c r="T24" i="25"/>
  <c r="T46" i="26"/>
  <c r="P11" i="26"/>
  <c r="P8" i="26"/>
  <c r="T26" i="27"/>
  <c r="T44" i="28"/>
  <c r="P42" i="27"/>
  <c r="P38" i="28"/>
  <c r="P41" i="27"/>
  <c r="P13" i="30"/>
  <c r="T10" i="30"/>
  <c r="T25" i="28"/>
  <c r="P43" i="25"/>
  <c r="T23" i="26"/>
  <c r="P37" i="26"/>
  <c r="T50" i="25"/>
  <c r="P10" i="29"/>
  <c r="P9" i="29"/>
  <c r="P33" i="30"/>
  <c r="P47" i="25"/>
  <c r="P17" i="24"/>
  <c r="T17" i="27"/>
  <c r="T25" i="27"/>
  <c r="P27" i="26"/>
  <c r="P23" i="25"/>
  <c r="T17" i="26"/>
  <c r="T11" i="28"/>
  <c r="T30" i="26"/>
  <c r="T33" i="28"/>
  <c r="P36" i="28"/>
  <c r="T27" i="30"/>
  <c r="T28" i="29"/>
  <c r="P32" i="27"/>
  <c r="T34" i="30"/>
  <c r="P40" i="29"/>
  <c r="P35" i="28"/>
  <c r="P36" i="29"/>
  <c r="P43" i="29"/>
  <c r="T40" i="27"/>
  <c r="P26" i="29"/>
  <c r="T45" i="27"/>
  <c r="T35" i="28"/>
  <c r="T36" i="29"/>
  <c r="T41" i="29"/>
  <c r="P28" i="30"/>
  <c r="T23" i="28"/>
  <c r="P43" i="23"/>
  <c r="P22" i="27"/>
  <c r="T24" i="24"/>
  <c r="T34" i="27"/>
  <c r="T46" i="29"/>
  <c r="T7" i="26"/>
  <c r="T39" i="30"/>
  <c r="T19" i="23"/>
  <c r="P21" i="24"/>
  <c r="T45" i="24"/>
  <c r="P42" i="24"/>
  <c r="P50" i="27"/>
  <c r="P17" i="30"/>
  <c r="T11" i="30"/>
  <c r="T6" i="27"/>
  <c r="T41" i="23"/>
  <c r="P36" i="26"/>
  <c r="T28" i="25"/>
  <c r="T49" i="25"/>
  <c r="T31" i="25"/>
  <c r="P13" i="28"/>
  <c r="P46" i="25"/>
  <c r="P6" i="24"/>
  <c r="P45" i="27"/>
  <c r="P16" i="29"/>
  <c r="P17" i="23"/>
  <c r="P41" i="29"/>
  <c r="T48" i="29"/>
  <c r="P6" i="29"/>
  <c r="T14" i="30"/>
  <c r="P40" i="30"/>
  <c r="P46" i="28"/>
  <c r="T6" i="25"/>
  <c r="T23" i="25"/>
  <c r="P42" i="25"/>
  <c r="P38" i="26"/>
  <c r="T27" i="27"/>
  <c r="P12" i="27"/>
  <c r="T19" i="25"/>
  <c r="P20" i="24"/>
  <c r="T46" i="24"/>
  <c r="P7" i="23"/>
  <c r="T48" i="26"/>
  <c r="P10" i="28"/>
  <c r="P29" i="29"/>
  <c r="P44" i="23"/>
  <c r="T33" i="24"/>
  <c r="T12" i="28"/>
  <c r="P19" i="25"/>
  <c r="T17" i="23"/>
  <c r="P23" i="28"/>
  <c r="P47" i="28"/>
  <c r="P35" i="30"/>
  <c r="P11" i="30"/>
  <c r="T29" i="29"/>
  <c r="T25" i="30"/>
  <c r="T7" i="27"/>
  <c r="T42" i="29"/>
  <c r="P25" i="29"/>
  <c r="T25" i="29"/>
  <c r="P14" i="30"/>
  <c r="T9" i="30"/>
  <c r="P37" i="30"/>
  <c r="P41" i="24"/>
  <c r="T22" i="27"/>
  <c r="T26" i="24"/>
  <c r="P20" i="27"/>
  <c r="T15" i="24"/>
  <c r="P50" i="26"/>
  <c r="P8" i="28"/>
  <c r="T10" i="28"/>
  <c r="P6" i="27"/>
  <c r="T38" i="29"/>
  <c r="T40" i="29"/>
  <c r="T39" i="27"/>
  <c r="T11" i="27"/>
  <c r="P37" i="28"/>
  <c r="AB25" i="30"/>
  <c r="P19" i="28"/>
  <c r="T47" i="27"/>
  <c r="T12" i="27"/>
  <c r="T27" i="25"/>
  <c r="P17" i="25"/>
  <c r="P15" i="29"/>
  <c r="P42" i="30"/>
  <c r="T42" i="30"/>
  <c r="P23" i="23"/>
  <c r="T44" i="26"/>
  <c r="T35" i="23"/>
  <c r="P13" i="27"/>
  <c r="P21" i="26"/>
  <c r="P15" i="27"/>
  <c r="T23" i="24"/>
  <c r="P36" i="27"/>
  <c r="P40" i="26"/>
  <c r="P26" i="26"/>
  <c r="T19" i="26"/>
  <c r="P50" i="29"/>
  <c r="P33" i="28"/>
  <c r="P48" i="28"/>
  <c r="T15" i="26"/>
  <c r="P32" i="28"/>
  <c r="P15" i="30"/>
  <c r="T28" i="30"/>
  <c r="T46" i="28"/>
  <c r="T11" i="29"/>
  <c r="T38" i="30"/>
  <c r="P38" i="30"/>
  <c r="T30" i="30"/>
  <c r="P37" i="25"/>
  <c r="P14" i="26"/>
  <c r="T26" i="26"/>
  <c r="T47" i="28"/>
  <c r="AD25" i="30"/>
  <c r="P13" i="24"/>
  <c r="P46" i="23"/>
  <c r="T28" i="24"/>
  <c r="T22" i="25"/>
  <c r="T7" i="23"/>
  <c r="T30" i="23"/>
  <c r="T23" i="27"/>
  <c r="T50" i="26"/>
  <c r="P6" i="28"/>
  <c r="P37" i="27"/>
  <c r="T6" i="24"/>
  <c r="P24" i="28"/>
  <c r="T18" i="28"/>
  <c r="T8" i="28"/>
  <c r="T22" i="28"/>
  <c r="P7" i="26"/>
  <c r="T48" i="25"/>
  <c r="T35" i="30"/>
  <c r="P26" i="30"/>
  <c r="T16" i="29"/>
  <c r="T32" i="30"/>
  <c r="P39" i="23"/>
  <c r="P16" i="24"/>
  <c r="P29" i="25"/>
  <c r="P10" i="26"/>
  <c r="T31" i="23"/>
  <c r="T11" i="23"/>
  <c r="P15" i="26"/>
  <c r="T18" i="24"/>
  <c r="P7" i="28"/>
  <c r="P33" i="27"/>
  <c r="P33" i="29"/>
  <c r="P28" i="29"/>
  <c r="T49" i="23"/>
  <c r="AC25" i="30"/>
  <c r="Z25" i="30"/>
  <c r="P11" i="29"/>
  <c r="P39" i="30"/>
  <c r="T15" i="29"/>
  <c r="P22" i="30"/>
  <c r="T22" i="30"/>
  <c r="P25" i="25"/>
  <c r="T25" i="25"/>
  <c r="Y39" i="30"/>
  <c r="P50" i="24"/>
  <c r="P24" i="26"/>
  <c r="P20" i="26"/>
  <c r="P33" i="24"/>
  <c r="P38" i="25"/>
  <c r="P49" i="24"/>
  <c r="P49" i="26"/>
  <c r="P14" i="27"/>
  <c r="T37" i="26"/>
  <c r="Z25" i="29"/>
  <c r="P40" i="27"/>
  <c r="P33" i="25"/>
  <c r="T26" i="30"/>
  <c r="T9" i="29"/>
  <c r="T20" i="29"/>
  <c r="P42" i="23"/>
  <c r="P49" i="23"/>
  <c r="P15" i="24"/>
  <c r="P26" i="23"/>
  <c r="P45" i="25"/>
  <c r="P32" i="25"/>
  <c r="T13" i="26"/>
  <c r="T33" i="23"/>
  <c r="P16" i="27"/>
  <c r="T45" i="26"/>
  <c r="P39" i="26"/>
  <c r="P38" i="23"/>
  <c r="T31" i="24"/>
  <c r="T13" i="28"/>
  <c r="P19" i="26"/>
  <c r="T46" i="25"/>
  <c r="T21" i="28"/>
  <c r="T17" i="28"/>
  <c r="AD25" i="29"/>
  <c r="P38" i="29"/>
  <c r="T35" i="29"/>
  <c r="P35" i="29"/>
  <c r="Y25" i="30"/>
  <c r="T10" i="29"/>
  <c r="Y25" i="27"/>
  <c r="P30" i="27"/>
  <c r="P21" i="29"/>
  <c r="T21" i="29"/>
  <c r="T32" i="28"/>
  <c r="P25" i="24"/>
  <c r="P46" i="24"/>
  <c r="P34" i="26"/>
  <c r="T10" i="26"/>
  <c r="P32" i="26"/>
  <c r="T8" i="23"/>
  <c r="T45" i="23"/>
  <c r="T12" i="26"/>
  <c r="T19" i="27"/>
  <c r="T32" i="27"/>
  <c r="T9" i="24"/>
  <c r="P14" i="28"/>
  <c r="T10" i="27"/>
  <c r="T40" i="26"/>
  <c r="P48" i="23"/>
  <c r="T9" i="28"/>
  <c r="T49" i="27"/>
  <c r="T7" i="29"/>
  <c r="T43" i="27"/>
  <c r="P18" i="24"/>
  <c r="AB25" i="29"/>
  <c r="T33" i="27"/>
  <c r="T7" i="28"/>
  <c r="T36" i="30"/>
  <c r="T22" i="29"/>
  <c r="T19" i="28"/>
  <c r="P9" i="26"/>
  <c r="T9" i="26"/>
  <c r="P14" i="23"/>
  <c r="P45" i="23"/>
  <c r="T48" i="23"/>
  <c r="P24" i="24"/>
  <c r="T27" i="24"/>
  <c r="T27" i="23"/>
  <c r="P48" i="25"/>
  <c r="P8" i="24"/>
  <c r="T30" i="27"/>
  <c r="P10" i="27"/>
  <c r="P11" i="23"/>
  <c r="P21" i="28"/>
  <c r="T14" i="28"/>
  <c r="P30" i="28"/>
  <c r="P17" i="28"/>
  <c r="AC25" i="28"/>
  <c r="P20" i="28"/>
  <c r="P9" i="27"/>
  <c r="P7" i="29"/>
  <c r="Y25" i="29"/>
  <c r="T48" i="27"/>
  <c r="P48" i="27"/>
  <c r="T33" i="29"/>
  <c r="P39" i="27"/>
  <c r="T31" i="26"/>
  <c r="P45" i="28"/>
  <c r="P22" i="28"/>
  <c r="P37" i="29"/>
  <c r="P35" i="24"/>
  <c r="T39" i="24"/>
  <c r="T36" i="25"/>
  <c r="P12" i="26"/>
  <c r="T26" i="25"/>
  <c r="P38" i="27"/>
  <c r="P12" i="28"/>
  <c r="P15" i="23"/>
  <c r="P18" i="28"/>
  <c r="T21" i="25"/>
  <c r="T50" i="27"/>
  <c r="T42" i="28"/>
  <c r="T34" i="25"/>
  <c r="T16" i="24"/>
  <c r="AB25" i="26"/>
  <c r="T6" i="26"/>
  <c r="T14" i="26"/>
  <c r="P26" i="24"/>
  <c r="T33" i="26"/>
  <c r="P28" i="27"/>
  <c r="T33" i="25"/>
  <c r="P9" i="28"/>
  <c r="AC25" i="29"/>
  <c r="P44" i="27"/>
  <c r="T44" i="27"/>
  <c r="P27" i="27"/>
  <c r="T31" i="29"/>
  <c r="P35" i="23"/>
  <c r="T34" i="24"/>
  <c r="P38" i="24"/>
  <c r="P19" i="24"/>
  <c r="P31" i="23"/>
  <c r="T25" i="26"/>
  <c r="T18" i="27"/>
  <c r="AB25" i="27"/>
  <c r="T21" i="27"/>
  <c r="T36" i="27"/>
  <c r="T15" i="27"/>
  <c r="P19" i="27"/>
  <c r="T37" i="25"/>
  <c r="T24" i="27"/>
  <c r="Z25" i="28"/>
  <c r="AD25" i="28"/>
  <c r="T24" i="28"/>
  <c r="T30" i="28"/>
  <c r="P17" i="26"/>
  <c r="T29" i="23"/>
  <c r="P8" i="23"/>
  <c r="T12" i="25"/>
  <c r="P39" i="25"/>
  <c r="T16" i="26"/>
  <c r="P9" i="23"/>
  <c r="T35" i="27"/>
  <c r="T47" i="26"/>
  <c r="P44" i="25"/>
  <c r="P45" i="26"/>
  <c r="T44" i="24"/>
  <c r="Y25" i="28"/>
  <c r="T16" i="28"/>
  <c r="AB25" i="28"/>
  <c r="T6" i="28"/>
  <c r="AC25" i="27"/>
  <c r="T18" i="23"/>
  <c r="T43" i="23"/>
  <c r="T15" i="23"/>
  <c r="P30" i="24"/>
  <c r="T25" i="23"/>
  <c r="P50" i="23"/>
  <c r="T16" i="27"/>
  <c r="P18" i="27"/>
  <c r="T9" i="27"/>
  <c r="T13" i="27"/>
  <c r="P33" i="26"/>
  <c r="T14" i="27"/>
  <c r="T20" i="27"/>
  <c r="P26" i="27"/>
  <c r="P49" i="27"/>
  <c r="P29" i="23"/>
  <c r="T6" i="23"/>
  <c r="P22" i="25"/>
  <c r="T50" i="23"/>
  <c r="P8" i="25"/>
  <c r="P10" i="25"/>
  <c r="T50" i="24"/>
  <c r="P13" i="23"/>
  <c r="T42" i="24"/>
  <c r="T34" i="26"/>
  <c r="P25" i="26"/>
  <c r="P40" i="23"/>
  <c r="T44" i="25"/>
  <c r="Z25" i="27"/>
  <c r="P17" i="27"/>
  <c r="P21" i="27"/>
  <c r="P25" i="27"/>
  <c r="P31" i="25"/>
  <c r="P23" i="27"/>
  <c r="T39" i="26"/>
  <c r="T38" i="27"/>
  <c r="T35" i="26"/>
  <c r="T32" i="26"/>
  <c r="T22" i="26"/>
  <c r="T48" i="24"/>
  <c r="P25" i="23"/>
  <c r="P27" i="24"/>
  <c r="P11" i="24"/>
  <c r="T18" i="26"/>
  <c r="AD25" i="26"/>
  <c r="P44" i="24"/>
  <c r="P35" i="27"/>
  <c r="P24" i="27"/>
  <c r="P16" i="23"/>
  <c r="P23" i="24"/>
  <c r="P18" i="25"/>
  <c r="T24" i="26"/>
  <c r="T29" i="26"/>
  <c r="AD25" i="27"/>
  <c r="P31" i="24"/>
  <c r="T49" i="26"/>
  <c r="P34" i="23"/>
  <c r="T16" i="25"/>
  <c r="T13" i="23"/>
  <c r="T17" i="24"/>
  <c r="P48" i="24"/>
  <c r="T10" i="23"/>
  <c r="P18" i="26"/>
  <c r="Z25" i="26"/>
  <c r="P16" i="26"/>
  <c r="P49" i="25"/>
  <c r="P22" i="26"/>
  <c r="T32" i="25"/>
  <c r="T9" i="23"/>
  <c r="T21" i="23"/>
  <c r="T36" i="23"/>
  <c r="T44" i="23"/>
  <c r="T39" i="23"/>
  <c r="T14" i="25"/>
  <c r="P36" i="25"/>
  <c r="T18" i="25"/>
  <c r="P12" i="25"/>
  <c r="T39" i="25"/>
  <c r="P34" i="25"/>
  <c r="T40" i="25"/>
  <c r="P40" i="25"/>
  <c r="Y25" i="26"/>
  <c r="P26" i="25"/>
  <c r="P28" i="24"/>
  <c r="P24" i="23"/>
  <c r="P32" i="24"/>
  <c r="T36" i="24"/>
  <c r="P40" i="24"/>
  <c r="P37" i="24"/>
  <c r="P7" i="25"/>
  <c r="P7" i="24"/>
  <c r="T8" i="25"/>
  <c r="P47" i="23"/>
  <c r="AC25" i="26"/>
  <c r="T20" i="26"/>
  <c r="T32" i="24"/>
  <c r="P6" i="25"/>
  <c r="AC25" i="23"/>
  <c r="T14" i="23"/>
  <c r="T34" i="23"/>
  <c r="T23" i="23"/>
  <c r="AD25" i="24"/>
  <c r="P47" i="24"/>
  <c r="P39" i="24"/>
  <c r="T10" i="25"/>
  <c r="T7" i="25"/>
  <c r="AB25" i="25"/>
  <c r="AC25" i="25"/>
  <c r="T41" i="24"/>
  <c r="Z25" i="23"/>
  <c r="T40" i="24"/>
  <c r="AD25" i="25"/>
  <c r="P20" i="25"/>
  <c r="T20" i="25"/>
  <c r="T35" i="24"/>
  <c r="T37" i="24"/>
  <c r="Z25" i="25"/>
  <c r="T22" i="23"/>
  <c r="P20" i="23"/>
  <c r="Z25" i="24"/>
  <c r="P34" i="24"/>
  <c r="T38" i="24"/>
  <c r="AC25" i="24"/>
  <c r="AB25" i="24"/>
  <c r="P36" i="24"/>
  <c r="P30" i="23"/>
  <c r="T47" i="23"/>
  <c r="P10" i="23"/>
  <c r="Y25" i="25"/>
  <c r="P16" i="25"/>
  <c r="T26" i="23"/>
  <c r="AD25" i="23"/>
  <c r="T16" i="23"/>
  <c r="T24" i="23"/>
  <c r="P22" i="23"/>
  <c r="T12" i="23"/>
  <c r="Y25" i="24"/>
  <c r="P32" i="23"/>
  <c r="AB25" i="23"/>
  <c r="T32" i="23"/>
  <c r="T20" i="23"/>
  <c r="P18" i="23"/>
  <c r="P12" i="23"/>
  <c r="Y25" i="23"/>
  <c r="P44" i="16"/>
  <c r="T25" i="17"/>
  <c r="P14" i="17"/>
  <c r="P20" i="17"/>
  <c r="T48" i="16"/>
  <c r="T47" i="17"/>
  <c r="T14" i="17"/>
  <c r="P16" i="16"/>
  <c r="T9" i="17"/>
  <c r="P9" i="17"/>
  <c r="P46" i="17"/>
  <c r="P6" i="17"/>
  <c r="P7" i="17"/>
  <c r="T16" i="17"/>
  <c r="T18" i="17"/>
  <c r="T45" i="16"/>
  <c r="T13" i="17"/>
  <c r="P30" i="16"/>
  <c r="P10" i="17"/>
  <c r="T12" i="16"/>
  <c r="T34" i="17"/>
  <c r="T21" i="17"/>
  <c r="P18" i="17"/>
  <c r="T42" i="16"/>
  <c r="T42" i="17"/>
  <c r="P42" i="16"/>
  <c r="T18" i="16"/>
  <c r="T22" i="16"/>
  <c r="T20" i="16"/>
  <c r="P44" i="17"/>
  <c r="T27" i="17"/>
  <c r="P49" i="17"/>
  <c r="T36" i="16"/>
  <c r="P34" i="17"/>
  <c r="P8" i="17"/>
  <c r="P11" i="17"/>
  <c r="P42" i="17"/>
  <c r="P13" i="17"/>
  <c r="P38" i="16"/>
  <c r="P12" i="17"/>
  <c r="P31" i="17"/>
  <c r="T19" i="17"/>
  <c r="P41" i="17"/>
  <c r="P21" i="17"/>
  <c r="P36" i="16"/>
  <c r="P33" i="16"/>
  <c r="T6" i="17"/>
  <c r="P18" i="16"/>
  <c r="T38" i="17"/>
  <c r="T48" i="17"/>
  <c r="T49" i="17"/>
  <c r="P33" i="17"/>
  <c r="P20" i="16"/>
  <c r="P23" i="17"/>
  <c r="T41" i="17"/>
  <c r="T43" i="16"/>
  <c r="P16" i="17"/>
  <c r="T38" i="16"/>
  <c r="P26" i="17"/>
  <c r="T45" i="17"/>
  <c r="P19" i="17"/>
  <c r="T31" i="17"/>
  <c r="T46" i="16"/>
  <c r="P47" i="17"/>
  <c r="T30" i="16"/>
  <c r="T14" i="16"/>
  <c r="P48" i="16"/>
  <c r="P45" i="16"/>
  <c r="P27" i="16"/>
  <c r="P17" i="17"/>
  <c r="P41" i="16"/>
  <c r="P25" i="17"/>
  <c r="T47" i="16"/>
  <c r="T7" i="17"/>
  <c r="AD25" i="17"/>
  <c r="T12" i="17"/>
  <c r="T32" i="17"/>
  <c r="P40" i="17"/>
  <c r="P24" i="17"/>
  <c r="P46" i="16"/>
  <c r="P31" i="16"/>
  <c r="P27" i="17"/>
  <c r="P22" i="17"/>
  <c r="P24" i="16"/>
  <c r="P39" i="16"/>
  <c r="T39" i="17"/>
  <c r="P23" i="16"/>
  <c r="T35" i="17"/>
  <c r="T46" i="17"/>
  <c r="T15" i="17"/>
  <c r="T24" i="17"/>
  <c r="P47" i="16"/>
  <c r="P36" i="17"/>
  <c r="P45" i="17"/>
  <c r="T26" i="17"/>
  <c r="P40" i="16"/>
  <c r="T34" i="16"/>
  <c r="P12" i="16"/>
  <c r="T25" i="16"/>
  <c r="T30" i="17"/>
  <c r="P15" i="17"/>
  <c r="T28" i="16"/>
  <c r="T16" i="16"/>
  <c r="T36" i="17"/>
  <c r="T50" i="17"/>
  <c r="T43" i="17"/>
  <c r="P19" i="16"/>
  <c r="P34" i="16"/>
  <c r="T24" i="16"/>
  <c r="T41" i="16"/>
  <c r="P38" i="17"/>
  <c r="T33" i="16"/>
  <c r="T44" i="16"/>
  <c r="T8" i="16"/>
  <c r="T13" i="16"/>
  <c r="T50" i="16"/>
  <c r="P37" i="17"/>
  <c r="T39" i="16"/>
  <c r="T23" i="17"/>
  <c r="T44" i="17"/>
  <c r="P14" i="16"/>
  <c r="T28" i="17"/>
  <c r="P49" i="16"/>
  <c r="AD25" i="16"/>
  <c r="T19" i="16"/>
  <c r="P11" i="16"/>
  <c r="P15" i="16"/>
  <c r="AB25" i="17"/>
  <c r="P32" i="17"/>
  <c r="T37" i="17"/>
  <c r="P43" i="17"/>
  <c r="P32" i="16"/>
  <c r="T10" i="16"/>
  <c r="T37" i="16"/>
  <c r="T17" i="16"/>
  <c r="T23" i="16"/>
  <c r="P26" i="16"/>
  <c r="P30" i="17"/>
  <c r="P29" i="17"/>
  <c r="P35" i="17"/>
  <c r="P28" i="16"/>
  <c r="T22" i="17"/>
  <c r="P7" i="16"/>
  <c r="Z25" i="17"/>
  <c r="AC25" i="17"/>
  <c r="P35" i="16"/>
  <c r="T32" i="16"/>
  <c r="P10" i="16"/>
  <c r="P25" i="16"/>
  <c r="T26" i="16"/>
  <c r="T35" i="16"/>
  <c r="T29" i="17"/>
  <c r="T7" i="16"/>
  <c r="T49" i="16"/>
  <c r="P21" i="16"/>
  <c r="Y25" i="17"/>
  <c r="P37" i="16"/>
  <c r="P9" i="16"/>
  <c r="P17" i="16"/>
  <c r="T29" i="16"/>
  <c r="T11" i="16"/>
  <c r="P8" i="16"/>
  <c r="P13" i="16"/>
  <c r="P50" i="16"/>
  <c r="AB25" i="16"/>
  <c r="T9" i="16"/>
  <c r="T15" i="16"/>
  <c r="Y25" i="16"/>
  <c r="P6" i="16"/>
  <c r="T21" i="16"/>
  <c r="Z25" i="16"/>
  <c r="AC25" i="16"/>
  <c r="T6" i="16"/>
  <c r="O9" i="21"/>
  <c r="T9" i="21" s="1"/>
  <c r="Q13" i="21"/>
  <c r="N42" i="20"/>
  <c r="N13" i="21"/>
  <c r="P13" i="21" s="1"/>
  <c r="S13" i="21"/>
  <c r="S30" i="20"/>
  <c r="R13" i="21"/>
  <c r="Q7" i="21"/>
  <c r="N23" i="21"/>
  <c r="AZ16" i="1"/>
  <c r="AX16" i="1"/>
  <c r="AY16" i="1"/>
  <c r="AU16" i="1"/>
  <c r="AW16" i="1" s="1"/>
  <c r="AV14" i="1"/>
  <c r="AV15" i="1"/>
  <c r="CB15" i="1"/>
  <c r="O17" i="3"/>
  <c r="N15" i="10"/>
  <c r="N20" i="10"/>
  <c r="O14" i="12"/>
  <c r="S15" i="21"/>
  <c r="N15" i="22"/>
  <c r="Q19" i="21"/>
  <c r="R19" i="20"/>
  <c r="Q14" i="22"/>
  <c r="S16" i="20"/>
  <c r="Z47" i="1"/>
  <c r="Z48" i="1"/>
  <c r="Z45" i="1"/>
  <c r="Z49" i="1"/>
  <c r="Z51" i="1"/>
  <c r="Z46" i="1"/>
  <c r="Z50" i="1"/>
  <c r="Z52" i="1"/>
  <c r="CB16" i="1"/>
  <c r="CG16" i="1" s="1"/>
  <c r="CL26" i="1"/>
  <c r="CD15" i="1"/>
  <c r="CO25" i="1" s="1"/>
  <c r="CF15" i="1"/>
  <c r="CQ25" i="1" s="1"/>
  <c r="CE15" i="1"/>
  <c r="CP25" i="1" s="1"/>
  <c r="CA15" i="1"/>
  <c r="CL25" i="1" s="1"/>
  <c r="O14" i="10"/>
  <c r="R18" i="10"/>
  <c r="AU14" i="1"/>
  <c r="AY14" i="1"/>
  <c r="AZ14" i="1"/>
  <c r="AX14" i="1"/>
  <c r="S21" i="4"/>
  <c r="N20" i="6"/>
  <c r="O17" i="10"/>
  <c r="S16" i="12"/>
  <c r="N18" i="12"/>
  <c r="Q16" i="22"/>
  <c r="CB14" i="1"/>
  <c r="CG14" i="1" s="1"/>
  <c r="Q21" i="3"/>
  <c r="O15" i="4"/>
  <c r="O17" i="12"/>
  <c r="O19" i="22"/>
  <c r="N18" i="22"/>
  <c r="R20" i="22"/>
  <c r="O13" i="22"/>
  <c r="P13" i="22" s="1"/>
  <c r="N40" i="22"/>
  <c r="Q12" i="20"/>
  <c r="R36" i="21"/>
  <c r="Q47" i="21"/>
  <c r="R42" i="22"/>
  <c r="S14" i="22"/>
  <c r="Q47" i="22"/>
  <c r="O31" i="22"/>
  <c r="R6" i="21"/>
  <c r="R36" i="22"/>
  <c r="N44" i="21"/>
  <c r="T44" i="21" s="1"/>
  <c r="R23" i="20"/>
  <c r="O48" i="21"/>
  <c r="O8" i="22"/>
  <c r="N27" i="12"/>
  <c r="Q32" i="18"/>
  <c r="Q16" i="20"/>
  <c r="Q45" i="21"/>
  <c r="N36" i="21"/>
  <c r="T36" i="21" s="1"/>
  <c r="O15" i="22"/>
  <c r="N47" i="22"/>
  <c r="S32" i="18"/>
  <c r="AB57" i="19"/>
  <c r="N16" i="20"/>
  <c r="Q36" i="21"/>
  <c r="O34" i="22"/>
  <c r="N32" i="18"/>
  <c r="Q36" i="20"/>
  <c r="S45" i="21"/>
  <c r="S36" i="21"/>
  <c r="R16" i="20"/>
  <c r="O45" i="21"/>
  <c r="S10" i="22"/>
  <c r="O47" i="22"/>
  <c r="N46" i="9"/>
  <c r="O45" i="19"/>
  <c r="P45" i="19" s="1"/>
  <c r="Q28" i="10"/>
  <c r="S28" i="10"/>
  <c r="N41" i="19"/>
  <c r="Q42" i="9"/>
  <c r="N45" i="20"/>
  <c r="Q30" i="7"/>
  <c r="R37" i="15"/>
  <c r="R41" i="19"/>
  <c r="S45" i="19"/>
  <c r="AB63" i="21"/>
  <c r="S6" i="21"/>
  <c r="N30" i="11"/>
  <c r="S30" i="14"/>
  <c r="S29" i="14"/>
  <c r="AB72" i="19"/>
  <c r="Q45" i="19"/>
  <c r="N48" i="13"/>
  <c r="O41" i="19"/>
  <c r="Q8" i="20"/>
  <c r="S48" i="22"/>
  <c r="S17" i="9"/>
  <c r="Q46" i="18"/>
  <c r="R45" i="19"/>
  <c r="R8" i="20"/>
  <c r="O37" i="18"/>
  <c r="AB59" i="19"/>
  <c r="AB68" i="21"/>
  <c r="Q37" i="21"/>
  <c r="Q44" i="21"/>
  <c r="N6" i="21"/>
  <c r="T6" i="21" s="1"/>
  <c r="Q6" i="21"/>
  <c r="R44" i="21"/>
  <c r="O8" i="20"/>
  <c r="N31" i="22"/>
  <c r="S49" i="22"/>
  <c r="R8" i="22"/>
  <c r="S11" i="5"/>
  <c r="AB68" i="18"/>
  <c r="Q24" i="18"/>
  <c r="R27" i="20"/>
  <c r="S10" i="20"/>
  <c r="N19" i="22"/>
  <c r="N11" i="5"/>
  <c r="R49" i="9"/>
  <c r="O43" i="11"/>
  <c r="Q37" i="18"/>
  <c r="O24" i="18"/>
  <c r="O46" i="18"/>
  <c r="P46" i="18" s="1"/>
  <c r="R25" i="20"/>
  <c r="N8" i="20"/>
  <c r="Q10" i="20"/>
  <c r="AB58" i="20"/>
  <c r="S44" i="21"/>
  <c r="Q20" i="22"/>
  <c r="Q17" i="22"/>
  <c r="N38" i="20"/>
  <c r="O34" i="20"/>
  <c r="N41" i="21"/>
  <c r="R15" i="21"/>
  <c r="S23" i="21"/>
  <c r="R38" i="22"/>
  <c r="R40" i="22"/>
  <c r="O36" i="22"/>
  <c r="T36" i="22" s="1"/>
  <c r="AB67" i="22"/>
  <c r="Q13" i="22"/>
  <c r="AB53" i="22"/>
  <c r="O30" i="20"/>
  <c r="Q34" i="20"/>
  <c r="O44" i="22"/>
  <c r="AB71" i="22"/>
  <c r="S36" i="22"/>
  <c r="Q36" i="22"/>
  <c r="AB61" i="7"/>
  <c r="O46" i="9"/>
  <c r="Q50" i="14"/>
  <c r="AB72" i="15"/>
  <c r="S37" i="18"/>
  <c r="S41" i="19"/>
  <c r="AB60" i="20"/>
  <c r="S41" i="20"/>
  <c r="Q32" i="21"/>
  <c r="R8" i="21"/>
  <c r="O40" i="22"/>
  <c r="Q40" i="22"/>
  <c r="R16" i="22"/>
  <c r="O23" i="22"/>
  <c r="R19" i="22"/>
  <c r="Q43" i="10"/>
  <c r="O37" i="11"/>
  <c r="T37" i="11" s="1"/>
  <c r="O32" i="18"/>
  <c r="R32" i="18"/>
  <c r="N19" i="20"/>
  <c r="Q46" i="20"/>
  <c r="Q41" i="20"/>
  <c r="O16" i="20"/>
  <c r="N45" i="21"/>
  <c r="R23" i="21"/>
  <c r="O8" i="21"/>
  <c r="Q11" i="21"/>
  <c r="N8" i="21"/>
  <c r="AB67" i="21"/>
  <c r="N32" i="22"/>
  <c r="R22" i="22"/>
  <c r="R14" i="22"/>
  <c r="R7" i="22"/>
  <c r="O16" i="22"/>
  <c r="O14" i="22"/>
  <c r="S13" i="22"/>
  <c r="Q10" i="22"/>
  <c r="R47" i="22"/>
  <c r="N17" i="22"/>
  <c r="S9" i="21"/>
  <c r="N16" i="22"/>
  <c r="N14" i="22"/>
  <c r="N33" i="20"/>
  <c r="O37" i="20"/>
  <c r="P37" i="20" s="1"/>
  <c r="AB54" i="21"/>
  <c r="Q38" i="21"/>
  <c r="R9" i="21"/>
  <c r="Q9" i="21"/>
  <c r="O17" i="22"/>
  <c r="S16" i="22"/>
  <c r="S7" i="21"/>
  <c r="S32" i="22"/>
  <c r="N30" i="14"/>
  <c r="R27" i="15"/>
  <c r="S27" i="15"/>
  <c r="Q26" i="18"/>
  <c r="O33" i="20"/>
  <c r="R37" i="20"/>
  <c r="N49" i="21"/>
  <c r="O23" i="21"/>
  <c r="Q46" i="21"/>
  <c r="Q27" i="21"/>
  <c r="O10" i="21"/>
  <c r="T10" i="21" s="1"/>
  <c r="Q8" i="21"/>
  <c r="S27" i="21"/>
  <c r="O19" i="20"/>
  <c r="R17" i="22"/>
  <c r="R10" i="22"/>
  <c r="S17" i="22"/>
  <c r="O10" i="22"/>
  <c r="T10" i="22" s="1"/>
  <c r="S7" i="22"/>
  <c r="R35" i="22"/>
  <c r="N49" i="9"/>
  <c r="S44" i="11"/>
  <c r="N43" i="11"/>
  <c r="R27" i="12"/>
  <c r="O48" i="13"/>
  <c r="R46" i="18"/>
  <c r="O42" i="20"/>
  <c r="O38" i="20"/>
  <c r="Q38" i="20"/>
  <c r="AB61" i="20"/>
  <c r="N10" i="20"/>
  <c r="AB65" i="20"/>
  <c r="R29" i="20"/>
  <c r="O49" i="20"/>
  <c r="Q40" i="18"/>
  <c r="Q27" i="20"/>
  <c r="S27" i="20"/>
  <c r="Q33" i="19"/>
  <c r="N41" i="18"/>
  <c r="O22" i="20"/>
  <c r="AB72" i="21"/>
  <c r="S41" i="21"/>
  <c r="N37" i="21"/>
  <c r="N47" i="21"/>
  <c r="O10" i="20"/>
  <c r="R47" i="21"/>
  <c r="N38" i="22"/>
  <c r="S42" i="20"/>
  <c r="S20" i="22"/>
  <c r="N14" i="21"/>
  <c r="O48" i="22"/>
  <c r="Q48" i="22"/>
  <c r="Q18" i="22"/>
  <c r="N41" i="22"/>
  <c r="Q22" i="22"/>
  <c r="O26" i="21"/>
  <c r="R46" i="22"/>
  <c r="AB65" i="22"/>
  <c r="Q49" i="9"/>
  <c r="S43" i="11"/>
  <c r="Q27" i="12"/>
  <c r="O27" i="12"/>
  <c r="S48" i="13"/>
  <c r="R48" i="13"/>
  <c r="AB62" i="15"/>
  <c r="S46" i="18"/>
  <c r="R47" i="18"/>
  <c r="S49" i="19"/>
  <c r="R42" i="20"/>
  <c r="R38" i="20"/>
  <c r="N30" i="20"/>
  <c r="N25" i="20"/>
  <c r="Q50" i="20"/>
  <c r="N34" i="20"/>
  <c r="O29" i="20"/>
  <c r="Q17" i="20"/>
  <c r="N27" i="20"/>
  <c r="P27" i="20" s="1"/>
  <c r="Q41" i="21"/>
  <c r="O47" i="21"/>
  <c r="S25" i="20"/>
  <c r="O25" i="20"/>
  <c r="R17" i="20"/>
  <c r="O11" i="20"/>
  <c r="AB69" i="22"/>
  <c r="N20" i="22"/>
  <c r="O37" i="21"/>
  <c r="Q25" i="20"/>
  <c r="N48" i="22"/>
  <c r="O18" i="22"/>
  <c r="S8" i="22"/>
  <c r="N22" i="22"/>
  <c r="N34" i="22"/>
  <c r="N8" i="22"/>
  <c r="N24" i="6"/>
  <c r="O49" i="9"/>
  <c r="O48" i="11"/>
  <c r="Q43" i="11"/>
  <c r="AB58" i="12"/>
  <c r="N44" i="19"/>
  <c r="AB69" i="20"/>
  <c r="R30" i="20"/>
  <c r="R34" i="20"/>
  <c r="N29" i="20"/>
  <c r="N49" i="20"/>
  <c r="S37" i="21"/>
  <c r="O34" i="21"/>
  <c r="O38" i="22"/>
  <c r="Q38" i="22"/>
  <c r="O20" i="22"/>
  <c r="R18" i="22"/>
  <c r="S18" i="22"/>
  <c r="O22" i="22"/>
  <c r="R34" i="22"/>
  <c r="R45" i="10"/>
  <c r="S44" i="15"/>
  <c r="N18" i="15"/>
  <c r="R49" i="18"/>
  <c r="S47" i="19"/>
  <c r="N6" i="20"/>
  <c r="P6" i="20" s="1"/>
  <c r="O31" i="20"/>
  <c r="S35" i="20"/>
  <c r="Q39" i="21"/>
  <c r="Q31" i="22"/>
  <c r="R39" i="22"/>
  <c r="Q6" i="22"/>
  <c r="O41" i="22"/>
  <c r="AB72" i="22"/>
  <c r="N12" i="22"/>
  <c r="S31" i="22"/>
  <c r="N37" i="15"/>
  <c r="T37" i="15" s="1"/>
  <c r="R44" i="15"/>
  <c r="R48" i="19"/>
  <c r="R44" i="20"/>
  <c r="Q35" i="20"/>
  <c r="N35" i="19"/>
  <c r="R10" i="21"/>
  <c r="N50" i="21"/>
  <c r="R12" i="22"/>
  <c r="S41" i="22"/>
  <c r="Q41" i="22"/>
  <c r="S34" i="22"/>
  <c r="R31" i="22"/>
  <c r="Q14" i="15"/>
  <c r="O42" i="19"/>
  <c r="AB70" i="20"/>
  <c r="Q6" i="20"/>
  <c r="O38" i="19"/>
  <c r="S42" i="21"/>
  <c r="R42" i="21"/>
  <c r="O12" i="21"/>
  <c r="P12" i="21" s="1"/>
  <c r="Q46" i="22"/>
  <c r="N49" i="4"/>
  <c r="N34" i="4"/>
  <c r="O45" i="7"/>
  <c r="T45" i="7" s="1"/>
  <c r="Q48" i="11"/>
  <c r="S6" i="12"/>
  <c r="S50" i="15"/>
  <c r="N50" i="15"/>
  <c r="Q27" i="15"/>
  <c r="O25" i="15"/>
  <c r="R25" i="15"/>
  <c r="N37" i="18"/>
  <c r="S24" i="18"/>
  <c r="N50" i="18"/>
  <c r="N40" i="19"/>
  <c r="Q26" i="19"/>
  <c r="AB64" i="20"/>
  <c r="N14" i="20"/>
  <c r="R33" i="20"/>
  <c r="AB68" i="20"/>
  <c r="N41" i="20"/>
  <c r="O14" i="20"/>
  <c r="AB70" i="21"/>
  <c r="AB58" i="21"/>
  <c r="O27" i="21"/>
  <c r="S35" i="21"/>
  <c r="N46" i="21"/>
  <c r="S14" i="20"/>
  <c r="S12" i="21"/>
  <c r="S18" i="20"/>
  <c r="R40" i="21"/>
  <c r="R14" i="20"/>
  <c r="N33" i="22"/>
  <c r="Q33" i="22"/>
  <c r="Q42" i="22"/>
  <c r="N49" i="22"/>
  <c r="N45" i="22"/>
  <c r="R15" i="22"/>
  <c r="R6" i="22"/>
  <c r="R39" i="21"/>
  <c r="S15" i="22"/>
  <c r="O12" i="22"/>
  <c r="Q7" i="22"/>
  <c r="R50" i="22"/>
  <c r="N6" i="22"/>
  <c r="R28" i="4"/>
  <c r="AB65" i="4"/>
  <c r="O41" i="7"/>
  <c r="P41" i="7" s="1"/>
  <c r="O50" i="8"/>
  <c r="P50" i="8" s="1"/>
  <c r="S46" i="9"/>
  <c r="S27" i="10"/>
  <c r="R33" i="13"/>
  <c r="S34" i="14"/>
  <c r="Q43" i="15"/>
  <c r="N27" i="15"/>
  <c r="O27" i="15"/>
  <c r="S13" i="15"/>
  <c r="Q50" i="15"/>
  <c r="N26" i="19"/>
  <c r="T26" i="19" s="1"/>
  <c r="R33" i="19"/>
  <c r="Q33" i="20"/>
  <c r="Q14" i="20"/>
  <c r="S37" i="20"/>
  <c r="Q37" i="20"/>
  <c r="R41" i="20"/>
  <c r="S39" i="21"/>
  <c r="N27" i="21"/>
  <c r="N35" i="21"/>
  <c r="R46" i="21"/>
  <c r="Q12" i="21"/>
  <c r="O42" i="22"/>
  <c r="R35" i="21"/>
  <c r="R49" i="22"/>
  <c r="S37" i="22"/>
  <c r="R9" i="22"/>
  <c r="Q15" i="22"/>
  <c r="S12" i="22"/>
  <c r="O6" i="22"/>
  <c r="O35" i="21"/>
  <c r="S34" i="4"/>
  <c r="O40" i="8"/>
  <c r="Q33" i="13"/>
  <c r="R26" i="19"/>
  <c r="N18" i="20"/>
  <c r="Q18" i="20"/>
  <c r="Q36" i="19"/>
  <c r="S26" i="19"/>
  <c r="O40" i="18"/>
  <c r="O41" i="20"/>
  <c r="O18" i="20"/>
  <c r="AB66" i="21"/>
  <c r="N39" i="21"/>
  <c r="T39" i="21" s="1"/>
  <c r="N40" i="21"/>
  <c r="O46" i="21"/>
  <c r="R12" i="21"/>
  <c r="AB64" i="22"/>
  <c r="S33" i="22"/>
  <c r="N42" i="22"/>
  <c r="O49" i="22"/>
  <c r="Q37" i="22"/>
  <c r="S9" i="22"/>
  <c r="O7" i="22"/>
  <c r="P7" i="22" s="1"/>
  <c r="O46" i="22"/>
  <c r="O49" i="4"/>
  <c r="O24" i="6"/>
  <c r="Q24" i="6"/>
  <c r="Q45" i="7"/>
  <c r="AB72" i="7"/>
  <c r="AB63" i="11"/>
  <c r="O50" i="15"/>
  <c r="O36" i="19"/>
  <c r="AB54" i="20"/>
  <c r="N50" i="20"/>
  <c r="N46" i="20"/>
  <c r="N39" i="20"/>
  <c r="O44" i="20"/>
  <c r="R31" i="20"/>
  <c r="Q31" i="20"/>
  <c r="R35" i="20"/>
  <c r="Q42" i="21"/>
  <c r="S38" i="21"/>
  <c r="O40" i="21"/>
  <c r="O11" i="21"/>
  <c r="R7" i="21"/>
  <c r="R26" i="21"/>
  <c r="N34" i="21"/>
  <c r="Q34" i="21"/>
  <c r="R6" i="20"/>
  <c r="R11" i="20"/>
  <c r="AB63" i="22"/>
  <c r="O45" i="22"/>
  <c r="Q45" i="22"/>
  <c r="R37" i="22"/>
  <c r="R11" i="22"/>
  <c r="AB54" i="22"/>
  <c r="S19" i="22"/>
  <c r="S11" i="22"/>
  <c r="R43" i="22"/>
  <c r="S21" i="22"/>
  <c r="O32" i="22"/>
  <c r="N11" i="22"/>
  <c r="P11" i="22" s="1"/>
  <c r="S49" i="4"/>
  <c r="R24" i="6"/>
  <c r="R49" i="4"/>
  <c r="R45" i="7"/>
  <c r="R41" i="7"/>
  <c r="Q41" i="7"/>
  <c r="Q45" i="15"/>
  <c r="O48" i="18"/>
  <c r="R50" i="20"/>
  <c r="R46" i="20"/>
  <c r="R39" i="20"/>
  <c r="N44" i="20"/>
  <c r="N40" i="18"/>
  <c r="N31" i="20"/>
  <c r="AB62" i="20"/>
  <c r="S33" i="19"/>
  <c r="R41" i="18"/>
  <c r="O35" i="20"/>
  <c r="P35" i="20" s="1"/>
  <c r="AB66" i="20"/>
  <c r="Q35" i="19"/>
  <c r="R43" i="18"/>
  <c r="AB71" i="21"/>
  <c r="S49" i="21"/>
  <c r="S40" i="21"/>
  <c r="N38" i="21"/>
  <c r="P38" i="21" s="1"/>
  <c r="S23" i="20"/>
  <c r="S6" i="20"/>
  <c r="S34" i="21"/>
  <c r="S11" i="21"/>
  <c r="N7" i="21"/>
  <c r="T7" i="21" s="1"/>
  <c r="O23" i="20"/>
  <c r="R34" i="21"/>
  <c r="R32" i="22"/>
  <c r="S45" i="22"/>
  <c r="O37" i="22"/>
  <c r="P37" i="22" s="1"/>
  <c r="AB68" i="22"/>
  <c r="N23" i="22"/>
  <c r="R23" i="22"/>
  <c r="Q19" i="22"/>
  <c r="Q11" i="22"/>
  <c r="O9" i="22"/>
  <c r="P9" i="22" s="1"/>
  <c r="R33" i="21"/>
  <c r="O17" i="21"/>
  <c r="O21" i="20"/>
  <c r="S21" i="21"/>
  <c r="S50" i="22"/>
  <c r="N46" i="22"/>
  <c r="Q21" i="22"/>
  <c r="N11" i="21"/>
  <c r="S24" i="6"/>
  <c r="S45" i="7"/>
  <c r="S41" i="7"/>
  <c r="N32" i="11"/>
  <c r="N23" i="20"/>
  <c r="N11" i="20"/>
  <c r="O50" i="20"/>
  <c r="O46" i="20"/>
  <c r="O39" i="20"/>
  <c r="Q39" i="20"/>
  <c r="Q11" i="20"/>
  <c r="Q44" i="20"/>
  <c r="AB67" i="19"/>
  <c r="AB69" i="21"/>
  <c r="Q49" i="21"/>
  <c r="N42" i="21"/>
  <c r="P42" i="21" s="1"/>
  <c r="R38" i="21"/>
  <c r="Q23" i="22"/>
  <c r="Q9" i="22"/>
  <c r="AB57" i="21"/>
  <c r="O21" i="22"/>
  <c r="Q12" i="12"/>
  <c r="S12" i="12"/>
  <c r="O30" i="13"/>
  <c r="R30" i="14"/>
  <c r="AB66" i="15"/>
  <c r="AB57" i="18"/>
  <c r="R40" i="18"/>
  <c r="O41" i="18"/>
  <c r="AB72" i="18"/>
  <c r="N35" i="18"/>
  <c r="Q48" i="18"/>
  <c r="S47" i="18"/>
  <c r="O43" i="18"/>
  <c r="N33" i="19"/>
  <c r="O33" i="19"/>
  <c r="S40" i="19"/>
  <c r="Q44" i="19"/>
  <c r="AB71" i="19"/>
  <c r="R47" i="19"/>
  <c r="N32" i="20"/>
  <c r="R21" i="20"/>
  <c r="N20" i="20"/>
  <c r="Q19" i="20"/>
  <c r="N40" i="20"/>
  <c r="O45" i="20"/>
  <c r="Q45" i="20"/>
  <c r="N17" i="21"/>
  <c r="N19" i="21"/>
  <c r="O50" i="21"/>
  <c r="Q10" i="21"/>
  <c r="S19" i="20"/>
  <c r="Q21" i="20"/>
  <c r="R44" i="22"/>
  <c r="Q29" i="22"/>
  <c r="S39" i="22"/>
  <c r="Q39" i="22"/>
  <c r="S35" i="22"/>
  <c r="Q35" i="22"/>
  <c r="S39" i="10"/>
  <c r="N12" i="12"/>
  <c r="P12" i="12" s="1"/>
  <c r="AB61" i="14"/>
  <c r="S47" i="15"/>
  <c r="O30" i="14"/>
  <c r="N26" i="18"/>
  <c r="AB71" i="18"/>
  <c r="S41" i="18"/>
  <c r="Q41" i="18"/>
  <c r="N47" i="18"/>
  <c r="Q43" i="18"/>
  <c r="AB64" i="19"/>
  <c r="O44" i="19"/>
  <c r="O40" i="19"/>
  <c r="Q40" i="19"/>
  <c r="O47" i="19"/>
  <c r="T47" i="19" s="1"/>
  <c r="Q47" i="19"/>
  <c r="N21" i="20"/>
  <c r="O36" i="20"/>
  <c r="S45" i="20"/>
  <c r="S50" i="19"/>
  <c r="R17" i="21"/>
  <c r="R19" i="21"/>
  <c r="S10" i="21"/>
  <c r="Q50" i="21"/>
  <c r="S19" i="21"/>
  <c r="Q44" i="22"/>
  <c r="N39" i="22"/>
  <c r="O49" i="21"/>
  <c r="R25" i="21"/>
  <c r="Q48" i="20"/>
  <c r="N35" i="22"/>
  <c r="O41" i="21"/>
  <c r="O33" i="22"/>
  <c r="Q19" i="12"/>
  <c r="S6" i="13"/>
  <c r="AB60" i="12"/>
  <c r="Q49" i="12"/>
  <c r="O47" i="14"/>
  <c r="N26" i="15"/>
  <c r="O18" i="15"/>
  <c r="S22" i="18"/>
  <c r="O47" i="18"/>
  <c r="S44" i="19"/>
  <c r="R20" i="20"/>
  <c r="S40" i="18"/>
  <c r="Q39" i="18"/>
  <c r="O19" i="21"/>
  <c r="R50" i="21"/>
  <c r="S21" i="20"/>
  <c r="N44" i="22"/>
  <c r="O39" i="22"/>
  <c r="O35" i="22"/>
  <c r="N50" i="22"/>
  <c r="O11" i="9"/>
  <c r="N9" i="12"/>
  <c r="P9" i="12" s="1"/>
  <c r="O6" i="13"/>
  <c r="T6" i="13" s="1"/>
  <c r="R6" i="13"/>
  <c r="O45" i="15"/>
  <c r="O40" i="15"/>
  <c r="AB68" i="15"/>
  <c r="Q18" i="15"/>
  <c r="S18" i="15"/>
  <c r="O28" i="18"/>
  <c r="N28" i="18"/>
  <c r="N36" i="19"/>
  <c r="O28" i="19"/>
  <c r="N49" i="19"/>
  <c r="R32" i="20"/>
  <c r="R13" i="20"/>
  <c r="N36" i="20"/>
  <c r="R40" i="20"/>
  <c r="R44" i="18"/>
  <c r="S32" i="20"/>
  <c r="Q37" i="19"/>
  <c r="N46" i="19"/>
  <c r="S43" i="21"/>
  <c r="Q15" i="21"/>
  <c r="R48" i="21"/>
  <c r="N26" i="21"/>
  <c r="S26" i="21"/>
  <c r="O13" i="20"/>
  <c r="AB60" i="22"/>
  <c r="R43" i="21"/>
  <c r="O43" i="22"/>
  <c r="P43" i="22" s="1"/>
  <c r="S13" i="20"/>
  <c r="Q11" i="5"/>
  <c r="N44" i="13"/>
  <c r="N43" i="15"/>
  <c r="N45" i="15"/>
  <c r="N40" i="15"/>
  <c r="S28" i="18"/>
  <c r="R36" i="19"/>
  <c r="S28" i="19"/>
  <c r="R28" i="18"/>
  <c r="R49" i="19"/>
  <c r="AB63" i="20"/>
  <c r="N17" i="20"/>
  <c r="N13" i="20"/>
  <c r="R36" i="20"/>
  <c r="AB71" i="20"/>
  <c r="N43" i="21"/>
  <c r="T43" i="21" s="1"/>
  <c r="S32" i="21"/>
  <c r="O15" i="21"/>
  <c r="Q48" i="21"/>
  <c r="Q26" i="21"/>
  <c r="R29" i="22"/>
  <c r="O50" i="22"/>
  <c r="S43" i="22"/>
  <c r="Q43" i="22"/>
  <c r="N21" i="22"/>
  <c r="O11" i="5"/>
  <c r="N49" i="10"/>
  <c r="R16" i="12"/>
  <c r="Q6" i="13"/>
  <c r="O43" i="15"/>
  <c r="S45" i="15"/>
  <c r="AB71" i="15"/>
  <c r="AB59" i="18"/>
  <c r="O39" i="19"/>
  <c r="Q28" i="19"/>
  <c r="N28" i="19"/>
  <c r="O49" i="19"/>
  <c r="O32" i="20"/>
  <c r="AB67" i="20"/>
  <c r="O40" i="20"/>
  <c r="Q40" i="20"/>
  <c r="S36" i="19"/>
  <c r="Q43" i="21"/>
  <c r="N32" i="21"/>
  <c r="N15" i="21"/>
  <c r="O17" i="20"/>
  <c r="N48" i="21"/>
  <c r="S29" i="20"/>
  <c r="N29" i="22"/>
  <c r="O29" i="22"/>
  <c r="S47" i="20"/>
  <c r="Q47" i="20"/>
  <c r="O47" i="20"/>
  <c r="T47" i="20" s="1"/>
  <c r="R47" i="20"/>
  <c r="Q24" i="20"/>
  <c r="R24" i="20"/>
  <c r="O24" i="20"/>
  <c r="AB55" i="20"/>
  <c r="R42" i="9"/>
  <c r="Q46" i="9"/>
  <c r="O26" i="10"/>
  <c r="T26" i="10" s="1"/>
  <c r="Q33" i="11"/>
  <c r="O27" i="19"/>
  <c r="R27" i="19"/>
  <c r="AB58" i="19"/>
  <c r="N27" i="19"/>
  <c r="Q27" i="19"/>
  <c r="N25" i="21"/>
  <c r="AB56" i="21"/>
  <c r="S25" i="21"/>
  <c r="O25" i="21"/>
  <c r="Q25" i="21"/>
  <c r="R48" i="20"/>
  <c r="N48" i="20"/>
  <c r="O48" i="20"/>
  <c r="S46" i="15"/>
  <c r="R46" i="15"/>
  <c r="AB65" i="11"/>
  <c r="N24" i="20"/>
  <c r="AB63" i="19"/>
  <c r="R32" i="19"/>
  <c r="S42" i="18"/>
  <c r="R42" i="18"/>
  <c r="AB69" i="19"/>
  <c r="R38" i="19"/>
  <c r="N38" i="19"/>
  <c r="O31" i="19"/>
  <c r="AB62" i="19"/>
  <c r="R39" i="18"/>
  <c r="S39" i="18"/>
  <c r="S43" i="20"/>
  <c r="O43" i="20"/>
  <c r="Q43" i="20"/>
  <c r="R43" i="20"/>
  <c r="N15" i="20"/>
  <c r="Q15" i="20"/>
  <c r="Q7" i="20"/>
  <c r="N7" i="20"/>
  <c r="S43" i="19"/>
  <c r="O43" i="19"/>
  <c r="P43" i="19" s="1"/>
  <c r="Q43" i="19"/>
  <c r="R43" i="19"/>
  <c r="S39" i="19"/>
  <c r="AB70" i="19"/>
  <c r="R39" i="19"/>
  <c r="N39" i="19"/>
  <c r="R28" i="22"/>
  <c r="N28" i="22"/>
  <c r="AB59" i="22"/>
  <c r="S28" i="22"/>
  <c r="O28" i="22"/>
  <c r="Q28" i="22"/>
  <c r="S33" i="21"/>
  <c r="N33" i="21"/>
  <c r="AB64" i="21"/>
  <c r="O33" i="21"/>
  <c r="R47" i="6"/>
  <c r="Q27" i="11"/>
  <c r="O27" i="11"/>
  <c r="Q50" i="13"/>
  <c r="R33" i="15"/>
  <c r="R40" i="15"/>
  <c r="Q40" i="15"/>
  <c r="Q38" i="19"/>
  <c r="O50" i="19"/>
  <c r="R48" i="18"/>
  <c r="N48" i="18"/>
  <c r="S48" i="18"/>
  <c r="N36" i="18"/>
  <c r="Q36" i="18"/>
  <c r="S36" i="18"/>
  <c r="AB67" i="18"/>
  <c r="O36" i="18"/>
  <c r="R23" i="18"/>
  <c r="AB54" i="18"/>
  <c r="S23" i="18"/>
  <c r="N23" i="18"/>
  <c r="O23" i="18"/>
  <c r="R14" i="18"/>
  <c r="S14" i="18"/>
  <c r="O14" i="18"/>
  <c r="N14" i="18"/>
  <c r="N43" i="20"/>
  <c r="R25" i="22"/>
  <c r="N25" i="22"/>
  <c r="AB56" i="22"/>
  <c r="S25" i="22"/>
  <c r="O25" i="22"/>
  <c r="Q25" i="22"/>
  <c r="O14" i="21"/>
  <c r="S14" i="21"/>
  <c r="R14" i="21"/>
  <c r="Q14" i="21"/>
  <c r="R29" i="21"/>
  <c r="O29" i="21"/>
  <c r="Q29" i="21"/>
  <c r="N29" i="21"/>
  <c r="AB60" i="21"/>
  <c r="R21" i="21"/>
  <c r="Q21" i="21"/>
  <c r="N21" i="21"/>
  <c r="O21" i="21"/>
  <c r="O9" i="20"/>
  <c r="N9" i="20"/>
  <c r="S9" i="20"/>
  <c r="R9" i="20"/>
  <c r="S30" i="22"/>
  <c r="O30" i="22"/>
  <c r="AB61" i="22"/>
  <c r="R30" i="22"/>
  <c r="N30" i="22"/>
  <c r="Q30" i="22"/>
  <c r="Q33" i="21"/>
  <c r="S17" i="21"/>
  <c r="R24" i="22"/>
  <c r="N24" i="22"/>
  <c r="AB55" i="22"/>
  <c r="S24" i="22"/>
  <c r="Q24" i="22"/>
  <c r="O24" i="22"/>
  <c r="S24" i="20"/>
  <c r="R27" i="22"/>
  <c r="N27" i="22"/>
  <c r="AB58" i="22"/>
  <c r="S27" i="22"/>
  <c r="O27" i="22"/>
  <c r="Q27" i="22"/>
  <c r="O32" i="21"/>
  <c r="Q17" i="21"/>
  <c r="S26" i="22"/>
  <c r="O26" i="22"/>
  <c r="AB57" i="22"/>
  <c r="Q26" i="22"/>
  <c r="R26" i="22"/>
  <c r="N26" i="22"/>
  <c r="S14" i="15"/>
  <c r="R18" i="18"/>
  <c r="N37" i="19"/>
  <c r="Q45" i="18"/>
  <c r="R34" i="19"/>
  <c r="S48" i="20"/>
  <c r="R31" i="21"/>
  <c r="N31" i="21"/>
  <c r="AB62" i="21"/>
  <c r="S31" i="21"/>
  <c r="Q31" i="21"/>
  <c r="O31" i="21"/>
  <c r="S28" i="4"/>
  <c r="O30" i="7"/>
  <c r="P30" i="7" s="1"/>
  <c r="S49" i="8"/>
  <c r="S6" i="10"/>
  <c r="Q30" i="11"/>
  <c r="R32" i="11"/>
  <c r="R34" i="13"/>
  <c r="Q47" i="14"/>
  <c r="Q44" i="15"/>
  <c r="O44" i="18"/>
  <c r="Q42" i="18"/>
  <c r="O49" i="18"/>
  <c r="P49" i="18" s="1"/>
  <c r="Q49" i="18"/>
  <c r="S29" i="18"/>
  <c r="S43" i="18"/>
  <c r="AB65" i="18"/>
  <c r="O50" i="18"/>
  <c r="N42" i="19"/>
  <c r="Q50" i="19"/>
  <c r="Q48" i="19"/>
  <c r="R35" i="19"/>
  <c r="R22" i="20"/>
  <c r="R49" i="20"/>
  <c r="N45" i="18"/>
  <c r="Q22" i="20"/>
  <c r="R22" i="21"/>
  <c r="N22" i="21"/>
  <c r="AB53" i="21"/>
  <c r="S22" i="21"/>
  <c r="Q22" i="21"/>
  <c r="O22" i="21"/>
  <c r="Q20" i="20"/>
  <c r="O20" i="20"/>
  <c r="R12" i="20"/>
  <c r="S12" i="20"/>
  <c r="S49" i="20"/>
  <c r="O12" i="20"/>
  <c r="P12" i="20" s="1"/>
  <c r="N35" i="4"/>
  <c r="R35" i="4"/>
  <c r="R30" i="7"/>
  <c r="S30" i="7"/>
  <c r="R36" i="8"/>
  <c r="N19" i="9"/>
  <c r="O32" i="11"/>
  <c r="Q44" i="12"/>
  <c r="N13" i="12"/>
  <c r="S46" i="12"/>
  <c r="O36" i="14"/>
  <c r="N48" i="15"/>
  <c r="O42" i="18"/>
  <c r="S49" i="18"/>
  <c r="O45" i="18"/>
  <c r="O18" i="18"/>
  <c r="N43" i="18"/>
  <c r="R42" i="19"/>
  <c r="O48" i="19"/>
  <c r="O35" i="19"/>
  <c r="AB66" i="19"/>
  <c r="O26" i="18"/>
  <c r="N22" i="20"/>
  <c r="R18" i="21"/>
  <c r="N18" i="21"/>
  <c r="S18" i="21"/>
  <c r="O18" i="21"/>
  <c r="Q18" i="21"/>
  <c r="R28" i="21"/>
  <c r="N28" i="21"/>
  <c r="AB59" i="21"/>
  <c r="S28" i="21"/>
  <c r="Q28" i="21"/>
  <c r="O28" i="21"/>
  <c r="S22" i="20"/>
  <c r="Q36" i="8"/>
  <c r="R30" i="11"/>
  <c r="S32" i="11"/>
  <c r="N38" i="15"/>
  <c r="N44" i="15"/>
  <c r="T44" i="15" s="1"/>
  <c r="N30" i="15"/>
  <c r="S26" i="18"/>
  <c r="N42" i="18"/>
  <c r="R38" i="18"/>
  <c r="Q42" i="19"/>
  <c r="N48" i="19"/>
  <c r="S32" i="19"/>
  <c r="S35" i="19"/>
  <c r="S34" i="19"/>
  <c r="S30" i="21"/>
  <c r="O30" i="21"/>
  <c r="AB61" i="21"/>
  <c r="R30" i="21"/>
  <c r="Q30" i="21"/>
  <c r="N30" i="21"/>
  <c r="R16" i="21"/>
  <c r="N16" i="21"/>
  <c r="S16" i="21"/>
  <c r="Q16" i="21"/>
  <c r="O16" i="21"/>
  <c r="R24" i="21"/>
  <c r="N24" i="21"/>
  <c r="AB55" i="21"/>
  <c r="S24" i="21"/>
  <c r="Q24" i="21"/>
  <c r="O24" i="21"/>
  <c r="R20" i="21"/>
  <c r="N20" i="21"/>
  <c r="S20" i="21"/>
  <c r="Q20" i="21"/>
  <c r="O20" i="21"/>
  <c r="R15" i="20"/>
  <c r="S15" i="20"/>
  <c r="O15" i="20"/>
  <c r="R7" i="20"/>
  <c r="S7" i="20"/>
  <c r="O7" i="20"/>
  <c r="R50" i="8"/>
  <c r="AB72" i="10"/>
  <c r="O28" i="10"/>
  <c r="O8" i="10"/>
  <c r="R14" i="12"/>
  <c r="S46" i="13"/>
  <c r="Q46" i="13"/>
  <c r="S50" i="14"/>
  <c r="S31" i="13"/>
  <c r="O26" i="15"/>
  <c r="Q34" i="15"/>
  <c r="AB60" i="15"/>
  <c r="AB63" i="12"/>
  <c r="Q45" i="12"/>
  <c r="S45" i="14"/>
  <c r="Q22" i="15"/>
  <c r="AB69" i="14"/>
  <c r="S34" i="15"/>
  <c r="Q44" i="18"/>
  <c r="R45" i="18"/>
  <c r="AB66" i="18"/>
  <c r="S50" i="18"/>
  <c r="O22" i="18"/>
  <c r="O39" i="18"/>
  <c r="AB70" i="18"/>
  <c r="Q22" i="18"/>
  <c r="R46" i="19"/>
  <c r="N34" i="19"/>
  <c r="Q34" i="19"/>
  <c r="N32" i="19"/>
  <c r="Q32" i="19"/>
  <c r="S37" i="19"/>
  <c r="AB68" i="19"/>
  <c r="S44" i="18"/>
  <c r="S38" i="19"/>
  <c r="S46" i="19"/>
  <c r="R31" i="19"/>
  <c r="AB57" i="20"/>
  <c r="Q26" i="20"/>
  <c r="O26" i="20"/>
  <c r="S26" i="20"/>
  <c r="N26" i="20"/>
  <c r="R26" i="20"/>
  <c r="Q50" i="8"/>
  <c r="N45" i="10"/>
  <c r="N28" i="10"/>
  <c r="AB59" i="10"/>
  <c r="O45" i="11"/>
  <c r="T45" i="11" s="1"/>
  <c r="Q14" i="12"/>
  <c r="N27" i="13"/>
  <c r="AB58" i="13"/>
  <c r="O26" i="14"/>
  <c r="O34" i="15"/>
  <c r="T34" i="15" s="1"/>
  <c r="AB57" i="15"/>
  <c r="Q25" i="15"/>
  <c r="N44" i="18"/>
  <c r="S45" i="18"/>
  <c r="O35" i="18"/>
  <c r="R35" i="18"/>
  <c r="R50" i="18"/>
  <c r="AB53" i="18"/>
  <c r="N39" i="18"/>
  <c r="S31" i="19"/>
  <c r="N50" i="19"/>
  <c r="O46" i="19"/>
  <c r="Q46" i="19"/>
  <c r="R37" i="19"/>
  <c r="S37" i="10"/>
  <c r="Q45" i="10"/>
  <c r="S38" i="11"/>
  <c r="R46" i="13"/>
  <c r="R50" i="14"/>
  <c r="N29" i="15"/>
  <c r="N25" i="15"/>
  <c r="AB56" i="15"/>
  <c r="N50" i="14"/>
  <c r="T50" i="14" s="1"/>
  <c r="S35" i="18"/>
  <c r="N22" i="18"/>
  <c r="N31" i="19"/>
  <c r="Q31" i="19"/>
  <c r="R50" i="19"/>
  <c r="O34" i="19"/>
  <c r="AB65" i="19"/>
  <c r="O32" i="19"/>
  <c r="O37" i="19"/>
  <c r="AB59" i="20"/>
  <c r="S28" i="20"/>
  <c r="O28" i="20"/>
  <c r="R28" i="20"/>
  <c r="Q28" i="20"/>
  <c r="N28" i="20"/>
  <c r="S10" i="19"/>
  <c r="O10" i="19"/>
  <c r="R10" i="19"/>
  <c r="N10" i="19"/>
  <c r="Q10" i="19"/>
  <c r="S6" i="19"/>
  <c r="O6" i="19"/>
  <c r="R6" i="19"/>
  <c r="N6" i="19"/>
  <c r="Q6" i="19"/>
  <c r="AB56" i="19"/>
  <c r="S25" i="19"/>
  <c r="O25" i="19"/>
  <c r="R25" i="19"/>
  <c r="N25" i="19"/>
  <c r="Q25" i="19"/>
  <c r="AB54" i="19"/>
  <c r="S23" i="19"/>
  <c r="O23" i="19"/>
  <c r="R23" i="19"/>
  <c r="N23" i="19"/>
  <c r="Q23" i="19"/>
  <c r="S21" i="19"/>
  <c r="O21" i="19"/>
  <c r="R21" i="19"/>
  <c r="N21" i="19"/>
  <c r="Q21" i="19"/>
  <c r="S19" i="19"/>
  <c r="O19" i="19"/>
  <c r="R19" i="19"/>
  <c r="N19" i="19"/>
  <c r="Q19" i="19"/>
  <c r="S17" i="19"/>
  <c r="O17" i="19"/>
  <c r="R17" i="19"/>
  <c r="N17" i="19"/>
  <c r="Q17" i="19"/>
  <c r="S15" i="19"/>
  <c r="O15" i="19"/>
  <c r="R15" i="19"/>
  <c r="N15" i="19"/>
  <c r="Q15" i="19"/>
  <c r="O37" i="8"/>
  <c r="T37" i="8" s="1"/>
  <c r="AB58" i="8"/>
  <c r="R29" i="8"/>
  <c r="R43" i="10"/>
  <c r="N27" i="10"/>
  <c r="O29" i="10"/>
  <c r="AB68" i="11"/>
  <c r="S10" i="12"/>
  <c r="O39" i="13"/>
  <c r="O27" i="13"/>
  <c r="AB71" i="13"/>
  <c r="R26" i="14"/>
  <c r="AB67" i="15"/>
  <c r="O46" i="15"/>
  <c r="O31" i="15"/>
  <c r="Q46" i="15"/>
  <c r="N31" i="15"/>
  <c r="Q41" i="15"/>
  <c r="S6" i="15"/>
  <c r="R14" i="15"/>
  <c r="O36" i="15"/>
  <c r="AB69" i="18"/>
  <c r="S18" i="18"/>
  <c r="N34" i="18"/>
  <c r="S30" i="19"/>
  <c r="O30" i="19"/>
  <c r="AB61" i="19"/>
  <c r="R30" i="19"/>
  <c r="N30" i="19"/>
  <c r="Q30" i="19"/>
  <c r="N24" i="18"/>
  <c r="R24" i="18"/>
  <c r="S11" i="19"/>
  <c r="O11" i="19"/>
  <c r="R11" i="19"/>
  <c r="N11" i="19"/>
  <c r="Q11" i="19"/>
  <c r="S7" i="19"/>
  <c r="O7" i="19"/>
  <c r="R7" i="19"/>
  <c r="N7" i="19"/>
  <c r="Q7" i="19"/>
  <c r="S38" i="18"/>
  <c r="AB58" i="10"/>
  <c r="R29" i="10"/>
  <c r="Q10" i="12"/>
  <c r="N46" i="13"/>
  <c r="T46" i="13" s="1"/>
  <c r="O26" i="13"/>
  <c r="Q40" i="13"/>
  <c r="AB59" i="13"/>
  <c r="Q36" i="15"/>
  <c r="N13" i="15"/>
  <c r="T13" i="15" s="1"/>
  <c r="R34" i="15"/>
  <c r="R31" i="15"/>
  <c r="N41" i="15"/>
  <c r="S31" i="15"/>
  <c r="O38" i="18"/>
  <c r="P38" i="18" s="1"/>
  <c r="Q38" i="18"/>
  <c r="O34" i="18"/>
  <c r="R34" i="18"/>
  <c r="S12" i="19"/>
  <c r="O12" i="19"/>
  <c r="R12" i="19"/>
  <c r="N12" i="19"/>
  <c r="Q12" i="19"/>
  <c r="S8" i="19"/>
  <c r="O8" i="19"/>
  <c r="R8" i="19"/>
  <c r="N8" i="19"/>
  <c r="Q8" i="19"/>
  <c r="AB55" i="19"/>
  <c r="S24" i="19"/>
  <c r="O24" i="19"/>
  <c r="R24" i="19"/>
  <c r="N24" i="19"/>
  <c r="Q24" i="19"/>
  <c r="AB53" i="19"/>
  <c r="S22" i="19"/>
  <c r="O22" i="19"/>
  <c r="R22" i="19"/>
  <c r="N22" i="19"/>
  <c r="Q22" i="19"/>
  <c r="S20" i="19"/>
  <c r="O20" i="19"/>
  <c r="R20" i="19"/>
  <c r="N20" i="19"/>
  <c r="Q20" i="19"/>
  <c r="S18" i="19"/>
  <c r="O18" i="19"/>
  <c r="R18" i="19"/>
  <c r="N18" i="19"/>
  <c r="Q18" i="19"/>
  <c r="S16" i="19"/>
  <c r="O16" i="19"/>
  <c r="R16" i="19"/>
  <c r="N16" i="19"/>
  <c r="Q16" i="19"/>
  <c r="S14" i="19"/>
  <c r="O14" i="19"/>
  <c r="R14" i="19"/>
  <c r="N14" i="19"/>
  <c r="Q14" i="19"/>
  <c r="Q29" i="19"/>
  <c r="AB60" i="19"/>
  <c r="R29" i="19"/>
  <c r="N29" i="19"/>
  <c r="S29" i="19"/>
  <c r="O29" i="19"/>
  <c r="Q33" i="10"/>
  <c r="N43" i="10"/>
  <c r="P43" i="10" s="1"/>
  <c r="S50" i="11"/>
  <c r="N10" i="12"/>
  <c r="S22" i="12"/>
  <c r="R29" i="14"/>
  <c r="N36" i="15"/>
  <c r="N46" i="15"/>
  <c r="AB65" i="15"/>
  <c r="O41" i="15"/>
  <c r="S41" i="15"/>
  <c r="N14" i="15"/>
  <c r="T14" i="15" s="1"/>
  <c r="R36" i="15"/>
  <c r="N18" i="18"/>
  <c r="S34" i="18"/>
  <c r="S13" i="19"/>
  <c r="O13" i="19"/>
  <c r="R13" i="19"/>
  <c r="N13" i="19"/>
  <c r="Q13" i="19"/>
  <c r="S9" i="19"/>
  <c r="O9" i="19"/>
  <c r="R9" i="19"/>
  <c r="N9" i="19"/>
  <c r="Q9" i="19"/>
  <c r="AB64" i="4"/>
  <c r="N33" i="4"/>
  <c r="S36" i="6"/>
  <c r="S38" i="7"/>
  <c r="S50" i="8"/>
  <c r="O29" i="8"/>
  <c r="N42" i="9"/>
  <c r="O27" i="10"/>
  <c r="Q27" i="10"/>
  <c r="R37" i="11"/>
  <c r="Q37" i="11"/>
  <c r="AB64" i="11"/>
  <c r="S23" i="12"/>
  <c r="Q23" i="12"/>
  <c r="N39" i="13"/>
  <c r="R39" i="13"/>
  <c r="R44" i="13"/>
  <c r="O44" i="13"/>
  <c r="R43" i="13"/>
  <c r="S43" i="13"/>
  <c r="R42" i="11"/>
  <c r="N42" i="11"/>
  <c r="P42" i="11" s="1"/>
  <c r="N48" i="14"/>
  <c r="P48" i="14" s="1"/>
  <c r="Q48" i="14"/>
  <c r="R48" i="14"/>
  <c r="S48" i="14"/>
  <c r="AB65" i="14"/>
  <c r="N34" i="14"/>
  <c r="S37" i="15"/>
  <c r="Q37" i="15"/>
  <c r="O29" i="18"/>
  <c r="P29" i="18" s="1"/>
  <c r="AB60" i="18"/>
  <c r="R29" i="18"/>
  <c r="Q29" i="18"/>
  <c r="S27" i="18"/>
  <c r="O27" i="18"/>
  <c r="AB58" i="18"/>
  <c r="Q27" i="18"/>
  <c r="N27" i="18"/>
  <c r="R27" i="18"/>
  <c r="Q46" i="14"/>
  <c r="N46" i="14"/>
  <c r="O46" i="14"/>
  <c r="S9" i="12"/>
  <c r="Q9" i="12"/>
  <c r="R9" i="12"/>
  <c r="S17" i="18"/>
  <c r="O17" i="18"/>
  <c r="Q17" i="18"/>
  <c r="N17" i="18"/>
  <c r="R17" i="18"/>
  <c r="S9" i="18"/>
  <c r="O9" i="18"/>
  <c r="Q9" i="18"/>
  <c r="R9" i="18"/>
  <c r="N9" i="18"/>
  <c r="O50" i="4"/>
  <c r="O50" i="7"/>
  <c r="T50" i="7" s="1"/>
  <c r="S29" i="8"/>
  <c r="S33" i="9"/>
  <c r="S33" i="11"/>
  <c r="N33" i="11"/>
  <c r="N44" i="11"/>
  <c r="T44" i="11" s="1"/>
  <c r="R44" i="11"/>
  <c r="O32" i="12"/>
  <c r="N28" i="13"/>
  <c r="S46" i="14"/>
  <c r="Q18" i="12"/>
  <c r="R18" i="12"/>
  <c r="Q49" i="15"/>
  <c r="R6" i="12"/>
  <c r="Q6" i="12"/>
  <c r="N6" i="12"/>
  <c r="P6" i="12" s="1"/>
  <c r="S38" i="15"/>
  <c r="R38" i="15"/>
  <c r="AB69" i="15"/>
  <c r="O30" i="15"/>
  <c r="R30" i="15"/>
  <c r="Q21" i="15"/>
  <c r="O21" i="15"/>
  <c r="N21" i="15"/>
  <c r="S11" i="18"/>
  <c r="O11" i="18"/>
  <c r="R11" i="18"/>
  <c r="N11" i="18"/>
  <c r="Q11" i="18"/>
  <c r="S7" i="18"/>
  <c r="O7" i="18"/>
  <c r="R7" i="18"/>
  <c r="N7" i="18"/>
  <c r="Q7" i="18"/>
  <c r="N46" i="12"/>
  <c r="Q46" i="12"/>
  <c r="O46" i="12"/>
  <c r="O49" i="10"/>
  <c r="R49" i="10"/>
  <c r="S14" i="12"/>
  <c r="N14" i="12"/>
  <c r="AB63" i="15"/>
  <c r="N32" i="15"/>
  <c r="N28" i="15"/>
  <c r="AB59" i="15"/>
  <c r="S50" i="4"/>
  <c r="Q50" i="4"/>
  <c r="N7" i="5"/>
  <c r="S45" i="8"/>
  <c r="N29" i="8"/>
  <c r="AB60" i="8"/>
  <c r="S37" i="11"/>
  <c r="O33" i="11"/>
  <c r="Q44" i="11"/>
  <c r="S49" i="10"/>
  <c r="O45" i="12"/>
  <c r="Q32" i="12"/>
  <c r="S43" i="12"/>
  <c r="R43" i="12"/>
  <c r="Q39" i="12"/>
  <c r="N39" i="12"/>
  <c r="S35" i="12"/>
  <c r="O35" i="12"/>
  <c r="O18" i="12"/>
  <c r="O10" i="12"/>
  <c r="O38" i="15"/>
  <c r="O48" i="15"/>
  <c r="S48" i="15"/>
  <c r="R22" i="15"/>
  <c r="O22" i="15"/>
  <c r="S36" i="14"/>
  <c r="N36" i="14"/>
  <c r="S30" i="18"/>
  <c r="O30" i="18"/>
  <c r="AB61" i="18"/>
  <c r="R30" i="18"/>
  <c r="Q30" i="18"/>
  <c r="N30" i="18"/>
  <c r="AB56" i="18"/>
  <c r="S25" i="18"/>
  <c r="O25" i="18"/>
  <c r="R25" i="18"/>
  <c r="Q25" i="18"/>
  <c r="N25" i="18"/>
  <c r="O35" i="15"/>
  <c r="T35" i="15" s="1"/>
  <c r="R35" i="15"/>
  <c r="S35" i="15"/>
  <c r="Q35" i="15"/>
  <c r="S19" i="18"/>
  <c r="O19" i="18"/>
  <c r="R19" i="18"/>
  <c r="N19" i="18"/>
  <c r="Q19" i="18"/>
  <c r="Q49" i="11"/>
  <c r="O13" i="12"/>
  <c r="O49" i="14"/>
  <c r="R40" i="14"/>
  <c r="S50" i="12"/>
  <c r="S13" i="18"/>
  <c r="O13" i="18"/>
  <c r="N13" i="18"/>
  <c r="R13" i="18"/>
  <c r="Q13" i="18"/>
  <c r="R33" i="18"/>
  <c r="N33" i="18"/>
  <c r="S33" i="18"/>
  <c r="O33" i="18"/>
  <c r="AB64" i="18"/>
  <c r="Q33" i="18"/>
  <c r="S16" i="18"/>
  <c r="O16" i="18"/>
  <c r="Q16" i="18"/>
  <c r="N16" i="18"/>
  <c r="R16" i="18"/>
  <c r="S15" i="18"/>
  <c r="O15" i="18"/>
  <c r="R15" i="18"/>
  <c r="N15" i="18"/>
  <c r="Q15" i="18"/>
  <c r="S10" i="18"/>
  <c r="O10" i="18"/>
  <c r="Q10" i="18"/>
  <c r="R10" i="18"/>
  <c r="N10" i="18"/>
  <c r="Q6" i="18"/>
  <c r="S6" i="18"/>
  <c r="O6" i="18"/>
  <c r="R6" i="18"/>
  <c r="N6" i="18"/>
  <c r="R28" i="13"/>
  <c r="R43" i="15"/>
  <c r="S21" i="18"/>
  <c r="O21" i="18"/>
  <c r="N21" i="18"/>
  <c r="Q21" i="18"/>
  <c r="R21" i="18"/>
  <c r="R31" i="18"/>
  <c r="N31" i="18"/>
  <c r="S31" i="18"/>
  <c r="O31" i="18"/>
  <c r="AB62" i="18"/>
  <c r="Q31" i="18"/>
  <c r="S20" i="18"/>
  <c r="O20" i="18"/>
  <c r="Q20" i="18"/>
  <c r="R20" i="18"/>
  <c r="N20" i="18"/>
  <c r="S12" i="18"/>
  <c r="O12" i="18"/>
  <c r="Q12" i="18"/>
  <c r="R12" i="18"/>
  <c r="N12" i="18"/>
  <c r="S8" i="18"/>
  <c r="O8" i="18"/>
  <c r="Q8" i="18"/>
  <c r="R8" i="18"/>
  <c r="N8" i="18"/>
  <c r="R27" i="14"/>
  <c r="O27" i="14"/>
  <c r="P27" i="14" s="1"/>
  <c r="R47" i="5"/>
  <c r="Q16" i="9"/>
  <c r="S11" i="9"/>
  <c r="R39" i="10"/>
  <c r="AB64" i="10"/>
  <c r="N39" i="10"/>
  <c r="N29" i="10"/>
  <c r="AB60" i="10"/>
  <c r="Q45" i="11"/>
  <c r="S42" i="11"/>
  <c r="AB69" i="11"/>
  <c r="R50" i="10"/>
  <c r="N19" i="12"/>
  <c r="N16" i="12"/>
  <c r="N8" i="12"/>
  <c r="O25" i="12"/>
  <c r="N43" i="13"/>
  <c r="AB65" i="13"/>
  <c r="Q44" i="13"/>
  <c r="S18" i="12"/>
  <c r="R24" i="12"/>
  <c r="S27" i="14"/>
  <c r="N29" i="14"/>
  <c r="O28" i="13"/>
  <c r="R49" i="15"/>
  <c r="O49" i="15"/>
  <c r="Q43" i="14"/>
  <c r="Q44" i="14"/>
  <c r="Q37" i="14"/>
  <c r="S37" i="14"/>
  <c r="N22" i="15"/>
  <c r="AB53" i="15"/>
  <c r="R34" i="14"/>
  <c r="O34" i="14"/>
  <c r="S42" i="15"/>
  <c r="O42" i="15"/>
  <c r="P42" i="15" s="1"/>
  <c r="Q42" i="15"/>
  <c r="R42" i="15"/>
  <c r="Q32" i="15"/>
  <c r="O32" i="15"/>
  <c r="O28" i="15"/>
  <c r="R28" i="15"/>
  <c r="S28" i="15"/>
  <c r="R32" i="15"/>
  <c r="S33" i="14"/>
  <c r="N33" i="14"/>
  <c r="P33" i="14" s="1"/>
  <c r="S29" i="15"/>
  <c r="Q29" i="15"/>
  <c r="R25" i="3"/>
  <c r="O8" i="6"/>
  <c r="S14" i="4"/>
  <c r="N33" i="6"/>
  <c r="N50" i="4"/>
  <c r="S36" i="7"/>
  <c r="S41" i="8"/>
  <c r="R11" i="9"/>
  <c r="N11" i="9"/>
  <c r="N50" i="10"/>
  <c r="O33" i="10"/>
  <c r="S33" i="10"/>
  <c r="O50" i="10"/>
  <c r="AB70" i="10"/>
  <c r="S29" i="10"/>
  <c r="O49" i="11"/>
  <c r="Q42" i="11"/>
  <c r="Q38" i="11"/>
  <c r="Q16" i="12"/>
  <c r="S8" i="12"/>
  <c r="O39" i="10"/>
  <c r="N31" i="13"/>
  <c r="O34" i="13"/>
  <c r="O31" i="13"/>
  <c r="Q33" i="14"/>
  <c r="N40" i="13"/>
  <c r="P40" i="13" s="1"/>
  <c r="S40" i="13"/>
  <c r="Q27" i="14"/>
  <c r="Q34" i="13"/>
  <c r="N49" i="15"/>
  <c r="R21" i="15"/>
  <c r="S21" i="15"/>
  <c r="R7" i="15"/>
  <c r="Q38" i="14"/>
  <c r="O38" i="14"/>
  <c r="AB64" i="15"/>
  <c r="S33" i="15"/>
  <c r="S37" i="8"/>
  <c r="N45" i="4"/>
  <c r="N16" i="6"/>
  <c r="Q11" i="4"/>
  <c r="Q10" i="5"/>
  <c r="Q50" i="10"/>
  <c r="AB61" i="10"/>
  <c r="N33" i="10"/>
  <c r="N8" i="10"/>
  <c r="S8" i="10"/>
  <c r="R45" i="11"/>
  <c r="R38" i="11"/>
  <c r="O30" i="12"/>
  <c r="P30" i="12" s="1"/>
  <c r="Q8" i="12"/>
  <c r="N34" i="13"/>
  <c r="AB62" i="13"/>
  <c r="AB61" i="12"/>
  <c r="AB58" i="14"/>
  <c r="Q33" i="15"/>
  <c r="O29" i="15"/>
  <c r="R8" i="15"/>
  <c r="S8" i="15"/>
  <c r="O33" i="15"/>
  <c r="P33" i="15" s="1"/>
  <c r="R47" i="15"/>
  <c r="N47" i="15"/>
  <c r="T47" i="15" s="1"/>
  <c r="Q47" i="15"/>
  <c r="R36" i="14"/>
  <c r="AB67" i="14"/>
  <c r="S30" i="15"/>
  <c r="Q30" i="15"/>
  <c r="N47" i="14"/>
  <c r="R47" i="14"/>
  <c r="Q49" i="13"/>
  <c r="O49" i="12"/>
  <c r="S40" i="14"/>
  <c r="AB72" i="14"/>
  <c r="R50" i="12"/>
  <c r="O31" i="14"/>
  <c r="O12" i="4"/>
  <c r="T12" i="4" s="1"/>
  <c r="S46" i="7"/>
  <c r="O16" i="6"/>
  <c r="R12" i="6"/>
  <c r="Q8" i="6"/>
  <c r="Q9" i="7"/>
  <c r="AB68" i="9"/>
  <c r="R49" i="11"/>
  <c r="N46" i="11"/>
  <c r="N9" i="11"/>
  <c r="R9" i="11"/>
  <c r="AB56" i="12"/>
  <c r="R25" i="12"/>
  <c r="S25" i="12"/>
  <c r="Q40" i="14"/>
  <c r="N39" i="15"/>
  <c r="S39" i="15"/>
  <c r="Q39" i="15"/>
  <c r="R39" i="15"/>
  <c r="AB70" i="15"/>
  <c r="Q17" i="15"/>
  <c r="R17" i="15"/>
  <c r="O17" i="15"/>
  <c r="N17" i="15"/>
  <c r="N35" i="14"/>
  <c r="Q35" i="14"/>
  <c r="O35" i="14"/>
  <c r="S44" i="12"/>
  <c r="O44" i="12"/>
  <c r="T44" i="12" s="1"/>
  <c r="R44" i="12"/>
  <c r="S36" i="12"/>
  <c r="R36" i="12"/>
  <c r="N41" i="14"/>
  <c r="Q41" i="14"/>
  <c r="R41" i="14"/>
  <c r="S41" i="14"/>
  <c r="R8" i="4"/>
  <c r="S43" i="7"/>
  <c r="O45" i="9"/>
  <c r="T45" i="9" s="1"/>
  <c r="Q17" i="9"/>
  <c r="Q41" i="10"/>
  <c r="S49" i="11"/>
  <c r="O46" i="11"/>
  <c r="N25" i="12"/>
  <c r="AB67" i="12"/>
  <c r="R35" i="14"/>
  <c r="AB66" i="13"/>
  <c r="O35" i="13"/>
  <c r="N20" i="12"/>
  <c r="Q20" i="12"/>
  <c r="O39" i="15"/>
  <c r="S17" i="15"/>
  <c r="S49" i="14"/>
  <c r="Q49" i="14"/>
  <c r="R49" i="14"/>
  <c r="AB70" i="14"/>
  <c r="S39" i="14"/>
  <c r="N39" i="14"/>
  <c r="R39" i="14"/>
  <c r="AB64" i="13"/>
  <c r="N33" i="13"/>
  <c r="T33" i="13" s="1"/>
  <c r="S33" i="13"/>
  <c r="O7" i="13"/>
  <c r="P7" i="13" s="1"/>
  <c r="Q7" i="13"/>
  <c r="S7" i="13"/>
  <c r="R7" i="13"/>
  <c r="AB71" i="12"/>
  <c r="Q40" i="12"/>
  <c r="S40" i="12"/>
  <c r="N40" i="12"/>
  <c r="P40" i="12" s="1"/>
  <c r="AB71" i="14"/>
  <c r="O40" i="14"/>
  <c r="Q50" i="12"/>
  <c r="O50" i="12"/>
  <c r="N50" i="12"/>
  <c r="Q48" i="4"/>
  <c r="S37" i="6"/>
  <c r="Q33" i="6"/>
  <c r="Q32" i="4"/>
  <c r="O42" i="9"/>
  <c r="Q41" i="9"/>
  <c r="R30" i="10"/>
  <c r="Q8" i="10"/>
  <c r="S45" i="11"/>
  <c r="O38" i="11"/>
  <c r="P38" i="11" s="1"/>
  <c r="R40" i="12"/>
  <c r="N36" i="12"/>
  <c r="O45" i="10"/>
  <c r="O36" i="12"/>
  <c r="O41" i="13"/>
  <c r="O11" i="12"/>
  <c r="S11" i="12"/>
  <c r="Q11" i="12"/>
  <c r="R28" i="11"/>
  <c r="S28" i="11"/>
  <c r="O41" i="14"/>
  <c r="S35" i="14"/>
  <c r="Q46" i="10"/>
  <c r="Q30" i="12"/>
  <c r="N24" i="12"/>
  <c r="S13" i="12"/>
  <c r="O43" i="13"/>
  <c r="Q43" i="13"/>
  <c r="AB70" i="13"/>
  <c r="S44" i="13"/>
  <c r="S24" i="12"/>
  <c r="Q28" i="13"/>
  <c r="S28" i="13"/>
  <c r="R30" i="12"/>
  <c r="R12" i="12"/>
  <c r="S38" i="14"/>
  <c r="R33" i="14"/>
  <c r="O29" i="14"/>
  <c r="R26" i="15"/>
  <c r="Q8" i="15"/>
  <c r="N40" i="14"/>
  <c r="Q13" i="15"/>
  <c r="R13" i="15"/>
  <c r="O7" i="15"/>
  <c r="T7" i="15" s="1"/>
  <c r="S26" i="15"/>
  <c r="S30" i="12"/>
  <c r="R13" i="12"/>
  <c r="Q24" i="12"/>
  <c r="S39" i="13"/>
  <c r="O24" i="12"/>
  <c r="AB64" i="14"/>
  <c r="R38" i="14"/>
  <c r="R42" i="13"/>
  <c r="Q29" i="14"/>
  <c r="Q48" i="15"/>
  <c r="N49" i="14"/>
  <c r="Q39" i="14"/>
  <c r="N38" i="14"/>
  <c r="Q42" i="14"/>
  <c r="S42" i="14"/>
  <c r="R42" i="14"/>
  <c r="O48" i="4"/>
  <c r="P48" i="4" s="1"/>
  <c r="N28" i="4"/>
  <c r="N42" i="5"/>
  <c r="Q12" i="4"/>
  <c r="AB72" i="6"/>
  <c r="O38" i="7"/>
  <c r="R50" i="7"/>
  <c r="O49" i="8"/>
  <c r="P49" i="8" s="1"/>
  <c r="N38" i="7"/>
  <c r="N41" i="9"/>
  <c r="P41" i="9" s="1"/>
  <c r="R37" i="9"/>
  <c r="AB68" i="10"/>
  <c r="Q50" i="11"/>
  <c r="R50" i="11"/>
  <c r="N50" i="11"/>
  <c r="P50" i="11" s="1"/>
  <c r="O41" i="10"/>
  <c r="S41" i="10"/>
  <c r="N41" i="10"/>
  <c r="S48" i="12"/>
  <c r="Q48" i="12"/>
  <c r="O48" i="12"/>
  <c r="N48" i="12"/>
  <c r="R15" i="12"/>
  <c r="N15" i="12"/>
  <c r="Q46" i="11"/>
  <c r="R46" i="11"/>
  <c r="Q10" i="10"/>
  <c r="O10" i="10"/>
  <c r="R10" i="10"/>
  <c r="N10" i="10"/>
  <c r="R32" i="13"/>
  <c r="Q32" i="13"/>
  <c r="S32" i="13"/>
  <c r="N32" i="13"/>
  <c r="S42" i="12"/>
  <c r="O42" i="12"/>
  <c r="Q42" i="12"/>
  <c r="N42" i="12"/>
  <c r="AB69" i="12"/>
  <c r="S38" i="12"/>
  <c r="O38" i="12"/>
  <c r="Q38" i="12"/>
  <c r="N38" i="12"/>
  <c r="O34" i="12"/>
  <c r="S34" i="12"/>
  <c r="Q34" i="12"/>
  <c r="AB65" i="12"/>
  <c r="N34" i="12"/>
  <c r="AB55" i="15"/>
  <c r="S24" i="15"/>
  <c r="O24" i="15"/>
  <c r="R24" i="15"/>
  <c r="N24" i="15"/>
  <c r="Q24" i="15"/>
  <c r="N10" i="15"/>
  <c r="O10" i="15"/>
  <c r="Q10" i="15"/>
  <c r="R10" i="15"/>
  <c r="Q6" i="15"/>
  <c r="N6" i="15"/>
  <c r="O6" i="15"/>
  <c r="N26" i="14"/>
  <c r="S26" i="14"/>
  <c r="Q26" i="14"/>
  <c r="Q45" i="14"/>
  <c r="R45" i="14"/>
  <c r="O45" i="14"/>
  <c r="R37" i="14"/>
  <c r="AB68" i="14"/>
  <c r="O37" i="14"/>
  <c r="R31" i="14"/>
  <c r="S31" i="14"/>
  <c r="AB62" i="14"/>
  <c r="Q31" i="14"/>
  <c r="AB59" i="4"/>
  <c r="R21" i="4"/>
  <c r="AB69" i="7"/>
  <c r="S50" i="7"/>
  <c r="Q49" i="8"/>
  <c r="O37" i="9"/>
  <c r="Q26" i="10"/>
  <c r="S26" i="10"/>
  <c r="R37" i="10"/>
  <c r="O37" i="10"/>
  <c r="N37" i="10"/>
  <c r="Q18" i="10"/>
  <c r="S18" i="10"/>
  <c r="O18" i="10"/>
  <c r="N18" i="10"/>
  <c r="N48" i="11"/>
  <c r="S48" i="11"/>
  <c r="AB62" i="11"/>
  <c r="N31" i="11"/>
  <c r="S6" i="14"/>
  <c r="O6" i="14"/>
  <c r="Q6" i="14"/>
  <c r="N6" i="14"/>
  <c r="O28" i="4"/>
  <c r="R38" i="7"/>
  <c r="Q50" i="7"/>
  <c r="R49" i="8"/>
  <c r="S27" i="7"/>
  <c r="S37" i="9"/>
  <c r="N37" i="9"/>
  <c r="O42" i="14"/>
  <c r="N31" i="14"/>
  <c r="S41" i="13"/>
  <c r="R41" i="13"/>
  <c r="N41" i="13"/>
  <c r="AB72" i="13"/>
  <c r="R30" i="13"/>
  <c r="N30" i="13"/>
  <c r="S30" i="13"/>
  <c r="Q30" i="13"/>
  <c r="S47" i="13"/>
  <c r="R47" i="13"/>
  <c r="N47" i="13"/>
  <c r="T47" i="13" s="1"/>
  <c r="Q47" i="13"/>
  <c r="Q35" i="13"/>
  <c r="R35" i="13"/>
  <c r="N35" i="13"/>
  <c r="N49" i="12"/>
  <c r="S49" i="12"/>
  <c r="R49" i="12"/>
  <c r="N28" i="12"/>
  <c r="S28" i="12"/>
  <c r="AB59" i="12"/>
  <c r="O28" i="12"/>
  <c r="Q28" i="12"/>
  <c r="O20" i="12"/>
  <c r="R20" i="12"/>
  <c r="S20" i="12"/>
  <c r="O6" i="10"/>
  <c r="N6" i="10"/>
  <c r="Q6" i="10"/>
  <c r="S15" i="15"/>
  <c r="O15" i="15"/>
  <c r="Q15" i="15"/>
  <c r="R15" i="15"/>
  <c r="N15" i="15"/>
  <c r="O43" i="14"/>
  <c r="R43" i="14"/>
  <c r="N43" i="14"/>
  <c r="S43" i="14"/>
  <c r="N32" i="12"/>
  <c r="S32" i="12"/>
  <c r="R32" i="12"/>
  <c r="O44" i="14"/>
  <c r="R44" i="14"/>
  <c r="S44" i="14"/>
  <c r="N45" i="12"/>
  <c r="S45" i="12"/>
  <c r="R45" i="12"/>
  <c r="O9" i="11"/>
  <c r="R40" i="13"/>
  <c r="O8" i="12"/>
  <c r="O49" i="13"/>
  <c r="S20" i="15"/>
  <c r="O20" i="15"/>
  <c r="N20" i="15"/>
  <c r="Q20" i="15"/>
  <c r="R20" i="15"/>
  <c r="O8" i="15"/>
  <c r="Q7" i="15"/>
  <c r="N45" i="14"/>
  <c r="N37" i="14"/>
  <c r="S19" i="15"/>
  <c r="O19" i="15"/>
  <c r="Q19" i="15"/>
  <c r="R19" i="15"/>
  <c r="N19" i="15"/>
  <c r="AB54" i="15"/>
  <c r="S23" i="15"/>
  <c r="O23" i="15"/>
  <c r="Q23" i="15"/>
  <c r="N23" i="15"/>
  <c r="R23" i="15"/>
  <c r="O9" i="15"/>
  <c r="N9" i="15"/>
  <c r="N44" i="14"/>
  <c r="N42" i="14"/>
  <c r="Q9" i="11"/>
  <c r="S47" i="12"/>
  <c r="O39" i="14"/>
  <c r="S16" i="15"/>
  <c r="O16" i="15"/>
  <c r="N16" i="15"/>
  <c r="Q16" i="15"/>
  <c r="R16" i="15"/>
  <c r="S12" i="15"/>
  <c r="O12" i="15"/>
  <c r="N12" i="15"/>
  <c r="Q12" i="15"/>
  <c r="R12" i="15"/>
  <c r="S9" i="15"/>
  <c r="R9" i="15"/>
  <c r="N8" i="15"/>
  <c r="S7" i="15"/>
  <c r="S11" i="15"/>
  <c r="O11" i="15"/>
  <c r="Q11" i="15"/>
  <c r="R11" i="15"/>
  <c r="N11" i="15"/>
  <c r="AB70" i="11"/>
  <c r="N39" i="11"/>
  <c r="Q39" i="11"/>
  <c r="O39" i="11"/>
  <c r="R39" i="11"/>
  <c r="O7" i="11"/>
  <c r="R7" i="11"/>
  <c r="N7" i="11"/>
  <c r="Q7" i="11"/>
  <c r="S7" i="11"/>
  <c r="S38" i="13"/>
  <c r="R38" i="13"/>
  <c r="N38" i="13"/>
  <c r="AB69" i="13"/>
  <c r="S21" i="14"/>
  <c r="O21" i="14"/>
  <c r="R21" i="14"/>
  <c r="N21" i="14"/>
  <c r="Q21" i="14"/>
  <c r="S11" i="14"/>
  <c r="O11" i="14"/>
  <c r="R11" i="14"/>
  <c r="N11" i="14"/>
  <c r="Q11" i="14"/>
  <c r="AB66" i="4"/>
  <c r="O33" i="4"/>
  <c r="R17" i="4"/>
  <c r="Q38" i="4"/>
  <c r="O46" i="4"/>
  <c r="P46" i="4" s="1"/>
  <c r="O42" i="5"/>
  <c r="N47" i="5"/>
  <c r="P47" i="5" s="1"/>
  <c r="Q45" i="6"/>
  <c r="S41" i="6"/>
  <c r="N41" i="6"/>
  <c r="Q37" i="6"/>
  <c r="Q42" i="10"/>
  <c r="N42" i="10"/>
  <c r="T42" i="10" s="1"/>
  <c r="R42" i="10"/>
  <c r="S42" i="10"/>
  <c r="R31" i="10"/>
  <c r="Q31" i="10"/>
  <c r="N31" i="10"/>
  <c r="O31" i="10"/>
  <c r="AB62" i="10"/>
  <c r="N24" i="9"/>
  <c r="Q24" i="9"/>
  <c r="AB55" i="9"/>
  <c r="R24" i="9"/>
  <c r="O24" i="9"/>
  <c r="N20" i="9"/>
  <c r="S20" i="9"/>
  <c r="O20" i="9"/>
  <c r="R20" i="9"/>
  <c r="N45" i="8"/>
  <c r="R45" i="8"/>
  <c r="O45" i="8"/>
  <c r="Q41" i="8"/>
  <c r="R41" i="8"/>
  <c r="N41" i="8"/>
  <c r="O41" i="8"/>
  <c r="AB68" i="8"/>
  <c r="Q37" i="8"/>
  <c r="R37" i="8"/>
  <c r="N33" i="8"/>
  <c r="O33" i="8"/>
  <c r="AB64" i="8"/>
  <c r="R33" i="8"/>
  <c r="S33" i="8"/>
  <c r="Q46" i="7"/>
  <c r="N46" i="7"/>
  <c r="T46" i="7" s="1"/>
  <c r="R46" i="7"/>
  <c r="R44" i="10"/>
  <c r="N44" i="10"/>
  <c r="S44" i="10"/>
  <c r="O44" i="10"/>
  <c r="Q44" i="10"/>
  <c r="S11" i="10"/>
  <c r="Q11" i="10"/>
  <c r="N11" i="10"/>
  <c r="O11" i="10"/>
  <c r="R41" i="12"/>
  <c r="O41" i="12"/>
  <c r="N41" i="12"/>
  <c r="Q41" i="12"/>
  <c r="AB72" i="12"/>
  <c r="Q37" i="12"/>
  <c r="AB68" i="12"/>
  <c r="R37" i="12"/>
  <c r="O37" i="12"/>
  <c r="T37" i="12" s="1"/>
  <c r="S37" i="12"/>
  <c r="N45" i="13"/>
  <c r="Q45" i="13"/>
  <c r="O45" i="13"/>
  <c r="R45" i="13"/>
  <c r="S17" i="12"/>
  <c r="Q17" i="12"/>
  <c r="R17" i="12"/>
  <c r="N17" i="12"/>
  <c r="N35" i="11"/>
  <c r="AB66" i="11"/>
  <c r="S35" i="11"/>
  <c r="Q35" i="11"/>
  <c r="R35" i="11"/>
  <c r="R49" i="13"/>
  <c r="N49" i="13"/>
  <c r="AB56" i="14"/>
  <c r="S25" i="14"/>
  <c r="O25" i="14"/>
  <c r="R25" i="14"/>
  <c r="N25" i="14"/>
  <c r="Q25" i="14"/>
  <c r="S19" i="14"/>
  <c r="O19" i="14"/>
  <c r="R19" i="14"/>
  <c r="N19" i="14"/>
  <c r="Q19" i="14"/>
  <c r="S15" i="14"/>
  <c r="O15" i="14"/>
  <c r="R15" i="14"/>
  <c r="N15" i="14"/>
  <c r="Q15" i="14"/>
  <c r="S7" i="14"/>
  <c r="O7" i="14"/>
  <c r="R7" i="14"/>
  <c r="N7" i="14"/>
  <c r="Q7" i="14"/>
  <c r="R33" i="4"/>
  <c r="O17" i="4"/>
  <c r="R42" i="5"/>
  <c r="Q47" i="5"/>
  <c r="N45" i="6"/>
  <c r="N25" i="6"/>
  <c r="N37" i="6"/>
  <c r="AB64" i="6"/>
  <c r="N29" i="7"/>
  <c r="S29" i="7"/>
  <c r="O35" i="11"/>
  <c r="O38" i="13"/>
  <c r="O16" i="9"/>
  <c r="N16" i="9"/>
  <c r="S16" i="9"/>
  <c r="O7" i="12"/>
  <c r="N7" i="12"/>
  <c r="R7" i="12"/>
  <c r="S7" i="12"/>
  <c r="AB58" i="11"/>
  <c r="S27" i="11"/>
  <c r="N27" i="11"/>
  <c r="Q16" i="10"/>
  <c r="N16" i="10"/>
  <c r="O16" i="10"/>
  <c r="R16" i="10"/>
  <c r="Q47" i="10"/>
  <c r="S47" i="10"/>
  <c r="N47" i="10"/>
  <c r="O47" i="10"/>
  <c r="Q42" i="13"/>
  <c r="O42" i="13"/>
  <c r="N42" i="13"/>
  <c r="AB54" i="14"/>
  <c r="S23" i="14"/>
  <c r="O23" i="14"/>
  <c r="R23" i="14"/>
  <c r="N23" i="14"/>
  <c r="Q23" i="14"/>
  <c r="S17" i="14"/>
  <c r="O17" i="14"/>
  <c r="R17" i="14"/>
  <c r="N17" i="14"/>
  <c r="Q17" i="14"/>
  <c r="S13" i="14"/>
  <c r="O13" i="14"/>
  <c r="R13" i="14"/>
  <c r="N13" i="14"/>
  <c r="Q13" i="14"/>
  <c r="S9" i="14"/>
  <c r="O9" i="14"/>
  <c r="R9" i="14"/>
  <c r="N9" i="14"/>
  <c r="Q9" i="14"/>
  <c r="AB69" i="4"/>
  <c r="S41" i="4"/>
  <c r="N17" i="4"/>
  <c r="N15" i="4"/>
  <c r="Q42" i="5"/>
  <c r="S47" i="5"/>
  <c r="R45" i="6"/>
  <c r="O41" i="6"/>
  <c r="O45" i="6"/>
  <c r="AB68" i="6"/>
  <c r="R23" i="4"/>
  <c r="S16" i="10"/>
  <c r="S39" i="11"/>
  <c r="N27" i="8"/>
  <c r="P27" i="8" s="1"/>
  <c r="R27" i="8"/>
  <c r="S27" i="8"/>
  <c r="Q27" i="8"/>
  <c r="Q38" i="13"/>
  <c r="N50" i="13"/>
  <c r="S50" i="13"/>
  <c r="O50" i="13"/>
  <c r="R50" i="13"/>
  <c r="AB68" i="13"/>
  <c r="R37" i="13"/>
  <c r="Q37" i="13"/>
  <c r="O37" i="13"/>
  <c r="T37" i="13" s="1"/>
  <c r="S26" i="13"/>
  <c r="Q26" i="13"/>
  <c r="AB57" i="13"/>
  <c r="N26" i="13"/>
  <c r="Q29" i="12"/>
  <c r="R29" i="12"/>
  <c r="O29" i="12"/>
  <c r="P29" i="12" s="1"/>
  <c r="Q22" i="12"/>
  <c r="AB53" i="12"/>
  <c r="R22" i="12"/>
  <c r="N22" i="12"/>
  <c r="T22" i="12" s="1"/>
  <c r="N41" i="11"/>
  <c r="O41" i="11"/>
  <c r="Q41" i="11"/>
  <c r="R41" i="11"/>
  <c r="S41" i="11"/>
  <c r="R48" i="8"/>
  <c r="Q48" i="8"/>
  <c r="S48" i="8"/>
  <c r="N48" i="8"/>
  <c r="P48" i="8" s="1"/>
  <c r="S29" i="12"/>
  <c r="S37" i="13"/>
  <c r="N49" i="11"/>
  <c r="Q32" i="14"/>
  <c r="AB63" i="14"/>
  <c r="S32" i="14"/>
  <c r="O32" i="14"/>
  <c r="R32" i="14"/>
  <c r="N32" i="14"/>
  <c r="S42" i="13"/>
  <c r="S45" i="13"/>
  <c r="AB59" i="14"/>
  <c r="O28" i="14"/>
  <c r="S28" i="14"/>
  <c r="N28" i="14"/>
  <c r="Q28" i="14"/>
  <c r="R28" i="14"/>
  <c r="S49" i="13"/>
  <c r="R27" i="13"/>
  <c r="Q27" i="13"/>
  <c r="R31" i="13"/>
  <c r="Q31" i="13"/>
  <c r="AB55" i="14"/>
  <c r="S24" i="14"/>
  <c r="O24" i="14"/>
  <c r="R24" i="14"/>
  <c r="N24" i="14"/>
  <c r="Q24" i="14"/>
  <c r="AB53" i="14"/>
  <c r="S22" i="14"/>
  <c r="O22" i="14"/>
  <c r="R22" i="14"/>
  <c r="N22" i="14"/>
  <c r="Q22" i="14"/>
  <c r="S20" i="14"/>
  <c r="O20" i="14"/>
  <c r="R20" i="14"/>
  <c r="N20" i="14"/>
  <c r="Q20" i="14"/>
  <c r="S18" i="14"/>
  <c r="O18" i="14"/>
  <c r="R18" i="14"/>
  <c r="N18" i="14"/>
  <c r="Q18" i="14"/>
  <c r="S16" i="14"/>
  <c r="O16" i="14"/>
  <c r="R16" i="14"/>
  <c r="N16" i="14"/>
  <c r="Q16" i="14"/>
  <c r="S14" i="14"/>
  <c r="O14" i="14"/>
  <c r="R14" i="14"/>
  <c r="N14" i="14"/>
  <c r="Q14" i="14"/>
  <c r="S12" i="14"/>
  <c r="O12" i="14"/>
  <c r="R12" i="14"/>
  <c r="N12" i="14"/>
  <c r="Q12" i="14"/>
  <c r="S10" i="14"/>
  <c r="O10" i="14"/>
  <c r="R10" i="14"/>
  <c r="N10" i="14"/>
  <c r="Q10" i="14"/>
  <c r="S8" i="14"/>
  <c r="O8" i="14"/>
  <c r="R8" i="14"/>
  <c r="N8" i="14"/>
  <c r="Q8" i="14"/>
  <c r="S35" i="13"/>
  <c r="N35" i="10"/>
  <c r="O35" i="10"/>
  <c r="AB66" i="10"/>
  <c r="S35" i="10"/>
  <c r="N22" i="9"/>
  <c r="Q22" i="9"/>
  <c r="AB53" i="9"/>
  <c r="R22" i="9"/>
  <c r="O22" i="9"/>
  <c r="Q39" i="8"/>
  <c r="R39" i="8"/>
  <c r="N39" i="8"/>
  <c r="AB70" i="8"/>
  <c r="O39" i="8"/>
  <c r="O30" i="8"/>
  <c r="Q30" i="8"/>
  <c r="S30" i="8"/>
  <c r="AB61" i="8"/>
  <c r="R30" i="8"/>
  <c r="R37" i="7"/>
  <c r="N30" i="8"/>
  <c r="Q31" i="4"/>
  <c r="R31" i="4"/>
  <c r="N31" i="4"/>
  <c r="T31" i="4" s="1"/>
  <c r="S31" i="4"/>
  <c r="AB62" i="4"/>
  <c r="S42" i="6"/>
  <c r="O42" i="6"/>
  <c r="S38" i="6"/>
  <c r="AB69" i="6"/>
  <c r="S39" i="5"/>
  <c r="O39" i="5"/>
  <c r="R39" i="5"/>
  <c r="N26" i="6"/>
  <c r="Q26" i="6"/>
  <c r="S26" i="6"/>
  <c r="AB57" i="6"/>
  <c r="Q7" i="5"/>
  <c r="S7" i="5"/>
  <c r="O7" i="5"/>
  <c r="Q14" i="4"/>
  <c r="R14" i="4"/>
  <c r="O14" i="4"/>
  <c r="P14" i="4" s="1"/>
  <c r="R10" i="4"/>
  <c r="O10" i="4"/>
  <c r="Q10" i="4"/>
  <c r="N10" i="4"/>
  <c r="N37" i="7"/>
  <c r="S37" i="7"/>
  <c r="O37" i="7"/>
  <c r="AB68" i="7"/>
  <c r="R29" i="7"/>
  <c r="AB60" i="7"/>
  <c r="Q29" i="7"/>
  <c r="O29" i="7"/>
  <c r="O31" i="9"/>
  <c r="N31" i="9"/>
  <c r="AB62" i="9"/>
  <c r="R31" i="9"/>
  <c r="S31" i="9"/>
  <c r="R43" i="8"/>
  <c r="Q43" i="8"/>
  <c r="N43" i="8"/>
  <c r="O43" i="8"/>
  <c r="Q24" i="10"/>
  <c r="AB55" i="10"/>
  <c r="S24" i="10"/>
  <c r="R24" i="10"/>
  <c r="O24" i="10"/>
  <c r="N32" i="5"/>
  <c r="Q32" i="5"/>
  <c r="AB63" i="5"/>
  <c r="R29" i="4"/>
  <c r="N29" i="4"/>
  <c r="O29" i="4"/>
  <c r="Q7" i="9"/>
  <c r="N7" i="9"/>
  <c r="S7" i="9"/>
  <c r="Q14" i="10"/>
  <c r="R14" i="10"/>
  <c r="N14" i="10"/>
  <c r="S14" i="10"/>
  <c r="N14" i="9"/>
  <c r="Q14" i="9"/>
  <c r="R14" i="9"/>
  <c r="O14" i="9"/>
  <c r="O35" i="8"/>
  <c r="P35" i="8" s="1"/>
  <c r="Q35" i="8"/>
  <c r="R35" i="8"/>
  <c r="S35" i="8"/>
  <c r="R38" i="10"/>
  <c r="O38" i="10"/>
  <c r="Q38" i="10"/>
  <c r="AB69" i="10"/>
  <c r="N38" i="10"/>
  <c r="AB66" i="8"/>
  <c r="O7" i="9"/>
  <c r="R33" i="9"/>
  <c r="AB64" i="9"/>
  <c r="Q33" i="9"/>
  <c r="O33" i="9"/>
  <c r="P33" i="9" s="1"/>
  <c r="S38" i="10"/>
  <c r="N24" i="10"/>
  <c r="R36" i="13"/>
  <c r="AB56" i="13"/>
  <c r="R25" i="13"/>
  <c r="N25" i="13"/>
  <c r="S25" i="13"/>
  <c r="O25" i="13"/>
  <c r="Q25" i="13"/>
  <c r="R17" i="13"/>
  <c r="N17" i="13"/>
  <c r="S17" i="13"/>
  <c r="O17" i="13"/>
  <c r="Q17" i="13"/>
  <c r="O9" i="13"/>
  <c r="R12" i="13"/>
  <c r="N12" i="13"/>
  <c r="S12" i="13"/>
  <c r="O12" i="13"/>
  <c r="Q12" i="13"/>
  <c r="R50" i="6"/>
  <c r="R31" i="11"/>
  <c r="S34" i="11"/>
  <c r="N28" i="11"/>
  <c r="Q28" i="11"/>
  <c r="N11" i="12"/>
  <c r="Q47" i="12"/>
  <c r="N35" i="12"/>
  <c r="N43" i="12"/>
  <c r="R21" i="12"/>
  <c r="S39" i="12"/>
  <c r="O31" i="11"/>
  <c r="S36" i="13"/>
  <c r="N36" i="13"/>
  <c r="AB67" i="13"/>
  <c r="O32" i="13"/>
  <c r="Q9" i="13"/>
  <c r="R9" i="13"/>
  <c r="R23" i="12"/>
  <c r="O23" i="12"/>
  <c r="T23" i="12" s="1"/>
  <c r="AB61" i="11"/>
  <c r="O30" i="11"/>
  <c r="R8" i="13"/>
  <c r="S8" i="13"/>
  <c r="Q36" i="13"/>
  <c r="R21" i="13"/>
  <c r="N21" i="13"/>
  <c r="S21" i="13"/>
  <c r="O21" i="13"/>
  <c r="Q21" i="13"/>
  <c r="R13" i="13"/>
  <c r="N13" i="13"/>
  <c r="S13" i="13"/>
  <c r="O13" i="13"/>
  <c r="Q13" i="13"/>
  <c r="O19" i="12"/>
  <c r="AB55" i="13"/>
  <c r="R24" i="13"/>
  <c r="N24" i="13"/>
  <c r="S24" i="13"/>
  <c r="O24" i="13"/>
  <c r="Q24" i="13"/>
  <c r="R16" i="13"/>
  <c r="N16" i="13"/>
  <c r="S16" i="13"/>
  <c r="O16" i="13"/>
  <c r="Q16" i="13"/>
  <c r="N45" i="5"/>
  <c r="S34" i="5"/>
  <c r="Q30" i="6"/>
  <c r="Q31" i="11"/>
  <c r="N34" i="11"/>
  <c r="Q34" i="11"/>
  <c r="O28" i="11"/>
  <c r="N21" i="12"/>
  <c r="O47" i="12"/>
  <c r="N47" i="12"/>
  <c r="AB66" i="12"/>
  <c r="Q35" i="12"/>
  <c r="O43" i="12"/>
  <c r="Q43" i="12"/>
  <c r="S19" i="12"/>
  <c r="R39" i="12"/>
  <c r="Q8" i="13"/>
  <c r="AB60" i="13"/>
  <c r="R29" i="13"/>
  <c r="N29" i="13"/>
  <c r="Q29" i="13"/>
  <c r="S29" i="13"/>
  <c r="O29" i="13"/>
  <c r="O16" i="12"/>
  <c r="AB54" i="12"/>
  <c r="R20" i="13"/>
  <c r="N20" i="13"/>
  <c r="S20" i="13"/>
  <c r="O20" i="13"/>
  <c r="Q20" i="13"/>
  <c r="O34" i="11"/>
  <c r="R11" i="12"/>
  <c r="Q21" i="12"/>
  <c r="O39" i="12"/>
  <c r="S21" i="12"/>
  <c r="O21" i="12"/>
  <c r="AB70" i="12"/>
  <c r="O36" i="13"/>
  <c r="AB54" i="13"/>
  <c r="R23" i="13"/>
  <c r="N23" i="13"/>
  <c r="S23" i="13"/>
  <c r="O23" i="13"/>
  <c r="Q23" i="13"/>
  <c r="R19" i="13"/>
  <c r="N19" i="13"/>
  <c r="S19" i="13"/>
  <c r="O19" i="13"/>
  <c r="Q19" i="13"/>
  <c r="R15" i="13"/>
  <c r="N15" i="13"/>
  <c r="S15" i="13"/>
  <c r="O15" i="13"/>
  <c r="Q15" i="13"/>
  <c r="R11" i="13"/>
  <c r="N11" i="13"/>
  <c r="S11" i="13"/>
  <c r="O11" i="13"/>
  <c r="Q11" i="13"/>
  <c r="N9" i="13"/>
  <c r="O15" i="12"/>
  <c r="AB53" i="13"/>
  <c r="R22" i="13"/>
  <c r="N22" i="13"/>
  <c r="S22" i="13"/>
  <c r="O22" i="13"/>
  <c r="Q22" i="13"/>
  <c r="R18" i="13"/>
  <c r="N18" i="13"/>
  <c r="S18" i="13"/>
  <c r="O18" i="13"/>
  <c r="Q18" i="13"/>
  <c r="R14" i="13"/>
  <c r="N14" i="13"/>
  <c r="S14" i="13"/>
  <c r="O14" i="13"/>
  <c r="Q14" i="13"/>
  <c r="R10" i="13"/>
  <c r="N10" i="13"/>
  <c r="S10" i="13"/>
  <c r="O10" i="13"/>
  <c r="Q10" i="13"/>
  <c r="N8" i="13"/>
  <c r="T8" i="13" s="1"/>
  <c r="S15" i="12"/>
  <c r="O39" i="6"/>
  <c r="Q39" i="6"/>
  <c r="O44" i="5"/>
  <c r="R44" i="5"/>
  <c r="N44" i="5"/>
  <c r="Q12" i="9"/>
  <c r="R12" i="9"/>
  <c r="N12" i="9"/>
  <c r="S12" i="9"/>
  <c r="Q40" i="11"/>
  <c r="O40" i="11"/>
  <c r="N40" i="11"/>
  <c r="AB71" i="11"/>
  <c r="R40" i="11"/>
  <c r="R36" i="11"/>
  <c r="S36" i="11"/>
  <c r="Q36" i="11"/>
  <c r="O36" i="11"/>
  <c r="Q22" i="10"/>
  <c r="S22" i="10"/>
  <c r="AB53" i="10"/>
  <c r="O22" i="10"/>
  <c r="P22" i="10" s="1"/>
  <c r="R22" i="10"/>
  <c r="O40" i="5"/>
  <c r="AB62" i="8"/>
  <c r="O31" i="8"/>
  <c r="T31" i="8" s="1"/>
  <c r="Q31" i="8"/>
  <c r="S40" i="11"/>
  <c r="N36" i="11"/>
  <c r="N34" i="10"/>
  <c r="AB65" i="10"/>
  <c r="S34" i="10"/>
  <c r="Q34" i="10"/>
  <c r="O34" i="10"/>
  <c r="O50" i="9"/>
  <c r="P50" i="9" s="1"/>
  <c r="Q50" i="9"/>
  <c r="S50" i="9"/>
  <c r="R50" i="9"/>
  <c r="R25" i="9"/>
  <c r="AB56" i="9"/>
  <c r="S25" i="9"/>
  <c r="N25" i="9"/>
  <c r="O25" i="9"/>
  <c r="R21" i="9"/>
  <c r="N21" i="9"/>
  <c r="S21" i="9"/>
  <c r="O21" i="9"/>
  <c r="S13" i="9"/>
  <c r="O13" i="9"/>
  <c r="Q13" i="9"/>
  <c r="R42" i="8"/>
  <c r="N42" i="8"/>
  <c r="T42" i="8" s="1"/>
  <c r="Q42" i="8"/>
  <c r="S42" i="8"/>
  <c r="S38" i="8"/>
  <c r="R38" i="8"/>
  <c r="O38" i="8"/>
  <c r="Q38" i="8"/>
  <c r="N38" i="8"/>
  <c r="N34" i="8"/>
  <c r="S34" i="8"/>
  <c r="O34" i="8"/>
  <c r="Q34" i="8"/>
  <c r="R34" i="8"/>
  <c r="O9" i="10"/>
  <c r="N9" i="10"/>
  <c r="S9" i="10"/>
  <c r="R9" i="10"/>
  <c r="Q9" i="10"/>
  <c r="R40" i="9"/>
  <c r="Q40" i="9"/>
  <c r="N40" i="9"/>
  <c r="Q18" i="4"/>
  <c r="N18" i="4"/>
  <c r="AB67" i="11"/>
  <c r="O26" i="11"/>
  <c r="AB57" i="11"/>
  <c r="R26" i="11"/>
  <c r="Q26" i="11"/>
  <c r="N26" i="11"/>
  <c r="Q48" i="10"/>
  <c r="N48" i="10"/>
  <c r="R48" i="10"/>
  <c r="O48" i="10"/>
  <c r="S11" i="11"/>
  <c r="O11" i="11"/>
  <c r="Q11" i="11"/>
  <c r="N11" i="11"/>
  <c r="R11" i="11"/>
  <c r="O7" i="10"/>
  <c r="S7" i="10"/>
  <c r="N7" i="10"/>
  <c r="R7" i="10"/>
  <c r="S43" i="4"/>
  <c r="O43" i="4"/>
  <c r="N43" i="4"/>
  <c r="N44" i="9"/>
  <c r="T44" i="9" s="1"/>
  <c r="Q44" i="9"/>
  <c r="S44" i="9"/>
  <c r="R43" i="4"/>
  <c r="Q46" i="5"/>
  <c r="O46" i="5"/>
  <c r="N42" i="7"/>
  <c r="Q42" i="7"/>
  <c r="S42" i="7"/>
  <c r="O42" i="7"/>
  <c r="AB56" i="6"/>
  <c r="R25" i="6"/>
  <c r="O25" i="6"/>
  <c r="S25" i="6"/>
  <c r="S26" i="5"/>
  <c r="N26" i="5"/>
  <c r="O26" i="5"/>
  <c r="Q26" i="5"/>
  <c r="AB57" i="5"/>
  <c r="R38" i="4"/>
  <c r="O38" i="4"/>
  <c r="T38" i="4" s="1"/>
  <c r="S38" i="4"/>
  <c r="S19" i="6"/>
  <c r="Q19" i="6"/>
  <c r="N30" i="9"/>
  <c r="R30" i="9"/>
  <c r="O47" i="7"/>
  <c r="N47" i="7"/>
  <c r="N32" i="10"/>
  <c r="Q32" i="10"/>
  <c r="O32" i="10"/>
  <c r="AB63" i="10"/>
  <c r="R32" i="10"/>
  <c r="Q34" i="9"/>
  <c r="N34" i="9"/>
  <c r="S34" i="9"/>
  <c r="O34" i="9"/>
  <c r="AB65" i="9"/>
  <c r="O34" i="4"/>
  <c r="R34" i="4"/>
  <c r="R47" i="11"/>
  <c r="Q47" i="11"/>
  <c r="S47" i="11"/>
  <c r="O47" i="11"/>
  <c r="P47" i="11" s="1"/>
  <c r="R33" i="12"/>
  <c r="N33" i="12"/>
  <c r="S33" i="12"/>
  <c r="O33" i="12"/>
  <c r="Q33" i="12"/>
  <c r="AB64" i="12"/>
  <c r="S26" i="9"/>
  <c r="R26" i="10"/>
  <c r="Q26" i="12"/>
  <c r="O26" i="12"/>
  <c r="AB57" i="12"/>
  <c r="R26" i="12"/>
  <c r="N26" i="12"/>
  <c r="S26" i="12"/>
  <c r="R30" i="5"/>
  <c r="O23" i="6"/>
  <c r="Q17" i="6"/>
  <c r="S9" i="6"/>
  <c r="N32" i="4"/>
  <c r="N18" i="6"/>
  <c r="N14" i="6"/>
  <c r="N10" i="6"/>
  <c r="N35" i="9"/>
  <c r="AB57" i="10"/>
  <c r="R31" i="12"/>
  <c r="N31" i="12"/>
  <c r="S31" i="12"/>
  <c r="O31" i="12"/>
  <c r="Q31" i="12"/>
  <c r="AB62" i="12"/>
  <c r="S43" i="10"/>
  <c r="O31" i="7"/>
  <c r="S31" i="7"/>
  <c r="R31" i="7"/>
  <c r="R13" i="6"/>
  <c r="S13" i="6"/>
  <c r="Q13" i="6"/>
  <c r="N13" i="6"/>
  <c r="O13" i="6"/>
  <c r="Q49" i="7"/>
  <c r="O49" i="7"/>
  <c r="AB70" i="4"/>
  <c r="AB63" i="4"/>
  <c r="Q39" i="4"/>
  <c r="R40" i="5"/>
  <c r="R23" i="10"/>
  <c r="AB54" i="10"/>
  <c r="S23" i="10"/>
  <c r="O23" i="10"/>
  <c r="N23" i="10"/>
  <c r="O43" i="9"/>
  <c r="Q43" i="9"/>
  <c r="N43" i="9"/>
  <c r="S43" i="9"/>
  <c r="N18" i="9"/>
  <c r="R18" i="9"/>
  <c r="Q18" i="9"/>
  <c r="O18" i="9"/>
  <c r="R9" i="9"/>
  <c r="S9" i="9"/>
  <c r="N9" i="9"/>
  <c r="T9" i="9" s="1"/>
  <c r="Q9" i="9"/>
  <c r="Q23" i="6"/>
  <c r="N23" i="6"/>
  <c r="R23" i="6"/>
  <c r="S23" i="6"/>
  <c r="Q9" i="6"/>
  <c r="R9" i="6"/>
  <c r="O9" i="6"/>
  <c r="N9" i="6"/>
  <c r="Q26" i="7"/>
  <c r="N26" i="7"/>
  <c r="O26" i="7"/>
  <c r="R26" i="7"/>
  <c r="AB57" i="7"/>
  <c r="O17" i="6"/>
  <c r="S49" i="7"/>
  <c r="R43" i="6"/>
  <c r="N43" i="6"/>
  <c r="Q43" i="6"/>
  <c r="S43" i="6"/>
  <c r="R39" i="6"/>
  <c r="N39" i="6"/>
  <c r="S39" i="6"/>
  <c r="AB70" i="6"/>
  <c r="O35" i="6"/>
  <c r="S35" i="6"/>
  <c r="Q35" i="6"/>
  <c r="AB66" i="6"/>
  <c r="N35" i="6"/>
  <c r="S44" i="5"/>
  <c r="Q44" i="5"/>
  <c r="AB71" i="5"/>
  <c r="N40" i="5"/>
  <c r="Q40" i="5"/>
  <c r="Q22" i="6"/>
  <c r="O22" i="6"/>
  <c r="AB53" i="6"/>
  <c r="Q6" i="5"/>
  <c r="N6" i="5"/>
  <c r="Q13" i="4"/>
  <c r="R13" i="4"/>
  <c r="S13" i="4"/>
  <c r="O20" i="6"/>
  <c r="O40" i="4"/>
  <c r="N40" i="4"/>
  <c r="N36" i="10"/>
  <c r="R36" i="10"/>
  <c r="AB67" i="10"/>
  <c r="S36" i="10"/>
  <c r="O36" i="10"/>
  <c r="Q12" i="10"/>
  <c r="S12" i="10"/>
  <c r="R12" i="10"/>
  <c r="N12" i="10"/>
  <c r="P12" i="10" s="1"/>
  <c r="O35" i="4"/>
  <c r="S35" i="4"/>
  <c r="O30" i="5"/>
  <c r="N30" i="5"/>
  <c r="AB61" i="5"/>
  <c r="R17" i="6"/>
  <c r="N17" i="6"/>
  <c r="R32" i="4"/>
  <c r="O32" i="4"/>
  <c r="S32" i="4"/>
  <c r="S46" i="10"/>
  <c r="R46" i="10"/>
  <c r="N46" i="10"/>
  <c r="Q30" i="5"/>
  <c r="O43" i="6"/>
  <c r="AB62" i="7"/>
  <c r="O46" i="10"/>
  <c r="R48" i="9"/>
  <c r="S48" i="9"/>
  <c r="S15" i="9"/>
  <c r="O15" i="9"/>
  <c r="R15" i="9"/>
  <c r="N46" i="8"/>
  <c r="Q46" i="8"/>
  <c r="O46" i="8"/>
  <c r="R48" i="6"/>
  <c r="S48" i="6"/>
  <c r="N48" i="6"/>
  <c r="T48" i="6" s="1"/>
  <c r="Q48" i="6"/>
  <c r="AB56" i="11"/>
  <c r="S25" i="11"/>
  <c r="O25" i="11"/>
  <c r="R25" i="11"/>
  <c r="N25" i="11"/>
  <c r="Q25" i="11"/>
  <c r="AB54" i="11"/>
  <c r="S23" i="11"/>
  <c r="O23" i="11"/>
  <c r="R23" i="11"/>
  <c r="N23" i="11"/>
  <c r="Q23" i="11"/>
  <c r="S21" i="11"/>
  <c r="O21" i="11"/>
  <c r="R21" i="11"/>
  <c r="N21" i="11"/>
  <c r="Q21" i="11"/>
  <c r="S19" i="11"/>
  <c r="O19" i="11"/>
  <c r="R19" i="11"/>
  <c r="N19" i="11"/>
  <c r="Q19" i="11"/>
  <c r="S17" i="11"/>
  <c r="O17" i="11"/>
  <c r="R17" i="11"/>
  <c r="N17" i="11"/>
  <c r="Q17" i="11"/>
  <c r="S15" i="11"/>
  <c r="O15" i="11"/>
  <c r="R15" i="11"/>
  <c r="N15" i="11"/>
  <c r="Q15" i="11"/>
  <c r="S13" i="11"/>
  <c r="O13" i="11"/>
  <c r="R13" i="11"/>
  <c r="N13" i="11"/>
  <c r="Q13" i="11"/>
  <c r="S40" i="10"/>
  <c r="R40" i="10"/>
  <c r="O40" i="10"/>
  <c r="Q40" i="10"/>
  <c r="N40" i="10"/>
  <c r="Q20" i="10"/>
  <c r="S20" i="10"/>
  <c r="R20" i="10"/>
  <c r="O20" i="10"/>
  <c r="S47" i="9"/>
  <c r="Q47" i="9"/>
  <c r="R47" i="9"/>
  <c r="O47" i="9"/>
  <c r="T47" i="9" s="1"/>
  <c r="Q23" i="9"/>
  <c r="N23" i="9"/>
  <c r="AB54" i="9"/>
  <c r="R23" i="9"/>
  <c r="O23" i="9"/>
  <c r="Q19" i="9"/>
  <c r="O19" i="9"/>
  <c r="R19" i="9"/>
  <c r="N44" i="8"/>
  <c r="P44" i="8" s="1"/>
  <c r="Q44" i="8"/>
  <c r="S44" i="8"/>
  <c r="R44" i="8"/>
  <c r="N40" i="8"/>
  <c r="S40" i="8"/>
  <c r="AB71" i="8"/>
  <c r="R40" i="8"/>
  <c r="S36" i="8"/>
  <c r="O36" i="8"/>
  <c r="P36" i="8" s="1"/>
  <c r="AB67" i="8"/>
  <c r="N7" i="4"/>
  <c r="N29" i="3"/>
  <c r="S7" i="4"/>
  <c r="O37" i="6"/>
  <c r="Q41" i="6"/>
  <c r="S33" i="6"/>
  <c r="S49" i="6"/>
  <c r="R7" i="9"/>
  <c r="S30" i="10"/>
  <c r="S10" i="11"/>
  <c r="O10" i="11"/>
  <c r="R10" i="11"/>
  <c r="N10" i="11"/>
  <c r="Q10" i="11"/>
  <c r="S8" i="11"/>
  <c r="O8" i="11"/>
  <c r="N8" i="11"/>
  <c r="Q8" i="11"/>
  <c r="R8" i="11"/>
  <c r="S49" i="5"/>
  <c r="S30" i="5"/>
  <c r="R49" i="7"/>
  <c r="Q35" i="9"/>
  <c r="AB66" i="9"/>
  <c r="Q15" i="10"/>
  <c r="AB60" i="11"/>
  <c r="S29" i="11"/>
  <c r="O29" i="11"/>
  <c r="R29" i="11"/>
  <c r="Q29" i="11"/>
  <c r="N29" i="11"/>
  <c r="R35" i="10"/>
  <c r="Q35" i="10"/>
  <c r="S30" i="9"/>
  <c r="AB55" i="11"/>
  <c r="S24" i="11"/>
  <c r="O24" i="11"/>
  <c r="R24" i="11"/>
  <c r="N24" i="11"/>
  <c r="Q24" i="11"/>
  <c r="AB53" i="11"/>
  <c r="S22" i="11"/>
  <c r="O22" i="11"/>
  <c r="R22" i="11"/>
  <c r="N22" i="11"/>
  <c r="Q22" i="11"/>
  <c r="S20" i="11"/>
  <c r="O20" i="11"/>
  <c r="R20" i="11"/>
  <c r="N20" i="11"/>
  <c r="Q20" i="11"/>
  <c r="S18" i="11"/>
  <c r="O18" i="11"/>
  <c r="R18" i="11"/>
  <c r="N18" i="11"/>
  <c r="Q18" i="11"/>
  <c r="S16" i="11"/>
  <c r="O16" i="11"/>
  <c r="R16" i="11"/>
  <c r="N16" i="11"/>
  <c r="Q16" i="11"/>
  <c r="S14" i="11"/>
  <c r="O14" i="11"/>
  <c r="R14" i="11"/>
  <c r="N14" i="11"/>
  <c r="Q14" i="11"/>
  <c r="S12" i="11"/>
  <c r="O12" i="11"/>
  <c r="R12" i="11"/>
  <c r="N12" i="11"/>
  <c r="Q12" i="11"/>
  <c r="S6" i="11"/>
  <c r="O6" i="11"/>
  <c r="R6" i="11"/>
  <c r="N6" i="11"/>
  <c r="Q6" i="11"/>
  <c r="R13" i="9"/>
  <c r="N13" i="9"/>
  <c r="AB54" i="4"/>
  <c r="S29" i="4"/>
  <c r="O41" i="4"/>
  <c r="O43" i="5"/>
  <c r="N39" i="5"/>
  <c r="Q43" i="5"/>
  <c r="N38" i="6"/>
  <c r="R46" i="6"/>
  <c r="Q29" i="9"/>
  <c r="S17" i="10"/>
  <c r="Q17" i="10"/>
  <c r="R17" i="10"/>
  <c r="N17" i="10"/>
  <c r="S21" i="10"/>
  <c r="N21" i="10"/>
  <c r="Q21" i="10"/>
  <c r="O21" i="10"/>
  <c r="R21" i="10"/>
  <c r="AB60" i="4"/>
  <c r="N41" i="4"/>
  <c r="Q29" i="4"/>
  <c r="Q42" i="4"/>
  <c r="O23" i="4"/>
  <c r="S6" i="4"/>
  <c r="AB70" i="5"/>
  <c r="Q39" i="5"/>
  <c r="R42" i="6"/>
  <c r="N34" i="6"/>
  <c r="AB70" i="9"/>
  <c r="S39" i="9"/>
  <c r="O19" i="10"/>
  <c r="N19" i="10"/>
  <c r="Q19" i="10"/>
  <c r="S19" i="10"/>
  <c r="Q6" i="9"/>
  <c r="R6" i="9"/>
  <c r="S6" i="9"/>
  <c r="N6" i="9"/>
  <c r="O6" i="9"/>
  <c r="N7" i="7"/>
  <c r="P7" i="7" s="1"/>
  <c r="S7" i="7"/>
  <c r="R7" i="7"/>
  <c r="Q7" i="7"/>
  <c r="R19" i="10"/>
  <c r="Q25" i="10"/>
  <c r="N25" i="10"/>
  <c r="R25" i="10"/>
  <c r="O25" i="10"/>
  <c r="AB56" i="10"/>
  <c r="S25" i="10"/>
  <c r="R45" i="9"/>
  <c r="S45" i="9"/>
  <c r="Q45" i="9"/>
  <c r="S41" i="9"/>
  <c r="R41" i="9"/>
  <c r="AB72" i="9"/>
  <c r="O26" i="8"/>
  <c r="P26" i="8" s="1"/>
  <c r="S26" i="8"/>
  <c r="Q26" i="8"/>
  <c r="AB57" i="8"/>
  <c r="R26" i="8"/>
  <c r="S29" i="9"/>
  <c r="R29" i="9"/>
  <c r="AB72" i="4"/>
  <c r="Q41" i="4"/>
  <c r="N34" i="5"/>
  <c r="N43" i="5"/>
  <c r="S46" i="6"/>
  <c r="O46" i="6"/>
  <c r="AB65" i="6"/>
  <c r="O38" i="5"/>
  <c r="S28" i="6"/>
  <c r="AB59" i="6"/>
  <c r="Q31" i="7"/>
  <c r="N31" i="7"/>
  <c r="S47" i="7"/>
  <c r="R47" i="7"/>
  <c r="Q47" i="7"/>
  <c r="S13" i="10"/>
  <c r="Q13" i="10"/>
  <c r="R13" i="10"/>
  <c r="O13" i="10"/>
  <c r="T13" i="10" s="1"/>
  <c r="S17" i="6"/>
  <c r="N49" i="7"/>
  <c r="O48" i="9"/>
  <c r="T48" i="9" s="1"/>
  <c r="Q48" i="9"/>
  <c r="O30" i="9"/>
  <c r="R44" i="9"/>
  <c r="R26" i="9"/>
  <c r="N15" i="9"/>
  <c r="O12" i="9"/>
  <c r="AB71" i="9"/>
  <c r="N30" i="10"/>
  <c r="O15" i="10"/>
  <c r="R17" i="9"/>
  <c r="N17" i="9"/>
  <c r="P17" i="9" s="1"/>
  <c r="R15" i="10"/>
  <c r="S37" i="5"/>
  <c r="S46" i="8"/>
  <c r="Q30" i="9"/>
  <c r="O40" i="9"/>
  <c r="O30" i="10"/>
  <c r="S15" i="10"/>
  <c r="Q23" i="10"/>
  <c r="R35" i="5"/>
  <c r="AB66" i="5"/>
  <c r="Q29" i="6"/>
  <c r="AB60" i="6"/>
  <c r="R29" i="6"/>
  <c r="N29" i="6"/>
  <c r="Q50" i="5"/>
  <c r="O50" i="5"/>
  <c r="N50" i="5"/>
  <c r="Q21" i="6"/>
  <c r="O21" i="6"/>
  <c r="R21" i="6"/>
  <c r="R47" i="8"/>
  <c r="Q47" i="8"/>
  <c r="N47" i="8"/>
  <c r="S47" i="8"/>
  <c r="R39" i="7"/>
  <c r="O39" i="7"/>
  <c r="Q39" i="7"/>
  <c r="N39" i="7"/>
  <c r="AB70" i="7"/>
  <c r="AB69" i="9"/>
  <c r="R38" i="9"/>
  <c r="N38" i="9"/>
  <c r="S38" i="9"/>
  <c r="Q38" i="9"/>
  <c r="O38" i="9"/>
  <c r="S37" i="4"/>
  <c r="R27" i="4"/>
  <c r="S47" i="4"/>
  <c r="R12" i="4"/>
  <c r="N46" i="5"/>
  <c r="AB58" i="7"/>
  <c r="N27" i="7"/>
  <c r="R27" i="7"/>
  <c r="O27" i="7"/>
  <c r="Q27" i="7"/>
  <c r="Q47" i="6"/>
  <c r="S47" i="6"/>
  <c r="N15" i="6"/>
  <c r="Q15" i="6"/>
  <c r="N11" i="6"/>
  <c r="Q11" i="6"/>
  <c r="N7" i="6"/>
  <c r="Q7" i="6"/>
  <c r="O7" i="6"/>
  <c r="AB64" i="7"/>
  <c r="Q33" i="7"/>
  <c r="N33" i="7"/>
  <c r="S16" i="6"/>
  <c r="R16" i="6"/>
  <c r="Q16" i="6"/>
  <c r="S12" i="6"/>
  <c r="Q12" i="6"/>
  <c r="N12" i="6"/>
  <c r="O12" i="6"/>
  <c r="N8" i="6"/>
  <c r="R8" i="6"/>
  <c r="R9" i="7"/>
  <c r="S9" i="7"/>
  <c r="O9" i="7"/>
  <c r="N9" i="7"/>
  <c r="AB63" i="9"/>
  <c r="N32" i="9"/>
  <c r="Q32" i="9"/>
  <c r="S32" i="9"/>
  <c r="O32" i="9"/>
  <c r="AB59" i="8"/>
  <c r="R28" i="8"/>
  <c r="Q28" i="8"/>
  <c r="S28" i="8"/>
  <c r="O28" i="8"/>
  <c r="T28" i="8" s="1"/>
  <c r="R48" i="4"/>
  <c r="S42" i="4"/>
  <c r="S48" i="4"/>
  <c r="S50" i="5"/>
  <c r="Q35" i="5"/>
  <c r="N21" i="6"/>
  <c r="O47" i="8"/>
  <c r="O36" i="5"/>
  <c r="R36" i="5"/>
  <c r="R46" i="5"/>
  <c r="S46" i="5"/>
  <c r="N8" i="4"/>
  <c r="T8" i="4" s="1"/>
  <c r="Q8" i="4"/>
  <c r="N44" i="7"/>
  <c r="O44" i="7"/>
  <c r="R44" i="7"/>
  <c r="Q44" i="7"/>
  <c r="O40" i="7"/>
  <c r="T40" i="7" s="1"/>
  <c r="Q40" i="7"/>
  <c r="R40" i="7"/>
  <c r="AB71" i="7"/>
  <c r="S18" i="4"/>
  <c r="N42" i="4"/>
  <c r="S12" i="4"/>
  <c r="S8" i="4"/>
  <c r="O18" i="4"/>
  <c r="R42" i="4"/>
  <c r="R50" i="5"/>
  <c r="O32" i="5"/>
  <c r="R32" i="5"/>
  <c r="S32" i="5"/>
  <c r="S46" i="4"/>
  <c r="R46" i="4"/>
  <c r="Q46" i="4"/>
  <c r="O29" i="6"/>
  <c r="S40" i="7"/>
  <c r="Q48" i="5"/>
  <c r="S48" i="5"/>
  <c r="S39" i="7"/>
  <c r="R43" i="5"/>
  <c r="N42" i="6"/>
  <c r="O38" i="6"/>
  <c r="Q38" i="6"/>
  <c r="N46" i="6"/>
  <c r="O34" i="6"/>
  <c r="Q34" i="6"/>
  <c r="O26" i="6"/>
  <c r="N22" i="4"/>
  <c r="O48" i="7"/>
  <c r="O45" i="4"/>
  <c r="R39" i="9"/>
  <c r="Q39" i="9"/>
  <c r="R35" i="9"/>
  <c r="AB61" i="9"/>
  <c r="N26" i="9"/>
  <c r="AB57" i="9"/>
  <c r="AB58" i="9"/>
  <c r="S27" i="9"/>
  <c r="O27" i="9"/>
  <c r="Q27" i="9"/>
  <c r="R27" i="9"/>
  <c r="N27" i="9"/>
  <c r="S8" i="9"/>
  <c r="O8" i="9"/>
  <c r="R8" i="9"/>
  <c r="Q8" i="9"/>
  <c r="N8" i="9"/>
  <c r="AB59" i="9"/>
  <c r="Q28" i="9"/>
  <c r="S28" i="9"/>
  <c r="O28" i="9"/>
  <c r="N28" i="9"/>
  <c r="R28" i="9"/>
  <c r="AB67" i="9"/>
  <c r="R36" i="9"/>
  <c r="N36" i="9"/>
  <c r="S36" i="9"/>
  <c r="Q36" i="9"/>
  <c r="O36" i="9"/>
  <c r="S10" i="9"/>
  <c r="O10" i="9"/>
  <c r="Q10" i="9"/>
  <c r="R10" i="9"/>
  <c r="N10" i="9"/>
  <c r="R45" i="5"/>
  <c r="O34" i="5"/>
  <c r="Q42" i="6"/>
  <c r="R38" i="6"/>
  <c r="S34" i="6"/>
  <c r="R26" i="6"/>
  <c r="R37" i="5"/>
  <c r="AB61" i="6"/>
  <c r="S18" i="6"/>
  <c r="Q14" i="6"/>
  <c r="Q10" i="6"/>
  <c r="R6" i="6"/>
  <c r="O39" i="9"/>
  <c r="T39" i="9" s="1"/>
  <c r="O35" i="9"/>
  <c r="N29" i="9"/>
  <c r="T29" i="9" s="1"/>
  <c r="AB60" i="9"/>
  <c r="O26" i="9"/>
  <c r="S31" i="8"/>
  <c r="R31" i="8"/>
  <c r="Q18" i="8"/>
  <c r="S18" i="8"/>
  <c r="O18" i="8"/>
  <c r="R18" i="8"/>
  <c r="N18" i="8"/>
  <c r="AB71" i="4"/>
  <c r="S45" i="4"/>
  <c r="N39" i="4"/>
  <c r="N44" i="4"/>
  <c r="S40" i="4"/>
  <c r="O9" i="4"/>
  <c r="N9" i="4"/>
  <c r="R40" i="4"/>
  <c r="N36" i="5"/>
  <c r="N49" i="5"/>
  <c r="AB68" i="5"/>
  <c r="Q37" i="5"/>
  <c r="S22" i="6"/>
  <c r="S20" i="6"/>
  <c r="O10" i="6"/>
  <c r="S7" i="6"/>
  <c r="N47" i="6"/>
  <c r="N22" i="6"/>
  <c r="R20" i="6"/>
  <c r="R18" i="6"/>
  <c r="R14" i="6"/>
  <c r="R10" i="6"/>
  <c r="N6" i="6"/>
  <c r="N40" i="6"/>
  <c r="Q20" i="6"/>
  <c r="R45" i="4"/>
  <c r="N30" i="6"/>
  <c r="O30" i="6"/>
  <c r="S48" i="7"/>
  <c r="O47" i="6"/>
  <c r="O36" i="7"/>
  <c r="O43" i="7"/>
  <c r="T43" i="7" s="1"/>
  <c r="S29" i="6"/>
  <c r="AB54" i="8"/>
  <c r="Q23" i="8"/>
  <c r="S23" i="8"/>
  <c r="O23" i="8"/>
  <c r="R23" i="8"/>
  <c r="N23" i="8"/>
  <c r="Q19" i="8"/>
  <c r="S19" i="8"/>
  <c r="O19" i="8"/>
  <c r="R19" i="8"/>
  <c r="N19" i="8"/>
  <c r="Q15" i="8"/>
  <c r="S15" i="8"/>
  <c r="O15" i="8"/>
  <c r="R15" i="8"/>
  <c r="N15" i="8"/>
  <c r="S9" i="8"/>
  <c r="O9" i="8"/>
  <c r="R9" i="8"/>
  <c r="N9" i="8"/>
  <c r="Q9" i="8"/>
  <c r="S10" i="8"/>
  <c r="O10" i="8"/>
  <c r="R10" i="8"/>
  <c r="N10" i="8"/>
  <c r="Q10" i="8"/>
  <c r="S6" i="8"/>
  <c r="O6" i="8"/>
  <c r="R6" i="8"/>
  <c r="N6" i="8"/>
  <c r="Q6" i="8"/>
  <c r="AB54" i="6"/>
  <c r="S10" i="6"/>
  <c r="AB63" i="8"/>
  <c r="S32" i="8"/>
  <c r="O32" i="8"/>
  <c r="Q32" i="8"/>
  <c r="N32" i="8"/>
  <c r="R32" i="8"/>
  <c r="Q14" i="8"/>
  <c r="S14" i="8"/>
  <c r="O14" i="8"/>
  <c r="R14" i="8"/>
  <c r="N14" i="8"/>
  <c r="Q45" i="4"/>
  <c r="Q40" i="4"/>
  <c r="N23" i="4"/>
  <c r="O13" i="4"/>
  <c r="O39" i="4"/>
  <c r="N13" i="4"/>
  <c r="R26" i="4"/>
  <c r="Q38" i="5"/>
  <c r="S23" i="4"/>
  <c r="AB67" i="5"/>
  <c r="Q36" i="5"/>
  <c r="S6" i="5"/>
  <c r="S41" i="5"/>
  <c r="N37" i="5"/>
  <c r="O19" i="6"/>
  <c r="O15" i="6"/>
  <c r="S6" i="6"/>
  <c r="R19" i="6"/>
  <c r="R15" i="6"/>
  <c r="R11" i="6"/>
  <c r="R44" i="6"/>
  <c r="Q18" i="6"/>
  <c r="Q6" i="6"/>
  <c r="Q32" i="6"/>
  <c r="R30" i="6"/>
  <c r="R48" i="7"/>
  <c r="Q48" i="7"/>
  <c r="R43" i="7"/>
  <c r="AB67" i="7"/>
  <c r="Q43" i="7"/>
  <c r="AB56" i="8"/>
  <c r="Q25" i="8"/>
  <c r="S25" i="8"/>
  <c r="O25" i="8"/>
  <c r="R25" i="8"/>
  <c r="N25" i="8"/>
  <c r="Q21" i="8"/>
  <c r="S21" i="8"/>
  <c r="O21" i="8"/>
  <c r="R21" i="8"/>
  <c r="N21" i="8"/>
  <c r="Q17" i="8"/>
  <c r="S17" i="8"/>
  <c r="O17" i="8"/>
  <c r="R17" i="8"/>
  <c r="N17" i="8"/>
  <c r="Q13" i="8"/>
  <c r="S13" i="8"/>
  <c r="O13" i="8"/>
  <c r="R13" i="8"/>
  <c r="N13" i="8"/>
  <c r="Q11" i="8"/>
  <c r="S11" i="8"/>
  <c r="O11" i="8"/>
  <c r="R11" i="8"/>
  <c r="N11" i="8"/>
  <c r="S7" i="8"/>
  <c r="O7" i="8"/>
  <c r="R7" i="8"/>
  <c r="N7" i="8"/>
  <c r="Q7" i="8"/>
  <c r="S8" i="8"/>
  <c r="O8" i="8"/>
  <c r="R8" i="8"/>
  <c r="N8" i="8"/>
  <c r="Q8" i="8"/>
  <c r="N48" i="7"/>
  <c r="S15" i="6"/>
  <c r="S11" i="6"/>
  <c r="R7" i="6"/>
  <c r="O33" i="7"/>
  <c r="R33" i="7"/>
  <c r="S33" i="7"/>
  <c r="S8" i="6"/>
  <c r="AB53" i="8"/>
  <c r="Q22" i="8"/>
  <c r="S22" i="8"/>
  <c r="O22" i="8"/>
  <c r="R22" i="8"/>
  <c r="N22" i="8"/>
  <c r="S14" i="6"/>
  <c r="S39" i="4"/>
  <c r="Q23" i="4"/>
  <c r="S9" i="4"/>
  <c r="R22" i="4"/>
  <c r="R9" i="4"/>
  <c r="AB57" i="4"/>
  <c r="S36" i="5"/>
  <c r="O6" i="5"/>
  <c r="O37" i="5"/>
  <c r="R28" i="5"/>
  <c r="O18" i="6"/>
  <c r="O14" i="6"/>
  <c r="O11" i="6"/>
  <c r="O6" i="6"/>
  <c r="Q50" i="6"/>
  <c r="R36" i="6"/>
  <c r="R22" i="6"/>
  <c r="N19" i="6"/>
  <c r="AB63" i="6"/>
  <c r="S30" i="6"/>
  <c r="N36" i="7"/>
  <c r="Q36" i="7"/>
  <c r="AB55" i="8"/>
  <c r="Q24" i="8"/>
  <c r="S24" i="8"/>
  <c r="O24" i="8"/>
  <c r="R24" i="8"/>
  <c r="N24" i="8"/>
  <c r="Q20" i="8"/>
  <c r="S20" i="8"/>
  <c r="O20" i="8"/>
  <c r="R20" i="8"/>
  <c r="N20" i="8"/>
  <c r="Q16" i="8"/>
  <c r="S16" i="8"/>
  <c r="O16" i="8"/>
  <c r="R16" i="8"/>
  <c r="N16" i="8"/>
  <c r="Q12" i="8"/>
  <c r="S12" i="8"/>
  <c r="O12" i="8"/>
  <c r="R12" i="8"/>
  <c r="N12" i="8"/>
  <c r="AB55" i="7"/>
  <c r="S24" i="7"/>
  <c r="O24" i="7"/>
  <c r="R24" i="7"/>
  <c r="N24" i="7"/>
  <c r="Q24" i="7"/>
  <c r="S20" i="7"/>
  <c r="O20" i="7"/>
  <c r="R20" i="7"/>
  <c r="N20" i="7"/>
  <c r="Q20" i="7"/>
  <c r="S14" i="7"/>
  <c r="O14" i="7"/>
  <c r="R14" i="7"/>
  <c r="N14" i="7"/>
  <c r="Q14" i="7"/>
  <c r="AB58" i="4"/>
  <c r="Q15" i="4"/>
  <c r="N47" i="4"/>
  <c r="R15" i="4"/>
  <c r="R18" i="4"/>
  <c r="R11" i="4"/>
  <c r="S15" i="4"/>
  <c r="O45" i="5"/>
  <c r="Q45" i="5"/>
  <c r="N41" i="5"/>
  <c r="S35" i="5"/>
  <c r="Q28" i="5"/>
  <c r="O28" i="5"/>
  <c r="N10" i="5"/>
  <c r="R34" i="5"/>
  <c r="N48" i="5"/>
  <c r="O50" i="6"/>
  <c r="AB67" i="6"/>
  <c r="Q44" i="6"/>
  <c r="R40" i="6"/>
  <c r="O33" i="6"/>
  <c r="N28" i="6"/>
  <c r="S8" i="7"/>
  <c r="O8" i="7"/>
  <c r="R8" i="7"/>
  <c r="Q8" i="7"/>
  <c r="N8" i="7"/>
  <c r="S18" i="7"/>
  <c r="O18" i="7"/>
  <c r="R18" i="7"/>
  <c r="N18" i="7"/>
  <c r="Q18" i="7"/>
  <c r="S12" i="7"/>
  <c r="O12" i="7"/>
  <c r="R12" i="7"/>
  <c r="N12" i="7"/>
  <c r="Q12" i="7"/>
  <c r="O27" i="4"/>
  <c r="O21" i="4"/>
  <c r="S11" i="4"/>
  <c r="N11" i="4"/>
  <c r="T11" i="4" s="1"/>
  <c r="O10" i="5"/>
  <c r="S45" i="5"/>
  <c r="O41" i="5"/>
  <c r="R41" i="5"/>
  <c r="N35" i="5"/>
  <c r="N28" i="5"/>
  <c r="S28" i="5"/>
  <c r="AB65" i="5"/>
  <c r="Q34" i="5"/>
  <c r="R48" i="5"/>
  <c r="S50" i="6"/>
  <c r="N50" i="6"/>
  <c r="O36" i="6"/>
  <c r="P36" i="6" s="1"/>
  <c r="Q36" i="6"/>
  <c r="N49" i="6"/>
  <c r="Q49" i="6"/>
  <c r="O44" i="6"/>
  <c r="AB71" i="6"/>
  <c r="O49" i="6"/>
  <c r="N32" i="6"/>
  <c r="O28" i="6"/>
  <c r="AB65" i="7"/>
  <c r="S34" i="7"/>
  <c r="O34" i="7"/>
  <c r="N34" i="7"/>
  <c r="Q34" i="7"/>
  <c r="R34" i="7"/>
  <c r="AB63" i="7"/>
  <c r="S32" i="7"/>
  <c r="O32" i="7"/>
  <c r="R32" i="7"/>
  <c r="Q32" i="7"/>
  <c r="N32" i="7"/>
  <c r="AB56" i="7"/>
  <c r="S25" i="7"/>
  <c r="O25" i="7"/>
  <c r="R25" i="7"/>
  <c r="N25" i="7"/>
  <c r="Q25" i="7"/>
  <c r="AB54" i="7"/>
  <c r="S23" i="7"/>
  <c r="O23" i="7"/>
  <c r="R23" i="7"/>
  <c r="N23" i="7"/>
  <c r="Q23" i="7"/>
  <c r="S21" i="7"/>
  <c r="O21" i="7"/>
  <c r="R21" i="7"/>
  <c r="N21" i="7"/>
  <c r="Q21" i="7"/>
  <c r="S19" i="7"/>
  <c r="O19" i="7"/>
  <c r="R19" i="7"/>
  <c r="N19" i="7"/>
  <c r="Q19" i="7"/>
  <c r="S17" i="7"/>
  <c r="O17" i="7"/>
  <c r="R17" i="7"/>
  <c r="N17" i="7"/>
  <c r="Q17" i="7"/>
  <c r="S15" i="7"/>
  <c r="O15" i="7"/>
  <c r="R15" i="7"/>
  <c r="N15" i="7"/>
  <c r="Q15" i="7"/>
  <c r="S13" i="7"/>
  <c r="O13" i="7"/>
  <c r="R13" i="7"/>
  <c r="N13" i="7"/>
  <c r="Q13" i="7"/>
  <c r="S11" i="7"/>
  <c r="O11" i="7"/>
  <c r="R11" i="7"/>
  <c r="N11" i="7"/>
  <c r="Q11" i="7"/>
  <c r="AB59" i="7"/>
  <c r="O28" i="7"/>
  <c r="S28" i="7"/>
  <c r="N28" i="7"/>
  <c r="Q28" i="7"/>
  <c r="R28" i="7"/>
  <c r="Q35" i="7"/>
  <c r="AB66" i="7"/>
  <c r="S35" i="7"/>
  <c r="O35" i="7"/>
  <c r="R35" i="7"/>
  <c r="N35" i="7"/>
  <c r="AB53" i="7"/>
  <c r="S22" i="7"/>
  <c r="O22" i="7"/>
  <c r="R22" i="7"/>
  <c r="N22" i="7"/>
  <c r="Q22" i="7"/>
  <c r="S16" i="7"/>
  <c r="O16" i="7"/>
  <c r="R16" i="7"/>
  <c r="N16" i="7"/>
  <c r="Q16" i="7"/>
  <c r="S10" i="7"/>
  <c r="O10" i="7"/>
  <c r="R10" i="7"/>
  <c r="N10" i="7"/>
  <c r="Q10" i="7"/>
  <c r="N27" i="4"/>
  <c r="N21" i="4"/>
  <c r="S10" i="5"/>
  <c r="AB72" i="5"/>
  <c r="O35" i="5"/>
  <c r="O48" i="5"/>
  <c r="R49" i="6"/>
  <c r="N44" i="6"/>
  <c r="O40" i="6"/>
  <c r="Q40" i="6"/>
  <c r="O32" i="6"/>
  <c r="R32" i="6"/>
  <c r="Q28" i="6"/>
  <c r="S6" i="7"/>
  <c r="Q6" i="7"/>
  <c r="O6" i="7"/>
  <c r="N6" i="7"/>
  <c r="R6" i="7"/>
  <c r="AB53" i="4"/>
  <c r="O25" i="4"/>
  <c r="S22" i="4"/>
  <c r="Q44" i="4"/>
  <c r="O19" i="4"/>
  <c r="N36" i="4"/>
  <c r="N26" i="4"/>
  <c r="O26" i="4"/>
  <c r="R49" i="5"/>
  <c r="S25" i="4"/>
  <c r="AB62" i="6"/>
  <c r="S31" i="6"/>
  <c r="O31" i="6"/>
  <c r="Q31" i="6"/>
  <c r="N31" i="6"/>
  <c r="R31" i="6"/>
  <c r="Q22" i="4"/>
  <c r="AB69" i="5"/>
  <c r="S38" i="5"/>
  <c r="N25" i="4"/>
  <c r="O22" i="4"/>
  <c r="S26" i="4"/>
  <c r="N38" i="5"/>
  <c r="O49" i="5"/>
  <c r="Q49" i="5"/>
  <c r="S27" i="4"/>
  <c r="AB58" i="6"/>
  <c r="S27" i="6"/>
  <c r="O27" i="6"/>
  <c r="N27" i="6"/>
  <c r="R27" i="6"/>
  <c r="Q27" i="6"/>
  <c r="AB56" i="4"/>
  <c r="R25" i="4"/>
  <c r="N34" i="3"/>
  <c r="R38" i="5"/>
  <c r="S17" i="4"/>
  <c r="AB67" i="4"/>
  <c r="R36" i="4"/>
  <c r="S36" i="4"/>
  <c r="S50" i="3"/>
  <c r="R29" i="5"/>
  <c r="N29" i="5"/>
  <c r="AB60" i="5"/>
  <c r="Q29" i="5"/>
  <c r="O29" i="5"/>
  <c r="S29" i="5"/>
  <c r="R23" i="5"/>
  <c r="N23" i="5"/>
  <c r="AB54" i="5"/>
  <c r="S23" i="5"/>
  <c r="O23" i="5"/>
  <c r="Q23" i="5"/>
  <c r="R19" i="5"/>
  <c r="N19" i="5"/>
  <c r="S19" i="5"/>
  <c r="O19" i="5"/>
  <c r="Q19" i="5"/>
  <c r="R15" i="5"/>
  <c r="N15" i="5"/>
  <c r="S15" i="5"/>
  <c r="O15" i="5"/>
  <c r="Q15" i="5"/>
  <c r="R44" i="4"/>
  <c r="O44" i="4"/>
  <c r="R24" i="5"/>
  <c r="N24" i="5"/>
  <c r="AB55" i="5"/>
  <c r="S24" i="5"/>
  <c r="O24" i="5"/>
  <c r="Q24" i="5"/>
  <c r="R18" i="5"/>
  <c r="N18" i="5"/>
  <c r="S18" i="5"/>
  <c r="O18" i="5"/>
  <c r="Q18" i="5"/>
  <c r="S8" i="5"/>
  <c r="O8" i="5"/>
  <c r="R8" i="5"/>
  <c r="Q8" i="5"/>
  <c r="N8" i="5"/>
  <c r="R33" i="5"/>
  <c r="N33" i="5"/>
  <c r="S33" i="5"/>
  <c r="O33" i="5"/>
  <c r="AB64" i="5"/>
  <c r="Q33" i="5"/>
  <c r="R16" i="5"/>
  <c r="N16" i="5"/>
  <c r="S16" i="5"/>
  <c r="O16" i="5"/>
  <c r="Q16" i="5"/>
  <c r="N37" i="4"/>
  <c r="Q19" i="4"/>
  <c r="O36" i="4"/>
  <c r="N19" i="4"/>
  <c r="S19" i="4"/>
  <c r="S31" i="5"/>
  <c r="O31" i="5"/>
  <c r="N31" i="5"/>
  <c r="AB62" i="5"/>
  <c r="R31" i="5"/>
  <c r="Q31" i="5"/>
  <c r="R25" i="5"/>
  <c r="N25" i="5"/>
  <c r="AB56" i="5"/>
  <c r="S25" i="5"/>
  <c r="O25" i="5"/>
  <c r="Q25" i="5"/>
  <c r="R21" i="5"/>
  <c r="N21" i="5"/>
  <c r="S21" i="5"/>
  <c r="O21" i="5"/>
  <c r="Q21" i="5"/>
  <c r="R17" i="5"/>
  <c r="N17" i="5"/>
  <c r="S17" i="5"/>
  <c r="O17" i="5"/>
  <c r="Q17" i="5"/>
  <c r="R13" i="5"/>
  <c r="N13" i="5"/>
  <c r="S13" i="5"/>
  <c r="O13" i="5"/>
  <c r="Q13" i="5"/>
  <c r="R22" i="5"/>
  <c r="N22" i="5"/>
  <c r="AB53" i="5"/>
  <c r="S22" i="5"/>
  <c r="O22" i="5"/>
  <c r="Q22" i="5"/>
  <c r="R12" i="5"/>
  <c r="N12" i="5"/>
  <c r="S12" i="5"/>
  <c r="O12" i="5"/>
  <c r="Q12" i="5"/>
  <c r="S33" i="4"/>
  <c r="Q21" i="4"/>
  <c r="Q17" i="4"/>
  <c r="S9" i="5"/>
  <c r="O9" i="5"/>
  <c r="Q9" i="5"/>
  <c r="R9" i="5"/>
  <c r="N9" i="5"/>
  <c r="Q6" i="4"/>
  <c r="O6" i="4"/>
  <c r="P6" i="4" s="1"/>
  <c r="AB68" i="4"/>
  <c r="Q37" i="4"/>
  <c r="R19" i="4"/>
  <c r="O37" i="4"/>
  <c r="R6" i="4"/>
  <c r="S27" i="5"/>
  <c r="O27" i="5"/>
  <c r="N27" i="5"/>
  <c r="AB58" i="5"/>
  <c r="Q27" i="5"/>
  <c r="R27" i="5"/>
  <c r="R20" i="5"/>
  <c r="N20" i="5"/>
  <c r="S20" i="5"/>
  <c r="O20" i="5"/>
  <c r="Q20" i="5"/>
  <c r="R47" i="4"/>
  <c r="O47" i="4"/>
  <c r="Q7" i="4"/>
  <c r="O7" i="4"/>
  <c r="R14" i="5"/>
  <c r="N14" i="5"/>
  <c r="S14" i="5"/>
  <c r="O14" i="5"/>
  <c r="Q14" i="5"/>
  <c r="R24" i="4"/>
  <c r="N24" i="4"/>
  <c r="AB55" i="4"/>
  <c r="S24" i="4"/>
  <c r="Q24" i="4"/>
  <c r="O24" i="4"/>
  <c r="R20" i="4"/>
  <c r="N20" i="4"/>
  <c r="S20" i="4"/>
  <c r="Q20" i="4"/>
  <c r="O20" i="4"/>
  <c r="R16" i="4"/>
  <c r="N16" i="4"/>
  <c r="S16" i="4"/>
  <c r="Q16" i="4"/>
  <c r="O16" i="4"/>
  <c r="S30" i="4"/>
  <c r="O30" i="4"/>
  <c r="AB61" i="4"/>
  <c r="R30" i="4"/>
  <c r="Q30" i="4"/>
  <c r="N30" i="4"/>
  <c r="AV13" i="1"/>
  <c r="CB13" i="1"/>
  <c r="CG13" i="1" s="1"/>
  <c r="Z44" i="1"/>
  <c r="Z43" i="1"/>
  <c r="AZ12" i="1"/>
  <c r="AU12" i="1"/>
  <c r="AX12" i="1"/>
  <c r="AY12" i="1"/>
  <c r="CB12" i="1"/>
  <c r="CG12" i="1" s="1"/>
  <c r="AB25" i="1"/>
  <c r="N26" i="3"/>
  <c r="T26" i="3" s="1"/>
  <c r="S41" i="3"/>
  <c r="R46" i="3"/>
  <c r="O48" i="3"/>
  <c r="P48" i="3" s="1"/>
  <c r="R26" i="3"/>
  <c r="O46" i="3"/>
  <c r="P46" i="3" s="1"/>
  <c r="Q46" i="3"/>
  <c r="N41" i="3"/>
  <c r="S46" i="3"/>
  <c r="Q26" i="3"/>
  <c r="S26" i="3"/>
  <c r="R30" i="3"/>
  <c r="S20" i="3"/>
  <c r="S30" i="3"/>
  <c r="R18" i="3"/>
  <c r="Q30" i="3"/>
  <c r="O36" i="3"/>
  <c r="N50" i="3"/>
  <c r="S34" i="3"/>
  <c r="R34" i="3"/>
  <c r="R50" i="3"/>
  <c r="R38" i="3"/>
  <c r="Q38" i="3"/>
  <c r="Q34" i="3"/>
  <c r="Q50" i="3"/>
  <c r="S38" i="3"/>
  <c r="N38" i="3"/>
  <c r="T38" i="3" s="1"/>
  <c r="N18" i="3"/>
  <c r="O18" i="3"/>
  <c r="Q18" i="3"/>
  <c r="O41" i="3"/>
  <c r="N30" i="3"/>
  <c r="N20" i="3"/>
  <c r="O34" i="3"/>
  <c r="R41" i="3"/>
  <c r="O30" i="3"/>
  <c r="O50" i="3"/>
  <c r="S33" i="3"/>
  <c r="N40" i="3"/>
  <c r="N25" i="3"/>
  <c r="R20" i="3"/>
  <c r="Q17" i="3"/>
  <c r="O33" i="3"/>
  <c r="T33" i="3" s="1"/>
  <c r="S40" i="3"/>
  <c r="O37" i="3"/>
  <c r="S25" i="3"/>
  <c r="R17" i="3"/>
  <c r="N24" i="3"/>
  <c r="T24" i="3" s="1"/>
  <c r="O40" i="3"/>
  <c r="R40" i="3"/>
  <c r="O45" i="3"/>
  <c r="P45" i="3" s="1"/>
  <c r="O25" i="3"/>
  <c r="O20" i="3"/>
  <c r="S24" i="3"/>
  <c r="Q48" i="3"/>
  <c r="S32" i="3"/>
  <c r="N32" i="3"/>
  <c r="Q22" i="3"/>
  <c r="R29" i="3"/>
  <c r="O32" i="3"/>
  <c r="R48" i="3"/>
  <c r="R36" i="3"/>
  <c r="R45" i="3"/>
  <c r="R37" i="3"/>
  <c r="S29" i="3"/>
  <c r="S21" i="3"/>
  <c r="N22" i="3"/>
  <c r="Q32" i="3"/>
  <c r="R21" i="3"/>
  <c r="Q29" i="3"/>
  <c r="R42" i="3"/>
  <c r="R24" i="3"/>
  <c r="S48" i="3"/>
  <c r="S36" i="3"/>
  <c r="Q24" i="3"/>
  <c r="N36" i="3"/>
  <c r="Q20" i="3"/>
  <c r="S37" i="3"/>
  <c r="N37" i="3"/>
  <c r="O29" i="3"/>
  <c r="O21" i="3"/>
  <c r="S42" i="3"/>
  <c r="O22" i="3"/>
  <c r="R22" i="3"/>
  <c r="Q42" i="3"/>
  <c r="O42" i="3"/>
  <c r="T42" i="3" s="1"/>
  <c r="N21" i="3"/>
  <c r="R33" i="3"/>
  <c r="O19" i="3"/>
  <c r="Q19" i="3"/>
  <c r="S19" i="3"/>
  <c r="N19" i="3"/>
  <c r="R19" i="3"/>
  <c r="R35" i="3"/>
  <c r="N35" i="3"/>
  <c r="Q35" i="3"/>
  <c r="O35" i="3"/>
  <c r="S35" i="3"/>
  <c r="R43" i="3"/>
  <c r="Q43" i="3"/>
  <c r="S43" i="3"/>
  <c r="O43" i="3"/>
  <c r="N43" i="3"/>
  <c r="R44" i="3"/>
  <c r="R28" i="3"/>
  <c r="O23" i="3"/>
  <c r="S23" i="3"/>
  <c r="N23" i="3"/>
  <c r="Q23" i="3"/>
  <c r="R23" i="3"/>
  <c r="Q45" i="3"/>
  <c r="S45" i="3"/>
  <c r="N17" i="3"/>
  <c r="Q25" i="3"/>
  <c r="N49" i="3"/>
  <c r="S44" i="3"/>
  <c r="S28" i="3"/>
  <c r="N44" i="3"/>
  <c r="T44" i="3" s="1"/>
  <c r="N28" i="3"/>
  <c r="T28" i="3" s="1"/>
  <c r="S49" i="3"/>
  <c r="Q27" i="3"/>
  <c r="O27" i="3"/>
  <c r="R27" i="3"/>
  <c r="S27" i="3"/>
  <c r="N27" i="3"/>
  <c r="R39" i="3"/>
  <c r="S39" i="3"/>
  <c r="Q39" i="3"/>
  <c r="N39" i="3"/>
  <c r="O39" i="3"/>
  <c r="S47" i="3"/>
  <c r="N47" i="3"/>
  <c r="R47" i="3"/>
  <c r="Q47" i="3"/>
  <c r="O47" i="3"/>
  <c r="Q28" i="3"/>
  <c r="Q44" i="3"/>
  <c r="S17" i="3"/>
  <c r="Q33" i="3"/>
  <c r="Q49" i="3"/>
  <c r="O49" i="3"/>
  <c r="O31" i="3"/>
  <c r="S31" i="3"/>
  <c r="N31" i="3"/>
  <c r="R31" i="3"/>
  <c r="Q31" i="3"/>
  <c r="CB7" i="1"/>
  <c r="CC7" i="1" s="1"/>
  <c r="CB11" i="1"/>
  <c r="CC11" i="1" s="1"/>
  <c r="CB9" i="1"/>
  <c r="CC9" i="1" s="1"/>
  <c r="CB8" i="1"/>
  <c r="CC8" i="1" s="1"/>
  <c r="CB10" i="1"/>
  <c r="CC10" i="1" s="1"/>
  <c r="CC6" i="1"/>
  <c r="CG6" i="1"/>
  <c r="Z39" i="1"/>
  <c r="Z42" i="1"/>
  <c r="AV11" i="1"/>
  <c r="AW11" i="1" s="1"/>
  <c r="AV8" i="1"/>
  <c r="AV7" i="1"/>
  <c r="BA7" i="1" s="1"/>
  <c r="AU10" i="1"/>
  <c r="AY10" i="1"/>
  <c r="AX10" i="1"/>
  <c r="AZ10" i="1"/>
  <c r="AV9" i="1"/>
  <c r="AX8" i="1"/>
  <c r="AU8" i="1"/>
  <c r="AY8" i="1"/>
  <c r="AZ8" i="1"/>
  <c r="AV6" i="1"/>
  <c r="Z40" i="1"/>
  <c r="Z37" i="1"/>
  <c r="Z41" i="1"/>
  <c r="Z28" i="1"/>
  <c r="BF26" i="1"/>
  <c r="T22" i="9" l="1"/>
  <c r="P30" i="18"/>
  <c r="T36" i="10"/>
  <c r="T24" i="21"/>
  <c r="T26" i="11"/>
  <c r="T36" i="18"/>
  <c r="T26" i="22"/>
  <c r="T24" i="22"/>
  <c r="P35" i="6"/>
  <c r="Y45" i="28"/>
  <c r="Y45" i="34"/>
  <c r="Y45" i="44"/>
  <c r="Y45" i="16"/>
  <c r="Y45" i="33"/>
  <c r="Y45" i="35"/>
  <c r="Y45" i="38"/>
  <c r="Y45" i="46"/>
  <c r="Y44" i="17"/>
  <c r="Y45" i="17"/>
  <c r="Y45" i="26"/>
  <c r="Y38" i="45"/>
  <c r="Y45" i="45"/>
  <c r="Y39" i="23"/>
  <c r="Y45" i="23"/>
  <c r="Y38" i="30"/>
  <c r="Y45" i="30"/>
  <c r="Y45" i="31"/>
  <c r="Y45" i="32"/>
  <c r="Y45" i="36"/>
  <c r="Y45" i="39"/>
  <c r="Y38" i="43"/>
  <c r="Y45" i="43"/>
  <c r="Y45" i="47"/>
  <c r="Y45" i="48"/>
  <c r="Y43" i="24"/>
  <c r="Y45" i="24"/>
  <c r="Y38" i="29"/>
  <c r="Y45" i="29"/>
  <c r="Y45" i="40"/>
  <c r="Y45" i="25"/>
  <c r="Y45" i="27"/>
  <c r="Y45" i="37"/>
  <c r="Y45" i="41"/>
  <c r="Y45" i="42"/>
  <c r="Y45" i="49"/>
  <c r="Y28" i="70"/>
  <c r="AA25" i="69"/>
  <c r="AA25" i="70"/>
  <c r="AE25" i="70"/>
  <c r="AE25" i="69"/>
  <c r="AE25" i="68"/>
  <c r="Y28" i="68"/>
  <c r="Y28" i="66"/>
  <c r="Y28" i="69"/>
  <c r="AE25" i="66"/>
  <c r="Y28" i="65"/>
  <c r="AA25" i="67"/>
  <c r="AA25" i="68"/>
  <c r="Y28" i="63"/>
  <c r="AE25" i="67"/>
  <c r="AA25" i="66"/>
  <c r="Y28" i="67"/>
  <c r="Y28" i="64"/>
  <c r="AE25" i="65"/>
  <c r="AA25" i="63"/>
  <c r="AE25" i="64"/>
  <c r="Y28" i="62"/>
  <c r="AA25" i="64"/>
  <c r="AA25" i="65"/>
  <c r="AE25" i="63"/>
  <c r="AA25" i="62"/>
  <c r="AE25" i="62"/>
  <c r="Y28" i="59"/>
  <c r="AE25" i="58"/>
  <c r="Y28" i="60"/>
  <c r="AE25" i="61"/>
  <c r="AA25" i="61"/>
  <c r="Y28" i="61"/>
  <c r="AE25" i="60"/>
  <c r="AA25" i="59"/>
  <c r="AA25" i="56"/>
  <c r="AE25" i="54"/>
  <c r="AE25" i="59"/>
  <c r="AA25" i="60"/>
  <c r="AE25" i="57"/>
  <c r="AA25" i="57"/>
  <c r="AE25" i="56"/>
  <c r="Y28" i="57"/>
  <c r="Y28" i="58"/>
  <c r="AA25" i="58"/>
  <c r="AA25" i="53"/>
  <c r="Y28" i="53"/>
  <c r="Y28" i="55"/>
  <c r="Y28" i="56"/>
  <c r="AA25" i="55"/>
  <c r="AA25" i="54"/>
  <c r="AE25" i="55"/>
  <c r="AE25" i="53"/>
  <c r="Y28" i="54"/>
  <c r="AE25" i="52"/>
  <c r="AE25" i="51"/>
  <c r="AA25" i="51"/>
  <c r="AA25" i="52"/>
  <c r="Y28" i="52"/>
  <c r="Y28" i="51"/>
  <c r="Y42" i="43"/>
  <c r="Y28" i="50"/>
  <c r="AE25" i="49"/>
  <c r="AA25" i="50"/>
  <c r="AE25" i="50"/>
  <c r="Y37" i="45"/>
  <c r="AA25" i="49"/>
  <c r="Y40" i="45"/>
  <c r="Y43" i="45"/>
  <c r="Y28" i="47"/>
  <c r="Y41" i="45"/>
  <c r="Y42" i="45"/>
  <c r="AA25" i="47"/>
  <c r="Y28" i="49"/>
  <c r="Y38" i="49"/>
  <c r="Y42" i="49"/>
  <c r="Y40" i="49"/>
  <c r="Y44" i="49"/>
  <c r="Y39" i="49"/>
  <c r="Y43" i="49"/>
  <c r="Y37" i="49"/>
  <c r="Y41" i="49"/>
  <c r="Y41" i="43"/>
  <c r="Y44" i="45"/>
  <c r="AA25" i="48"/>
  <c r="Y28" i="48"/>
  <c r="AE25" i="48"/>
  <c r="AA25" i="46"/>
  <c r="AE25" i="46"/>
  <c r="AE25" i="47"/>
  <c r="Y38" i="48"/>
  <c r="Y40" i="48"/>
  <c r="Y37" i="48"/>
  <c r="Y39" i="48"/>
  <c r="Y43" i="48"/>
  <c r="Y42" i="48"/>
  <c r="Y44" i="48"/>
  <c r="Y41" i="48"/>
  <c r="Y44" i="43"/>
  <c r="Y39" i="45"/>
  <c r="AE25" i="45"/>
  <c r="Y42" i="47"/>
  <c r="Y43" i="47"/>
  <c r="Y44" i="47"/>
  <c r="Y38" i="47"/>
  <c r="Y39" i="47"/>
  <c r="Y40" i="47"/>
  <c r="Y41" i="47"/>
  <c r="Y37" i="47"/>
  <c r="Y43" i="43"/>
  <c r="Y39" i="43"/>
  <c r="AE25" i="44"/>
  <c r="AA25" i="44"/>
  <c r="Y28" i="45"/>
  <c r="Y28" i="41"/>
  <c r="Y37" i="43"/>
  <c r="Y28" i="44"/>
  <c r="Y28" i="46"/>
  <c r="AA25" i="45"/>
  <c r="Y44" i="46"/>
  <c r="Y41" i="46"/>
  <c r="Y43" i="46"/>
  <c r="Y40" i="46"/>
  <c r="Y42" i="46"/>
  <c r="Y38" i="46"/>
  <c r="Y37" i="46"/>
  <c r="Y39" i="46"/>
  <c r="AE25" i="41"/>
  <c r="AE25" i="43"/>
  <c r="AA25" i="43"/>
  <c r="Y38" i="44"/>
  <c r="Y41" i="44"/>
  <c r="Y39" i="44"/>
  <c r="Y37" i="44"/>
  <c r="Y42" i="44"/>
  <c r="Y40" i="44"/>
  <c r="Y43" i="44"/>
  <c r="Y44" i="44"/>
  <c r="Y28" i="42"/>
  <c r="Y40" i="43"/>
  <c r="Y28" i="43"/>
  <c r="AA25" i="42"/>
  <c r="AE25" i="42"/>
  <c r="Y37" i="42"/>
  <c r="Y41" i="42"/>
  <c r="Y39" i="42"/>
  <c r="Y40" i="42"/>
  <c r="Y44" i="42"/>
  <c r="Y38" i="42"/>
  <c r="Y43" i="42"/>
  <c r="Y42" i="42"/>
  <c r="AA25" i="41"/>
  <c r="Y40" i="41"/>
  <c r="Y42" i="41"/>
  <c r="Y38" i="41"/>
  <c r="Y39" i="41"/>
  <c r="Y37" i="41"/>
  <c r="Y41" i="41"/>
  <c r="Y43" i="41"/>
  <c r="Y44" i="41"/>
  <c r="T24" i="4"/>
  <c r="Y38" i="24"/>
  <c r="AE25" i="39"/>
  <c r="Y28" i="38"/>
  <c r="AA25" i="40"/>
  <c r="Y28" i="39"/>
  <c r="AA25" i="39"/>
  <c r="Y28" i="40"/>
  <c r="AE25" i="40"/>
  <c r="Y38" i="40"/>
  <c r="Y42" i="40"/>
  <c r="Y40" i="40"/>
  <c r="Y44" i="40"/>
  <c r="Y37" i="40"/>
  <c r="Y43" i="40"/>
  <c r="Y41" i="40"/>
  <c r="Y39" i="40"/>
  <c r="Y40" i="39"/>
  <c r="Y38" i="39"/>
  <c r="Y41" i="39"/>
  <c r="Y39" i="39"/>
  <c r="Y37" i="39"/>
  <c r="Y42" i="39"/>
  <c r="Y43" i="39"/>
  <c r="Y44" i="39"/>
  <c r="T34" i="10"/>
  <c r="AA25" i="36"/>
  <c r="Y28" i="36"/>
  <c r="AE25" i="37"/>
  <c r="AA25" i="38"/>
  <c r="AE25" i="38"/>
  <c r="Y28" i="37"/>
  <c r="AA25" i="35"/>
  <c r="Y38" i="38"/>
  <c r="Y39" i="38"/>
  <c r="Y44" i="38"/>
  <c r="Y42" i="38"/>
  <c r="Y43" i="38"/>
  <c r="Y41" i="38"/>
  <c r="Y40" i="38"/>
  <c r="Y37" i="38"/>
  <c r="AE25" i="33"/>
  <c r="AE25" i="34"/>
  <c r="AE25" i="36"/>
  <c r="AA25" i="37"/>
  <c r="Y39" i="37"/>
  <c r="Y42" i="37"/>
  <c r="Y43" i="37"/>
  <c r="Y44" i="37"/>
  <c r="Y38" i="37"/>
  <c r="Y41" i="37"/>
  <c r="Y37" i="37"/>
  <c r="Y40" i="37"/>
  <c r="Y28" i="33"/>
  <c r="Y37" i="36"/>
  <c r="Y41" i="36"/>
  <c r="Y38" i="36"/>
  <c r="Y39" i="36"/>
  <c r="Y40" i="36"/>
  <c r="Y44" i="36"/>
  <c r="Y42" i="36"/>
  <c r="Y43" i="36"/>
  <c r="AE25" i="35"/>
  <c r="Y28" i="35"/>
  <c r="AE25" i="31"/>
  <c r="AA25" i="32"/>
  <c r="Y37" i="35"/>
  <c r="Y44" i="35"/>
  <c r="Y39" i="35"/>
  <c r="Y38" i="35"/>
  <c r="Y41" i="35"/>
  <c r="Y40" i="35"/>
  <c r="Y43" i="35"/>
  <c r="Y42" i="35"/>
  <c r="Y28" i="32"/>
  <c r="Y28" i="34"/>
  <c r="AA25" i="33"/>
  <c r="AA25" i="34"/>
  <c r="Y40" i="34"/>
  <c r="Y41" i="34"/>
  <c r="Y42" i="34"/>
  <c r="Y43" i="34"/>
  <c r="Y44" i="34"/>
  <c r="Y37" i="34"/>
  <c r="Y38" i="34"/>
  <c r="Y39" i="34"/>
  <c r="Y39" i="33"/>
  <c r="Y43" i="33"/>
  <c r="Y40" i="33"/>
  <c r="Y38" i="33"/>
  <c r="Y42" i="33"/>
  <c r="Y44" i="33"/>
  <c r="Y37" i="33"/>
  <c r="Y41" i="33"/>
  <c r="AE25" i="32"/>
  <c r="AA25" i="31"/>
  <c r="Y44" i="32"/>
  <c r="Y40" i="32"/>
  <c r="Y42" i="32"/>
  <c r="Y37" i="32"/>
  <c r="Y38" i="32"/>
  <c r="Y43" i="32"/>
  <c r="Y39" i="32"/>
  <c r="Y41" i="32"/>
  <c r="Y28" i="31"/>
  <c r="Y40" i="31"/>
  <c r="Y41" i="31"/>
  <c r="Y43" i="31"/>
  <c r="Y39" i="31"/>
  <c r="Y37" i="31"/>
  <c r="Y44" i="31"/>
  <c r="Y38" i="31"/>
  <c r="Y42" i="31"/>
  <c r="Y44" i="30"/>
  <c r="Y40" i="29"/>
  <c r="Y37" i="30"/>
  <c r="Y28" i="30"/>
  <c r="Y41" i="30"/>
  <c r="Y43" i="30"/>
  <c r="Y37" i="29"/>
  <c r="AE25" i="30"/>
  <c r="Y40" i="30"/>
  <c r="AA25" i="30"/>
  <c r="Y41" i="29"/>
  <c r="Y39" i="29"/>
  <c r="AA25" i="28"/>
  <c r="Y28" i="29"/>
  <c r="Y42" i="29"/>
  <c r="Y44" i="29"/>
  <c r="Y42" i="30"/>
  <c r="Y43" i="29"/>
  <c r="T24" i="9"/>
  <c r="Y40" i="23"/>
  <c r="AE25" i="29"/>
  <c r="Y28" i="27"/>
  <c r="AA25" i="29"/>
  <c r="AE25" i="28"/>
  <c r="AE25" i="27"/>
  <c r="Y42" i="23"/>
  <c r="AA25" i="27"/>
  <c r="Y42" i="28"/>
  <c r="Y40" i="28"/>
  <c r="Y38" i="28"/>
  <c r="Y44" i="28"/>
  <c r="Y41" i="28"/>
  <c r="Y39" i="28"/>
  <c r="Y43" i="28"/>
  <c r="Y37" i="28"/>
  <c r="Y38" i="23"/>
  <c r="AA25" i="26"/>
  <c r="Y28" i="28"/>
  <c r="Y41" i="23"/>
  <c r="Y42" i="24"/>
  <c r="AE25" i="24"/>
  <c r="Y44" i="24"/>
  <c r="AE25" i="26"/>
  <c r="AA25" i="24"/>
  <c r="Y42" i="27"/>
  <c r="Y37" i="27"/>
  <c r="Y41" i="27"/>
  <c r="Y38" i="27"/>
  <c r="Y39" i="27"/>
  <c r="Y43" i="27"/>
  <c r="Y44" i="27"/>
  <c r="Y40" i="27"/>
  <c r="Y40" i="24"/>
  <c r="Y28" i="26"/>
  <c r="Y43" i="23"/>
  <c r="Y37" i="23"/>
  <c r="Y28" i="23"/>
  <c r="AE25" i="25"/>
  <c r="AA25" i="25"/>
  <c r="Y44" i="23"/>
  <c r="Y38" i="26"/>
  <c r="Y42" i="26"/>
  <c r="Y40" i="26"/>
  <c r="Y44" i="26"/>
  <c r="Y43" i="26"/>
  <c r="Y41" i="26"/>
  <c r="Y39" i="26"/>
  <c r="Y37" i="26"/>
  <c r="AA25" i="23"/>
  <c r="Y37" i="24"/>
  <c r="Y39" i="24"/>
  <c r="Y44" i="25"/>
  <c r="Y42" i="25"/>
  <c r="Y40" i="25"/>
  <c r="Y43" i="25"/>
  <c r="Y41" i="25"/>
  <c r="Y39" i="25"/>
  <c r="Y38" i="25"/>
  <c r="Y37" i="25"/>
  <c r="Y28" i="24"/>
  <c r="Y41" i="24"/>
  <c r="Y28" i="25"/>
  <c r="AE25" i="23"/>
  <c r="Y37" i="17"/>
  <c r="Y42" i="17"/>
  <c r="Y28" i="17"/>
  <c r="AA25" i="17"/>
  <c r="P43" i="11"/>
  <c r="Y39" i="17"/>
  <c r="Y40" i="17"/>
  <c r="Y41" i="17"/>
  <c r="Y38" i="17"/>
  <c r="Y43" i="17"/>
  <c r="AE25" i="17"/>
  <c r="T34" i="20"/>
  <c r="AA25" i="16"/>
  <c r="Y43" i="16"/>
  <c r="Y42" i="16"/>
  <c r="Y37" i="16"/>
  <c r="Y39" i="16"/>
  <c r="Y40" i="16"/>
  <c r="Y41" i="16"/>
  <c r="Y38" i="16"/>
  <c r="Y44" i="16"/>
  <c r="AE25" i="16"/>
  <c r="Y28" i="16"/>
  <c r="T49" i="6"/>
  <c r="P34" i="12"/>
  <c r="T14" i="20"/>
  <c r="P14" i="10"/>
  <c r="P9" i="21"/>
  <c r="CC14" i="1"/>
  <c r="P18" i="22"/>
  <c r="P17" i="3"/>
  <c r="T27" i="12"/>
  <c r="P15" i="4"/>
  <c r="P18" i="12"/>
  <c r="T18" i="9"/>
  <c r="T42" i="20"/>
  <c r="P15" i="10"/>
  <c r="T20" i="10"/>
  <c r="T13" i="21"/>
  <c r="P45" i="7"/>
  <c r="T20" i="6"/>
  <c r="T23" i="21"/>
  <c r="T31" i="22"/>
  <c r="CC16" i="1"/>
  <c r="P24" i="10"/>
  <c r="T14" i="12"/>
  <c r="P17" i="12"/>
  <c r="BA16" i="1"/>
  <c r="T17" i="22"/>
  <c r="P15" i="22"/>
  <c r="AW14" i="1"/>
  <c r="P16" i="4"/>
  <c r="T17" i="10"/>
  <c r="P19" i="22"/>
  <c r="CG15" i="1"/>
  <c r="CC15" i="1"/>
  <c r="BA15" i="1"/>
  <c r="AW15" i="1"/>
  <c r="BA14" i="1"/>
  <c r="T13" i="22"/>
  <c r="P34" i="4"/>
  <c r="P32" i="22"/>
  <c r="P40" i="22"/>
  <c r="T48" i="21"/>
  <c r="P36" i="21"/>
  <c r="T50" i="21"/>
  <c r="T27" i="20"/>
  <c r="T45" i="19"/>
  <c r="T14" i="9"/>
  <c r="P34" i="22"/>
  <c r="T47" i="5"/>
  <c r="T35" i="4"/>
  <c r="T15" i="22"/>
  <c r="P32" i="18"/>
  <c r="P47" i="22"/>
  <c r="P26" i="10"/>
  <c r="T23" i="22"/>
  <c r="P8" i="22"/>
  <c r="P44" i="21"/>
  <c r="P49" i="9"/>
  <c r="T47" i="22"/>
  <c r="T19" i="21"/>
  <c r="P23" i="20"/>
  <c r="T45" i="20"/>
  <c r="T48" i="18"/>
  <c r="T16" i="20"/>
  <c r="P46" i="9"/>
  <c r="T41" i="19"/>
  <c r="P30" i="11"/>
  <c r="T45" i="21"/>
  <c r="T20" i="21"/>
  <c r="T27" i="14"/>
  <c r="P6" i="21"/>
  <c r="T37" i="20"/>
  <c r="T20" i="22"/>
  <c r="P17" i="22"/>
  <c r="P42" i="20"/>
  <c r="T46" i="9"/>
  <c r="P45" i="20"/>
  <c r="P47" i="18"/>
  <c r="P10" i="22"/>
  <c r="P39" i="21"/>
  <c r="P46" i="22"/>
  <c r="T50" i="15"/>
  <c r="P42" i="22"/>
  <c r="T6" i="22"/>
  <c r="T27" i="15"/>
  <c r="P25" i="20"/>
  <c r="T38" i="20"/>
  <c r="P48" i="13"/>
  <c r="P14" i="22"/>
  <c r="P11" i="5"/>
  <c r="P41" i="19"/>
  <c r="P26" i="19"/>
  <c r="P46" i="20"/>
  <c r="P22" i="22"/>
  <c r="T30" i="15"/>
  <c r="T23" i="20"/>
  <c r="T40" i="21"/>
  <c r="P31" i="20"/>
  <c r="P11" i="12"/>
  <c r="P20" i="20"/>
  <c r="T26" i="18"/>
  <c r="T11" i="5"/>
  <c r="T38" i="22"/>
  <c r="P37" i="11"/>
  <c r="T24" i="18"/>
  <c r="P44" i="22"/>
  <c r="P37" i="18"/>
  <c r="P8" i="20"/>
  <c r="T8" i="20"/>
  <c r="T19" i="22"/>
  <c r="T40" i="22"/>
  <c r="P31" i="22"/>
  <c r="P48" i="22"/>
  <c r="P45" i="8"/>
  <c r="P37" i="15"/>
  <c r="P49" i="21"/>
  <c r="T17" i="21"/>
  <c r="P40" i="21"/>
  <c r="P41" i="20"/>
  <c r="P35" i="21"/>
  <c r="P34" i="21"/>
  <c r="T49" i="9"/>
  <c r="T19" i="20"/>
  <c r="P38" i="20"/>
  <c r="P46" i="7"/>
  <c r="T47" i="14"/>
  <c r="T50" i="18"/>
  <c r="T12" i="21"/>
  <c r="T38" i="21"/>
  <c r="P18" i="18"/>
  <c r="P45" i="21"/>
  <c r="T22" i="20"/>
  <c r="T25" i="20"/>
  <c r="T34" i="21"/>
  <c r="P36" i="19"/>
  <c r="T18" i="15"/>
  <c r="T38" i="19"/>
  <c r="T11" i="20"/>
  <c r="P47" i="21"/>
  <c r="P35" i="13"/>
  <c r="P50" i="20"/>
  <c r="P45" i="4"/>
  <c r="T48" i="13"/>
  <c r="P26" i="21"/>
  <c r="T39" i="20"/>
  <c r="P11" i="21"/>
  <c r="T24" i="6"/>
  <c r="T46" i="21"/>
  <c r="T6" i="19"/>
  <c r="T6" i="20"/>
  <c r="P26" i="15"/>
  <c r="P48" i="21"/>
  <c r="T41" i="20"/>
  <c r="P50" i="18"/>
  <c r="T48" i="22"/>
  <c r="P38" i="22"/>
  <c r="T10" i="20"/>
  <c r="P16" i="22"/>
  <c r="T21" i="20"/>
  <c r="T22" i="22"/>
  <c r="P20" i="22"/>
  <c r="T14" i="22"/>
  <c r="P30" i="14"/>
  <c r="P33" i="20"/>
  <c r="T8" i="21"/>
  <c r="T46" i="18"/>
  <c r="P38" i="19"/>
  <c r="T50" i="20"/>
  <c r="T12" i="22"/>
  <c r="T31" i="20"/>
  <c r="T29" i="18"/>
  <c r="T50" i="11"/>
  <c r="T48" i="11"/>
  <c r="T47" i="18"/>
  <c r="P34" i="20"/>
  <c r="P23" i="22"/>
  <c r="T41" i="18"/>
  <c r="T16" i="22"/>
  <c r="T49" i="20"/>
  <c r="P27" i="12"/>
  <c r="T44" i="13"/>
  <c r="P47" i="20"/>
  <c r="P10" i="20"/>
  <c r="P8" i="21"/>
  <c r="T46" i="20"/>
  <c r="P23" i="21"/>
  <c r="T11" i="22"/>
  <c r="P7" i="20"/>
  <c r="P36" i="22"/>
  <c r="P49" i="19"/>
  <c r="P44" i="20"/>
  <c r="P12" i="22"/>
  <c r="T34" i="11"/>
  <c r="T7" i="5"/>
  <c r="T40" i="13"/>
  <c r="T42" i="5"/>
  <c r="P38" i="15"/>
  <c r="P16" i="20"/>
  <c r="T32" i="11"/>
  <c r="T36" i="19"/>
  <c r="P21" i="20"/>
  <c r="P46" i="21"/>
  <c r="T35" i="22"/>
  <c r="P41" i="21"/>
  <c r="T44" i="19"/>
  <c r="P41" i="22"/>
  <c r="P37" i="21"/>
  <c r="P29" i="20"/>
  <c r="T30" i="20"/>
  <c r="P23" i="12"/>
  <c r="P10" i="21"/>
  <c r="P43" i="18"/>
  <c r="T47" i="21"/>
  <c r="T35" i="20"/>
  <c r="T33" i="20"/>
  <c r="P49" i="22"/>
  <c r="P14" i="20"/>
  <c r="P50" i="21"/>
  <c r="T50" i="8"/>
  <c r="T43" i="11"/>
  <c r="T29" i="20"/>
  <c r="P30" i="20"/>
  <c r="P7" i="21"/>
  <c r="T26" i="21"/>
  <c r="T32" i="18"/>
  <c r="T32" i="22"/>
  <c r="P40" i="20"/>
  <c r="T49" i="21"/>
  <c r="P11" i="20"/>
  <c r="P19" i="20"/>
  <c r="T18" i="4"/>
  <c r="T30" i="14"/>
  <c r="P49" i="20"/>
  <c r="T8" i="22"/>
  <c r="T46" i="22"/>
  <c r="T44" i="20"/>
  <c r="P37" i="8"/>
  <c r="T12" i="12"/>
  <c r="T21" i="21"/>
  <c r="P25" i="22"/>
  <c r="T21" i="22"/>
  <c r="T33" i="22"/>
  <c r="T18" i="22"/>
  <c r="T34" i="22"/>
  <c r="T33" i="19"/>
  <c r="T40" i="18"/>
  <c r="T27" i="21"/>
  <c r="P6" i="22"/>
  <c r="T49" i="4"/>
  <c r="T37" i="21"/>
  <c r="P50" i="14"/>
  <c r="T30" i="13"/>
  <c r="T28" i="15"/>
  <c r="P35" i="19"/>
  <c r="P42" i="19"/>
  <c r="P14" i="21"/>
  <c r="T43" i="15"/>
  <c r="P39" i="13"/>
  <c r="T35" i="18"/>
  <c r="T30" i="22"/>
  <c r="P49" i="4"/>
  <c r="T39" i="10"/>
  <c r="T20" i="20"/>
  <c r="P44" i="19"/>
  <c r="T33" i="21"/>
  <c r="T29" i="22"/>
  <c r="P32" i="20"/>
  <c r="T37" i="22"/>
  <c r="T36" i="20"/>
  <c r="T7" i="22"/>
  <c r="P26" i="13"/>
  <c r="T48" i="15"/>
  <c r="T37" i="18"/>
  <c r="P25" i="15"/>
  <c r="T35" i="19"/>
  <c r="T15" i="20"/>
  <c r="P17" i="21"/>
  <c r="P40" i="18"/>
  <c r="T29" i="21"/>
  <c r="T23" i="18"/>
  <c r="T43" i="22"/>
  <c r="T39" i="22"/>
  <c r="T42" i="22"/>
  <c r="T43" i="6"/>
  <c r="T42" i="15"/>
  <c r="P50" i="15"/>
  <c r="P34" i="15"/>
  <c r="T22" i="15"/>
  <c r="T40" i="20"/>
  <c r="T32" i="21"/>
  <c r="T41" i="22"/>
  <c r="P28" i="22"/>
  <c r="T17" i="20"/>
  <c r="P48" i="18"/>
  <c r="T45" i="22"/>
  <c r="T11" i="21"/>
  <c r="P18" i="20"/>
  <c r="P33" i="22"/>
  <c r="P27" i="21"/>
  <c r="T40" i="19"/>
  <c r="T41" i="7"/>
  <c r="T40" i="8"/>
  <c r="P35" i="4"/>
  <c r="P43" i="15"/>
  <c r="P13" i="12"/>
  <c r="P47" i="19"/>
  <c r="T46" i="19"/>
  <c r="T49" i="22"/>
  <c r="P45" i="15"/>
  <c r="P39" i="20"/>
  <c r="T9" i="12"/>
  <c r="P27" i="15"/>
  <c r="T27" i="13"/>
  <c r="T42" i="18"/>
  <c r="T18" i="20"/>
  <c r="P43" i="21"/>
  <c r="P40" i="19"/>
  <c r="T35" i="21"/>
  <c r="P36" i="18"/>
  <c r="P24" i="6"/>
  <c r="P13" i="20"/>
  <c r="P40" i="15"/>
  <c r="P49" i="10"/>
  <c r="P36" i="20"/>
  <c r="P41" i="18"/>
  <c r="T42" i="21"/>
  <c r="P45" i="22"/>
  <c r="P28" i="19"/>
  <c r="P35" i="22"/>
  <c r="P19" i="21"/>
  <c r="P14" i="15"/>
  <c r="P30" i="15"/>
  <c r="P50" i="19"/>
  <c r="T9" i="20"/>
  <c r="P14" i="18"/>
  <c r="P23" i="18"/>
  <c r="P29" i="22"/>
  <c r="T9" i="22"/>
  <c r="P28" i="21"/>
  <c r="P45" i="18"/>
  <c r="T41" i="5"/>
  <c r="T45" i="15"/>
  <c r="P18" i="15"/>
  <c r="T41" i="21"/>
  <c r="P15" i="21"/>
  <c r="P39" i="19"/>
  <c r="T44" i="22"/>
  <c r="T28" i="18"/>
  <c r="P50" i="22"/>
  <c r="T29" i="10"/>
  <c r="P40" i="10"/>
  <c r="T30" i="11"/>
  <c r="P44" i="11"/>
  <c r="T33" i="14"/>
  <c r="T16" i="18"/>
  <c r="P28" i="18"/>
  <c r="P33" i="19"/>
  <c r="T26" i="20"/>
  <c r="Y25" i="21"/>
  <c r="T32" i="20"/>
  <c r="P31" i="21"/>
  <c r="AB25" i="22"/>
  <c r="T39" i="19"/>
  <c r="P39" i="22"/>
  <c r="T15" i="21"/>
  <c r="T48" i="4"/>
  <c r="P35" i="12"/>
  <c r="T48" i="12"/>
  <c r="T20" i="18"/>
  <c r="T41" i="15"/>
  <c r="P37" i="19"/>
  <c r="P22" i="18"/>
  <c r="T28" i="19"/>
  <c r="T28" i="21"/>
  <c r="T18" i="21"/>
  <c r="P48" i="19"/>
  <c r="P48" i="20"/>
  <c r="T50" i="22"/>
  <c r="P17" i="20"/>
  <c r="T30" i="7"/>
  <c r="P15" i="9"/>
  <c r="P32" i="11"/>
  <c r="P30" i="13"/>
  <c r="P21" i="15"/>
  <c r="P10" i="12"/>
  <c r="P30" i="19"/>
  <c r="P44" i="18"/>
  <c r="P34" i="19"/>
  <c r="P22" i="21"/>
  <c r="P24" i="22"/>
  <c r="T25" i="22"/>
  <c r="T43" i="20"/>
  <c r="T31" i="19"/>
  <c r="P21" i="22"/>
  <c r="P25" i="21"/>
  <c r="P27" i="19"/>
  <c r="T13" i="20"/>
  <c r="P24" i="9"/>
  <c r="P33" i="13"/>
  <c r="T48" i="14"/>
  <c r="T8" i="10"/>
  <c r="T32" i="15"/>
  <c r="T49" i="15"/>
  <c r="P16" i="18"/>
  <c r="T40" i="15"/>
  <c r="T33" i="11"/>
  <c r="T42" i="19"/>
  <c r="T7" i="20"/>
  <c r="P18" i="21"/>
  <c r="T14" i="21"/>
  <c r="T22" i="21"/>
  <c r="P32" i="21"/>
  <c r="P30" i="22"/>
  <c r="T24" i="20"/>
  <c r="T27" i="19"/>
  <c r="T35" i="8"/>
  <c r="P37" i="12"/>
  <c r="P45" i="11"/>
  <c r="AD25" i="22"/>
  <c r="P38" i="4"/>
  <c r="T47" i="7"/>
  <c r="T43" i="4"/>
  <c r="P25" i="13"/>
  <c r="P47" i="13"/>
  <c r="P42" i="9"/>
  <c r="P36" i="14"/>
  <c r="T17" i="18"/>
  <c r="P46" i="15"/>
  <c r="T43" i="19"/>
  <c r="P16" i="19"/>
  <c r="T18" i="19"/>
  <c r="T7" i="19"/>
  <c r="P30" i="21"/>
  <c r="T49" i="19"/>
  <c r="P26" i="6"/>
  <c r="T30" i="10"/>
  <c r="T49" i="10"/>
  <c r="P12" i="11"/>
  <c r="T17" i="6"/>
  <c r="T39" i="6"/>
  <c r="P14" i="12"/>
  <c r="P27" i="11"/>
  <c r="P6" i="13"/>
  <c r="P26" i="14"/>
  <c r="T38" i="15"/>
  <c r="P11" i="9"/>
  <c r="T28" i="13"/>
  <c r="P8" i="18"/>
  <c r="T14" i="18"/>
  <c r="T13" i="19"/>
  <c r="P35" i="18"/>
  <c r="P29" i="19"/>
  <c r="P8" i="19"/>
  <c r="P31" i="19"/>
  <c r="P24" i="20"/>
  <c r="P20" i="21"/>
  <c r="T31" i="21"/>
  <c r="P26" i="22"/>
  <c r="P27" i="22"/>
  <c r="AC25" i="22"/>
  <c r="T28" i="22"/>
  <c r="T16" i="12"/>
  <c r="P44" i="15"/>
  <c r="T46" i="14"/>
  <c r="T49" i="18"/>
  <c r="P27" i="13"/>
  <c r="AC25" i="20"/>
  <c r="T37" i="19"/>
  <c r="P24" i="21"/>
  <c r="AC25" i="21"/>
  <c r="P43" i="20"/>
  <c r="Y25" i="22"/>
  <c r="Z25" i="21"/>
  <c r="P39" i="5"/>
  <c r="T18" i="12"/>
  <c r="T49" i="14"/>
  <c r="P49" i="15"/>
  <c r="T33" i="18"/>
  <c r="T25" i="15"/>
  <c r="P42" i="18"/>
  <c r="P9" i="19"/>
  <c r="P34" i="18"/>
  <c r="P32" i="19"/>
  <c r="T39" i="18"/>
  <c r="T28" i="10"/>
  <c r="AB25" i="21"/>
  <c r="AD25" i="21"/>
  <c r="T30" i="21"/>
  <c r="P48" i="15"/>
  <c r="Z25" i="22"/>
  <c r="T27" i="22"/>
  <c r="P19" i="9"/>
  <c r="P31" i="9"/>
  <c r="P31" i="10"/>
  <c r="P31" i="14"/>
  <c r="P29" i="10"/>
  <c r="T15" i="18"/>
  <c r="P19" i="18"/>
  <c r="T10" i="12"/>
  <c r="P46" i="12"/>
  <c r="P7" i="18"/>
  <c r="P27" i="18"/>
  <c r="P22" i="20"/>
  <c r="T12" i="20"/>
  <c r="P9" i="20"/>
  <c r="P21" i="21"/>
  <c r="P29" i="21"/>
  <c r="P33" i="21"/>
  <c r="T48" i="20"/>
  <c r="T25" i="21"/>
  <c r="T17" i="4"/>
  <c r="P43" i="7"/>
  <c r="T33" i="9"/>
  <c r="T30" i="12"/>
  <c r="P28" i="10"/>
  <c r="P13" i="15"/>
  <c r="P38" i="7"/>
  <c r="T24" i="12"/>
  <c r="P33" i="10"/>
  <c r="P38" i="14"/>
  <c r="P34" i="14"/>
  <c r="P25" i="18"/>
  <c r="P14" i="19"/>
  <c r="P39" i="18"/>
  <c r="P41" i="15"/>
  <c r="P26" i="20"/>
  <c r="T50" i="19"/>
  <c r="Z25" i="20"/>
  <c r="P16" i="21"/>
  <c r="P15" i="20"/>
  <c r="AB25" i="20"/>
  <c r="T31" i="11"/>
  <c r="P35" i="14"/>
  <c r="P50" i="4"/>
  <c r="T31" i="18"/>
  <c r="P20" i="19"/>
  <c r="T22" i="19"/>
  <c r="P24" i="19"/>
  <c r="T43" i="18"/>
  <c r="P17" i="19"/>
  <c r="T21" i="19"/>
  <c r="P23" i="19"/>
  <c r="T25" i="19"/>
  <c r="AD25" i="20"/>
  <c r="T16" i="21"/>
  <c r="T48" i="19"/>
  <c r="T6" i="12"/>
  <c r="P45" i="12"/>
  <c r="T6" i="10"/>
  <c r="T8" i="18"/>
  <c r="T22" i="18"/>
  <c r="T39" i="13"/>
  <c r="P27" i="10"/>
  <c r="P28" i="20"/>
  <c r="T32" i="19"/>
  <c r="P46" i="19"/>
  <c r="T45" i="18"/>
  <c r="P26" i="18"/>
  <c r="T14" i="19"/>
  <c r="P8" i="6"/>
  <c r="T31" i="7"/>
  <c r="T42" i="7"/>
  <c r="T43" i="10"/>
  <c r="P31" i="11"/>
  <c r="T29" i="7"/>
  <c r="T45" i="6"/>
  <c r="T7" i="14"/>
  <c r="P15" i="15"/>
  <c r="P6" i="10"/>
  <c r="T41" i="13"/>
  <c r="T38" i="14"/>
  <c r="T37" i="10"/>
  <c r="P35" i="15"/>
  <c r="P38" i="12"/>
  <c r="T29" i="15"/>
  <c r="P34" i="13"/>
  <c r="T50" i="10"/>
  <c r="P8" i="12"/>
  <c r="P12" i="18"/>
  <c r="T10" i="18"/>
  <c r="T11" i="18"/>
  <c r="T50" i="4"/>
  <c r="P17" i="18"/>
  <c r="P46" i="14"/>
  <c r="T29" i="8"/>
  <c r="P13" i="19"/>
  <c r="T8" i="19"/>
  <c r="P7" i="19"/>
  <c r="T30" i="19"/>
  <c r="P15" i="19"/>
  <c r="P19" i="19"/>
  <c r="P21" i="19"/>
  <c r="T23" i="19"/>
  <c r="P25" i="19"/>
  <c r="T10" i="19"/>
  <c r="T28" i="20"/>
  <c r="T34" i="19"/>
  <c r="Y25" i="20"/>
  <c r="P15" i="6"/>
  <c r="P46" i="13"/>
  <c r="P47" i="14"/>
  <c r="P42" i="12"/>
  <c r="P28" i="4"/>
  <c r="T45" i="10"/>
  <c r="T42" i="9"/>
  <c r="P47" i="15"/>
  <c r="P31" i="18"/>
  <c r="P21" i="18"/>
  <c r="T27" i="18"/>
  <c r="P18" i="19"/>
  <c r="T20" i="19"/>
  <c r="P22" i="19"/>
  <c r="T24" i="19"/>
  <c r="P12" i="19"/>
  <c r="T34" i="18"/>
  <c r="P11" i="19"/>
  <c r="T44" i="18"/>
  <c r="T31" i="15"/>
  <c r="T45" i="4"/>
  <c r="P10" i="6"/>
  <c r="P47" i="7"/>
  <c r="P43" i="4"/>
  <c r="T7" i="9"/>
  <c r="P17" i="4"/>
  <c r="T36" i="14"/>
  <c r="T7" i="12"/>
  <c r="P11" i="15"/>
  <c r="T26" i="15"/>
  <c r="P37" i="14"/>
  <c r="P7" i="15"/>
  <c r="P22" i="15"/>
  <c r="P25" i="12"/>
  <c r="T27" i="10"/>
  <c r="P36" i="15"/>
  <c r="T16" i="19"/>
  <c r="T7" i="18"/>
  <c r="T11" i="19"/>
  <c r="T19" i="19"/>
  <c r="P10" i="19"/>
  <c r="P8" i="4"/>
  <c r="T28" i="4"/>
  <c r="T33" i="10"/>
  <c r="T11" i="9"/>
  <c r="P39" i="12"/>
  <c r="P14" i="9"/>
  <c r="T16" i="14"/>
  <c r="P18" i="14"/>
  <c r="T20" i="14"/>
  <c r="T24" i="14"/>
  <c r="P29" i="8"/>
  <c r="P44" i="13"/>
  <c r="P19" i="15"/>
  <c r="T8" i="12"/>
  <c r="T28" i="12"/>
  <c r="P31" i="15"/>
  <c r="P29" i="15"/>
  <c r="P9" i="11"/>
  <c r="P16" i="6"/>
  <c r="T31" i="13"/>
  <c r="P49" i="11"/>
  <c r="P33" i="6"/>
  <c r="T12" i="18"/>
  <c r="T21" i="18"/>
  <c r="P10" i="18"/>
  <c r="P33" i="18"/>
  <c r="T13" i="18"/>
  <c r="T38" i="18"/>
  <c r="T19" i="18"/>
  <c r="T30" i="18"/>
  <c r="T45" i="12"/>
  <c r="P11" i="18"/>
  <c r="T21" i="15"/>
  <c r="P24" i="18"/>
  <c r="T9" i="19"/>
  <c r="T18" i="18"/>
  <c r="T29" i="19"/>
  <c r="T12" i="19"/>
  <c r="T46" i="15"/>
  <c r="AB25" i="19"/>
  <c r="AD25" i="19"/>
  <c r="T17" i="19"/>
  <c r="T10" i="6"/>
  <c r="T29" i="11"/>
  <c r="T41" i="9"/>
  <c r="T40" i="10"/>
  <c r="P13" i="11"/>
  <c r="P44" i="10"/>
  <c r="T46" i="12"/>
  <c r="T32" i="12"/>
  <c r="T43" i="14"/>
  <c r="T6" i="14"/>
  <c r="T41" i="14"/>
  <c r="P15" i="18"/>
  <c r="P13" i="18"/>
  <c r="T25" i="18"/>
  <c r="T9" i="18"/>
  <c r="T34" i="14"/>
  <c r="Y25" i="19"/>
  <c r="Y25" i="18"/>
  <c r="T15" i="19"/>
  <c r="Z25" i="19"/>
  <c r="T48" i="8"/>
  <c r="T38" i="7"/>
  <c r="T35" i="6"/>
  <c r="T27" i="11"/>
  <c r="P32" i="4"/>
  <c r="T40" i="12"/>
  <c r="T41" i="11"/>
  <c r="T49" i="13"/>
  <c r="T49" i="12"/>
  <c r="T11" i="12"/>
  <c r="T36" i="15"/>
  <c r="P50" i="10"/>
  <c r="P20" i="18"/>
  <c r="P32" i="15"/>
  <c r="P28" i="13"/>
  <c r="P33" i="11"/>
  <c r="P6" i="19"/>
  <c r="AC25" i="19"/>
  <c r="T40" i="5"/>
  <c r="AD25" i="18"/>
  <c r="T42" i="11"/>
  <c r="T46" i="4"/>
  <c r="T26" i="6"/>
  <c r="T28" i="9"/>
  <c r="T49" i="7"/>
  <c r="P8" i="10"/>
  <c r="T13" i="12"/>
  <c r="P32" i="13"/>
  <c r="P7" i="9"/>
  <c r="T30" i="8"/>
  <c r="T26" i="14"/>
  <c r="T35" i="11"/>
  <c r="P19" i="14"/>
  <c r="T25" i="14"/>
  <c r="T33" i="4"/>
  <c r="P39" i="14"/>
  <c r="P44" i="14"/>
  <c r="T23" i="15"/>
  <c r="T9" i="11"/>
  <c r="T15" i="15"/>
  <c r="P28" i="12"/>
  <c r="P42" i="14"/>
  <c r="T24" i="15"/>
  <c r="P41" i="14"/>
  <c r="P19" i="12"/>
  <c r="AC25" i="18"/>
  <c r="AB25" i="18"/>
  <c r="T7" i="10"/>
  <c r="P11" i="11"/>
  <c r="P48" i="10"/>
  <c r="T10" i="4"/>
  <c r="T39" i="8"/>
  <c r="T14" i="14"/>
  <c r="T16" i="15"/>
  <c r="T37" i="9"/>
  <c r="P6" i="14"/>
  <c r="T41" i="10"/>
  <c r="T25" i="12"/>
  <c r="P6" i="18"/>
  <c r="P9" i="18"/>
  <c r="P48" i="6"/>
  <c r="T36" i="8"/>
  <c r="P19" i="10"/>
  <c r="P50" i="7"/>
  <c r="P26" i="11"/>
  <c r="T46" i="10"/>
  <c r="T26" i="5"/>
  <c r="P25" i="6"/>
  <c r="P34" i="11"/>
  <c r="P12" i="15"/>
  <c r="T19" i="15"/>
  <c r="T20" i="12"/>
  <c r="T18" i="10"/>
  <c r="T50" i="12"/>
  <c r="T46" i="11"/>
  <c r="Z25" i="18"/>
  <c r="T6" i="18"/>
  <c r="P12" i="4"/>
  <c r="T29" i="6"/>
  <c r="P42" i="8"/>
  <c r="P45" i="10"/>
  <c r="T16" i="6"/>
  <c r="T49" i="11"/>
  <c r="P50" i="12"/>
  <c r="T21" i="12"/>
  <c r="P44" i="12"/>
  <c r="P29" i="4"/>
  <c r="P32" i="5"/>
  <c r="P31" i="13"/>
  <c r="P45" i="14"/>
  <c r="P42" i="5"/>
  <c r="T40" i="14"/>
  <c r="P39" i="15"/>
  <c r="P46" i="11"/>
  <c r="T34" i="13"/>
  <c r="T33" i="6"/>
  <c r="P45" i="6"/>
  <c r="P27" i="7"/>
  <c r="P31" i="7"/>
  <c r="T10" i="11"/>
  <c r="P24" i="12"/>
  <c r="T24" i="10"/>
  <c r="P22" i="13"/>
  <c r="P24" i="13"/>
  <c r="P13" i="13"/>
  <c r="P12" i="14"/>
  <c r="P16" i="14"/>
  <c r="P41" i="13"/>
  <c r="T17" i="14"/>
  <c r="P23" i="14"/>
  <c r="T42" i="14"/>
  <c r="P41" i="8"/>
  <c r="P7" i="11"/>
  <c r="T39" i="11"/>
  <c r="T12" i="15"/>
  <c r="T9" i="15"/>
  <c r="T8" i="15"/>
  <c r="P28" i="15"/>
  <c r="P49" i="14"/>
  <c r="P11" i="8"/>
  <c r="T17" i="8"/>
  <c r="P21" i="8"/>
  <c r="T36" i="5"/>
  <c r="T34" i="6"/>
  <c r="T14" i="10"/>
  <c r="P29" i="7"/>
  <c r="P40" i="5"/>
  <c r="P38" i="8"/>
  <c r="P21" i="9"/>
  <c r="T36" i="13"/>
  <c r="P20" i="13"/>
  <c r="T43" i="12"/>
  <c r="T19" i="12"/>
  <c r="T17" i="13"/>
  <c r="T38" i="10"/>
  <c r="T31" i="9"/>
  <c r="T38" i="12"/>
  <c r="T50" i="13"/>
  <c r="P13" i="14"/>
  <c r="T21" i="14"/>
  <c r="P20" i="15"/>
  <c r="T33" i="15"/>
  <c r="T43" i="13"/>
  <c r="T36" i="12"/>
  <c r="P40" i="14"/>
  <c r="T35" i="14"/>
  <c r="P17" i="15"/>
  <c r="P39" i="10"/>
  <c r="T29" i="14"/>
  <c r="P29" i="14"/>
  <c r="T32" i="5"/>
  <c r="P46" i="6"/>
  <c r="P45" i="9"/>
  <c r="P18" i="10"/>
  <c r="T31" i="10"/>
  <c r="T7" i="11"/>
  <c r="T9" i="6"/>
  <c r="T29" i="12"/>
  <c r="T38" i="11"/>
  <c r="P9" i="13"/>
  <c r="T27" i="8"/>
  <c r="T22" i="14"/>
  <c r="T7" i="13"/>
  <c r="T9" i="14"/>
  <c r="P16" i="9"/>
  <c r="T33" i="8"/>
  <c r="P8" i="15"/>
  <c r="P16" i="15"/>
  <c r="P9" i="15"/>
  <c r="T39" i="14"/>
  <c r="T44" i="14"/>
  <c r="T31" i="14"/>
  <c r="P37" i="10"/>
  <c r="T37" i="14"/>
  <c r="P7" i="4"/>
  <c r="P39" i="11"/>
  <c r="P37" i="9"/>
  <c r="P34" i="9"/>
  <c r="T32" i="10"/>
  <c r="P35" i="11"/>
  <c r="P49" i="12"/>
  <c r="T12" i="13"/>
  <c r="P37" i="7"/>
  <c r="Z25" i="14"/>
  <c r="P24" i="14"/>
  <c r="P32" i="14"/>
  <c r="T41" i="6"/>
  <c r="P43" i="14"/>
  <c r="P15" i="14"/>
  <c r="T19" i="14"/>
  <c r="T44" i="10"/>
  <c r="T20" i="9"/>
  <c r="T11" i="14"/>
  <c r="P21" i="14"/>
  <c r="T11" i="15"/>
  <c r="AC25" i="15"/>
  <c r="T17" i="15"/>
  <c r="P36" i="12"/>
  <c r="P43" i="13"/>
  <c r="P23" i="10"/>
  <c r="P13" i="6"/>
  <c r="T31" i="12"/>
  <c r="P23" i="6"/>
  <c r="P11" i="13"/>
  <c r="T16" i="13"/>
  <c r="T29" i="4"/>
  <c r="Y25" i="14"/>
  <c r="AB25" i="14"/>
  <c r="P41" i="11"/>
  <c r="P47" i="10"/>
  <c r="T38" i="13"/>
  <c r="AD25" i="15"/>
  <c r="T39" i="15"/>
  <c r="P20" i="12"/>
  <c r="T35" i="13"/>
  <c r="P6" i="15"/>
  <c r="T10" i="15"/>
  <c r="P24" i="15"/>
  <c r="T34" i="12"/>
  <c r="T42" i="12"/>
  <c r="T10" i="10"/>
  <c r="P46" i="5"/>
  <c r="P21" i="12"/>
  <c r="T26" i="13"/>
  <c r="P6" i="6"/>
  <c r="P10" i="10"/>
  <c r="T47" i="10"/>
  <c r="T49" i="8"/>
  <c r="P14" i="11"/>
  <c r="P20" i="11"/>
  <c r="T22" i="11"/>
  <c r="P24" i="11"/>
  <c r="P8" i="11"/>
  <c r="T13" i="11"/>
  <c r="P46" i="8"/>
  <c r="P36" i="10"/>
  <c r="T11" i="11"/>
  <c r="P15" i="12"/>
  <c r="P32" i="12"/>
  <c r="P17" i="13"/>
  <c r="P20" i="9"/>
  <c r="P30" i="8"/>
  <c r="T8" i="14"/>
  <c r="AD25" i="14"/>
  <c r="T12" i="14"/>
  <c r="T18" i="14"/>
  <c r="P20" i="14"/>
  <c r="T28" i="14"/>
  <c r="AC25" i="14"/>
  <c r="T23" i="14"/>
  <c r="P49" i="13"/>
  <c r="P45" i="13"/>
  <c r="P41" i="12"/>
  <c r="T11" i="10"/>
  <c r="T41" i="8"/>
  <c r="T45" i="8"/>
  <c r="P11" i="14"/>
  <c r="P23" i="15"/>
  <c r="Z25" i="15"/>
  <c r="P10" i="15"/>
  <c r="Y25" i="15"/>
  <c r="T6" i="15"/>
  <c r="P40" i="7"/>
  <c r="P15" i="13"/>
  <c r="P16" i="12"/>
  <c r="T20" i="13"/>
  <c r="P37" i="13"/>
  <c r="T28" i="11"/>
  <c r="T10" i="14"/>
  <c r="T32" i="14"/>
  <c r="P9" i="14"/>
  <c r="P17" i="14"/>
  <c r="T16" i="10"/>
  <c r="P7" i="14"/>
  <c r="P25" i="14"/>
  <c r="T20" i="15"/>
  <c r="T45" i="14"/>
  <c r="AB25" i="15"/>
  <c r="P48" i="11"/>
  <c r="T40" i="6"/>
  <c r="P41" i="6"/>
  <c r="T22" i="6"/>
  <c r="T6" i="9"/>
  <c r="P26" i="12"/>
  <c r="AB25" i="12"/>
  <c r="P14" i="13"/>
  <c r="T11" i="13"/>
  <c r="P21" i="13"/>
  <c r="P10" i="14"/>
  <c r="P14" i="14"/>
  <c r="P22" i="14"/>
  <c r="T13" i="14"/>
  <c r="P42" i="13"/>
  <c r="T15" i="14"/>
  <c r="P48" i="12"/>
  <c r="P41" i="10"/>
  <c r="T14" i="4"/>
  <c r="P38" i="5"/>
  <c r="P7" i="5"/>
  <c r="P14" i="8"/>
  <c r="P9" i="9"/>
  <c r="T46" i="5"/>
  <c r="T23" i="6"/>
  <c r="P47" i="9"/>
  <c r="T39" i="5"/>
  <c r="P42" i="10"/>
  <c r="P16" i="10"/>
  <c r="T15" i="12"/>
  <c r="Z25" i="12"/>
  <c r="P44" i="5"/>
  <c r="T32" i="13"/>
  <c r="AD25" i="13"/>
  <c r="T22" i="13"/>
  <c r="P23" i="13"/>
  <c r="AB25" i="13"/>
  <c r="P16" i="13"/>
  <c r="T24" i="13"/>
  <c r="P12" i="13"/>
  <c r="T25" i="13"/>
  <c r="P22" i="9"/>
  <c r="P8" i="14"/>
  <c r="P28" i="14"/>
  <c r="P50" i="13"/>
  <c r="P33" i="8"/>
  <c r="P38" i="13"/>
  <c r="T15" i="4"/>
  <c r="P31" i="4"/>
  <c r="P33" i="4"/>
  <c r="P45" i="5"/>
  <c r="T18" i="6"/>
  <c r="P42" i="7"/>
  <c r="P42" i="6"/>
  <c r="P21" i="6"/>
  <c r="T16" i="9"/>
  <c r="T41" i="4"/>
  <c r="AD25" i="11"/>
  <c r="P30" i="5"/>
  <c r="T47" i="11"/>
  <c r="T26" i="7"/>
  <c r="P22" i="12"/>
  <c r="T9" i="10"/>
  <c r="P13" i="9"/>
  <c r="T25" i="9"/>
  <c r="P34" i="10"/>
  <c r="AC25" i="13"/>
  <c r="P18" i="13"/>
  <c r="P19" i="13"/>
  <c r="T29" i="13"/>
  <c r="P47" i="12"/>
  <c r="P43" i="8"/>
  <c r="P11" i="10"/>
  <c r="P10" i="4"/>
  <c r="T33" i="5"/>
  <c r="T19" i="8"/>
  <c r="T47" i="6"/>
  <c r="P47" i="8"/>
  <c r="P18" i="11"/>
  <c r="P22" i="11"/>
  <c r="T8" i="11"/>
  <c r="T37" i="6"/>
  <c r="T23" i="9"/>
  <c r="P15" i="11"/>
  <c r="T19" i="11"/>
  <c r="T23" i="11"/>
  <c r="P40" i="4"/>
  <c r="T17" i="12"/>
  <c r="Y25" i="12"/>
  <c r="P33" i="12"/>
  <c r="P7" i="10"/>
  <c r="T48" i="10"/>
  <c r="P36" i="11"/>
  <c r="T40" i="11"/>
  <c r="Z25" i="13"/>
  <c r="P36" i="13"/>
  <c r="T39" i="12"/>
  <c r="T41" i="12"/>
  <c r="P28" i="11"/>
  <c r="T37" i="7"/>
  <c r="T35" i="10"/>
  <c r="T42" i="13"/>
  <c r="P7" i="12"/>
  <c r="T45" i="13"/>
  <c r="Y25" i="13"/>
  <c r="P47" i="4"/>
  <c r="P12" i="8"/>
  <c r="P39" i="4"/>
  <c r="T44" i="8"/>
  <c r="T38" i="8"/>
  <c r="P38" i="6"/>
  <c r="T43" i="8"/>
  <c r="T13" i="9"/>
  <c r="T14" i="11"/>
  <c r="P16" i="11"/>
  <c r="P9" i="6"/>
  <c r="P31" i="12"/>
  <c r="T34" i="8"/>
  <c r="P25" i="9"/>
  <c r="T22" i="10"/>
  <c r="T10" i="13"/>
  <c r="T14" i="13"/>
  <c r="T18" i="13"/>
  <c r="P8" i="13"/>
  <c r="P43" i="12"/>
  <c r="T35" i="12"/>
  <c r="P39" i="8"/>
  <c r="AD25" i="12"/>
  <c r="P29" i="13"/>
  <c r="T30" i="5"/>
  <c r="T14" i="6"/>
  <c r="P6" i="5"/>
  <c r="T26" i="8"/>
  <c r="T12" i="9"/>
  <c r="Y25" i="11"/>
  <c r="P43" i="6"/>
  <c r="P40" i="11"/>
  <c r="P10" i="13"/>
  <c r="T15" i="13"/>
  <c r="T19" i="13"/>
  <c r="T23" i="13"/>
  <c r="T9" i="13"/>
  <c r="T13" i="13"/>
  <c r="T21" i="13"/>
  <c r="P38" i="10"/>
  <c r="P35" i="10"/>
  <c r="P30" i="9"/>
  <c r="P41" i="4"/>
  <c r="T13" i="5"/>
  <c r="T42" i="6"/>
  <c r="P20" i="8"/>
  <c r="T24" i="8"/>
  <c r="P37" i="6"/>
  <c r="T22" i="8"/>
  <c r="T13" i="4"/>
  <c r="T7" i="6"/>
  <c r="P9" i="10"/>
  <c r="T40" i="9"/>
  <c r="T20" i="11"/>
  <c r="P10" i="11"/>
  <c r="T15" i="11"/>
  <c r="P18" i="9"/>
  <c r="T43" i="9"/>
  <c r="T32" i="4"/>
  <c r="AC25" i="12"/>
  <c r="T33" i="12"/>
  <c r="T47" i="12"/>
  <c r="T22" i="5"/>
  <c r="P19" i="4"/>
  <c r="P18" i="6"/>
  <c r="P22" i="6"/>
  <c r="P34" i="7"/>
  <c r="P26" i="5"/>
  <c r="T8" i="7"/>
  <c r="T35" i="9"/>
  <c r="P31" i="8"/>
  <c r="P44" i="9"/>
  <c r="T25" i="6"/>
  <c r="P43" i="9"/>
  <c r="T12" i="11"/>
  <c r="T18" i="11"/>
  <c r="T34" i="9"/>
  <c r="P26" i="7"/>
  <c r="T26" i="12"/>
  <c r="T36" i="11"/>
  <c r="T34" i="4"/>
  <c r="P11" i="4"/>
  <c r="P20" i="6"/>
  <c r="T13" i="7"/>
  <c r="P28" i="5"/>
  <c r="P12" i="7"/>
  <c r="P7" i="8"/>
  <c r="T13" i="8"/>
  <c r="T6" i="8"/>
  <c r="P9" i="8"/>
  <c r="P34" i="8"/>
  <c r="T50" i="9"/>
  <c r="T39" i="7"/>
  <c r="T19" i="9"/>
  <c r="T25" i="10"/>
  <c r="T23" i="4"/>
  <c r="P21" i="10"/>
  <c r="T6" i="11"/>
  <c r="T16" i="11"/>
  <c r="T24" i="11"/>
  <c r="T17" i="11"/>
  <c r="T21" i="11"/>
  <c r="T25" i="11"/>
  <c r="P32" i="10"/>
  <c r="T47" i="4"/>
  <c r="T44" i="5"/>
  <c r="P17" i="6"/>
  <c r="T19" i="7"/>
  <c r="T25" i="8"/>
  <c r="P34" i="5"/>
  <c r="P36" i="9"/>
  <c r="T30" i="9"/>
  <c r="P49" i="7"/>
  <c r="P43" i="5"/>
  <c r="AB25" i="11"/>
  <c r="Z25" i="11"/>
  <c r="P29" i="11"/>
  <c r="P23" i="9"/>
  <c r="T12" i="10"/>
  <c r="T21" i="9"/>
  <c r="P27" i="6"/>
  <c r="P44" i="6"/>
  <c r="P39" i="6"/>
  <c r="T48" i="5"/>
  <c r="T16" i="7"/>
  <c r="P18" i="7"/>
  <c r="T8" i="8"/>
  <c r="T11" i="8"/>
  <c r="P32" i="8"/>
  <c r="P10" i="8"/>
  <c r="T9" i="8"/>
  <c r="P10" i="9"/>
  <c r="P29" i="9"/>
  <c r="P9" i="7"/>
  <c r="P7" i="6"/>
  <c r="P11" i="6"/>
  <c r="P34" i="6"/>
  <c r="T38" i="9"/>
  <c r="T50" i="5"/>
  <c r="Z25" i="10"/>
  <c r="Y25" i="10"/>
  <c r="T15" i="10"/>
  <c r="AD25" i="10"/>
  <c r="T19" i="10"/>
  <c r="T15" i="9"/>
  <c r="P6" i="11"/>
  <c r="P40" i="8"/>
  <c r="T13" i="6"/>
  <c r="P29" i="3"/>
  <c r="T38" i="6"/>
  <c r="P32" i="6"/>
  <c r="T40" i="4"/>
  <c r="P33" i="7"/>
  <c r="T48" i="7"/>
  <c r="P8" i="9"/>
  <c r="P26" i="9"/>
  <c r="T32" i="9"/>
  <c r="AC25" i="10"/>
  <c r="T46" i="6"/>
  <c r="T43" i="5"/>
  <c r="T7" i="7"/>
  <c r="P20" i="10"/>
  <c r="P17" i="11"/>
  <c r="P19" i="11"/>
  <c r="P21" i="11"/>
  <c r="P23" i="11"/>
  <c r="P25" i="11"/>
  <c r="P46" i="10"/>
  <c r="T12" i="5"/>
  <c r="T35" i="7"/>
  <c r="T34" i="5"/>
  <c r="P16" i="8"/>
  <c r="P13" i="8"/>
  <c r="T14" i="8"/>
  <c r="P18" i="8"/>
  <c r="P6" i="9"/>
  <c r="P27" i="9"/>
  <c r="P39" i="7"/>
  <c r="T17" i="9"/>
  <c r="AB25" i="10"/>
  <c r="P25" i="10"/>
  <c r="T21" i="10"/>
  <c r="AC25" i="11"/>
  <c r="T46" i="8"/>
  <c r="T23" i="10"/>
  <c r="T36" i="4"/>
  <c r="P29" i="5"/>
  <c r="T32" i="6"/>
  <c r="P32" i="7"/>
  <c r="T15" i="6"/>
  <c r="P14" i="7"/>
  <c r="T20" i="7"/>
  <c r="P24" i="7"/>
  <c r="T12" i="8"/>
  <c r="P24" i="8"/>
  <c r="T11" i="6"/>
  <c r="P22" i="8"/>
  <c r="P17" i="8"/>
  <c r="T21" i="8"/>
  <c r="P19" i="8"/>
  <c r="T23" i="8"/>
  <c r="T30" i="6"/>
  <c r="P9" i="4"/>
  <c r="T18" i="8"/>
  <c r="T26" i="9"/>
  <c r="T10" i="9"/>
  <c r="P28" i="9"/>
  <c r="Z25" i="9"/>
  <c r="Y41" i="9" s="1"/>
  <c r="P44" i="7"/>
  <c r="P40" i="9"/>
  <c r="P32" i="9"/>
  <c r="P12" i="6"/>
  <c r="P12" i="9"/>
  <c r="P17" i="10"/>
  <c r="P18" i="5"/>
  <c r="P15" i="5"/>
  <c r="T19" i="5"/>
  <c r="P23" i="4"/>
  <c r="T22" i="4"/>
  <c r="P16" i="7"/>
  <c r="P11" i="7"/>
  <c r="P23" i="7"/>
  <c r="T25" i="7"/>
  <c r="P6" i="8"/>
  <c r="P15" i="8"/>
  <c r="AD25" i="9"/>
  <c r="P48" i="9"/>
  <c r="T6" i="6"/>
  <c r="T49" i="5"/>
  <c r="T8" i="6"/>
  <c r="P36" i="7"/>
  <c r="T47" i="8"/>
  <c r="AC25" i="9"/>
  <c r="T36" i="9"/>
  <c r="T8" i="9"/>
  <c r="T27" i="9"/>
  <c r="T9" i="7"/>
  <c r="P30" i="10"/>
  <c r="P13" i="10"/>
  <c r="T7" i="4"/>
  <c r="T6" i="5"/>
  <c r="P14" i="5"/>
  <c r="P16" i="5"/>
  <c r="T38" i="5"/>
  <c r="P10" i="7"/>
  <c r="P22" i="7"/>
  <c r="P21" i="7"/>
  <c r="T21" i="4"/>
  <c r="T12" i="6"/>
  <c r="P20" i="7"/>
  <c r="T20" i="8"/>
  <c r="P38" i="9"/>
  <c r="P35" i="9"/>
  <c r="T21" i="6"/>
  <c r="AB25" i="9"/>
  <c r="P18" i="4"/>
  <c r="P13" i="4"/>
  <c r="P35" i="7"/>
  <c r="P15" i="7"/>
  <c r="T17" i="7"/>
  <c r="T16" i="8"/>
  <c r="P8" i="8"/>
  <c r="T7" i="8"/>
  <c r="T19" i="6"/>
  <c r="T32" i="8"/>
  <c r="T10" i="8"/>
  <c r="T15" i="8"/>
  <c r="P23" i="8"/>
  <c r="Y25" i="9"/>
  <c r="P39" i="9"/>
  <c r="T27" i="7"/>
  <c r="P28" i="8"/>
  <c r="P29" i="6"/>
  <c r="T29" i="5"/>
  <c r="P25" i="4"/>
  <c r="Y25" i="7"/>
  <c r="P50" i="5"/>
  <c r="T32" i="7"/>
  <c r="T34" i="7"/>
  <c r="T37" i="5"/>
  <c r="T33" i="7"/>
  <c r="P25" i="8"/>
  <c r="T42" i="4"/>
  <c r="P42" i="4"/>
  <c r="T44" i="7"/>
  <c r="T6" i="4"/>
  <c r="P21" i="4"/>
  <c r="T45" i="5"/>
  <c r="T39" i="4"/>
  <c r="P14" i="6"/>
  <c r="AC25" i="6"/>
  <c r="P19" i="6"/>
  <c r="T22" i="7"/>
  <c r="T21" i="7"/>
  <c r="P8" i="7"/>
  <c r="Y25" i="6"/>
  <c r="P37" i="5"/>
  <c r="AC25" i="8"/>
  <c r="T36" i="7"/>
  <c r="P48" i="7"/>
  <c r="Z25" i="8"/>
  <c r="P47" i="6"/>
  <c r="AD25" i="4"/>
  <c r="T9" i="4"/>
  <c r="T23" i="5"/>
  <c r="T35" i="5"/>
  <c r="T28" i="7"/>
  <c r="P13" i="7"/>
  <c r="P19" i="7"/>
  <c r="T27" i="4"/>
  <c r="T14" i="7"/>
  <c r="T24" i="7"/>
  <c r="P36" i="5"/>
  <c r="AB25" i="8"/>
  <c r="AD25" i="8"/>
  <c r="P30" i="6"/>
  <c r="AB25" i="6"/>
  <c r="T27" i="6"/>
  <c r="Z25" i="6"/>
  <c r="T36" i="6"/>
  <c r="T10" i="7"/>
  <c r="T11" i="7"/>
  <c r="T15" i="7"/>
  <c r="P17" i="7"/>
  <c r="T23" i="7"/>
  <c r="P25" i="7"/>
  <c r="T12" i="7"/>
  <c r="T50" i="6"/>
  <c r="P10" i="5"/>
  <c r="P41" i="5"/>
  <c r="Y25" i="8"/>
  <c r="P17" i="5"/>
  <c r="P21" i="5"/>
  <c r="T16" i="5"/>
  <c r="T18" i="5"/>
  <c r="P24" i="5"/>
  <c r="T15" i="5"/>
  <c r="P19" i="5"/>
  <c r="P28" i="6"/>
  <c r="P35" i="5"/>
  <c r="T25" i="4"/>
  <c r="AC25" i="7"/>
  <c r="P6" i="7"/>
  <c r="P27" i="4"/>
  <c r="P28" i="7"/>
  <c r="P49" i="6"/>
  <c r="T6" i="7"/>
  <c r="P20" i="5"/>
  <c r="P49" i="5"/>
  <c r="P31" i="6"/>
  <c r="AD25" i="6"/>
  <c r="P26" i="4"/>
  <c r="Z25" i="7"/>
  <c r="AD25" i="7"/>
  <c r="T28" i="6"/>
  <c r="T44" i="6"/>
  <c r="T18" i="7"/>
  <c r="P48" i="5"/>
  <c r="T28" i="5"/>
  <c r="P40" i="6"/>
  <c r="T16" i="4"/>
  <c r="T27" i="5"/>
  <c r="P22" i="5"/>
  <c r="T31" i="5"/>
  <c r="P33" i="5"/>
  <c r="P23" i="5"/>
  <c r="T10" i="5"/>
  <c r="T31" i="6"/>
  <c r="AB25" i="7"/>
  <c r="P50" i="6"/>
  <c r="Y42" i="6"/>
  <c r="T20" i="5"/>
  <c r="T9" i="5"/>
  <c r="AD25" i="5"/>
  <c r="P12" i="5"/>
  <c r="T17" i="5"/>
  <c r="P25" i="5"/>
  <c r="P31" i="5"/>
  <c r="T19" i="4"/>
  <c r="Z25" i="5"/>
  <c r="T14" i="5"/>
  <c r="P27" i="5"/>
  <c r="P13" i="5"/>
  <c r="P37" i="4"/>
  <c r="P34" i="3"/>
  <c r="P22" i="4"/>
  <c r="AB25" i="5"/>
  <c r="T24" i="5"/>
  <c r="T26" i="4"/>
  <c r="P30" i="4"/>
  <c r="AC25" i="4"/>
  <c r="P8" i="5"/>
  <c r="T8" i="5"/>
  <c r="T44" i="4"/>
  <c r="P44" i="4"/>
  <c r="Z25" i="4"/>
  <c r="Y41" i="4" s="1"/>
  <c r="P20" i="4"/>
  <c r="T37" i="4"/>
  <c r="P9" i="5"/>
  <c r="T21" i="5"/>
  <c r="T25" i="5"/>
  <c r="AC25" i="5"/>
  <c r="P24" i="4"/>
  <c r="Y25" i="5"/>
  <c r="P36" i="4"/>
  <c r="AB25" i="4"/>
  <c r="Y25" i="4"/>
  <c r="T30" i="4"/>
  <c r="T20" i="4"/>
  <c r="CC13" i="1"/>
  <c r="BA13" i="1"/>
  <c r="AW13" i="1"/>
  <c r="AW12" i="1"/>
  <c r="BA12" i="1"/>
  <c r="CC12" i="1"/>
  <c r="Z31" i="1"/>
  <c r="AF32" i="1" s="1"/>
  <c r="P26" i="3"/>
  <c r="T48" i="3"/>
  <c r="P24" i="3"/>
  <c r="T41" i="3"/>
  <c r="T46" i="3"/>
  <c r="T36" i="3"/>
  <c r="P40" i="3"/>
  <c r="T50" i="3"/>
  <c r="P41" i="3"/>
  <c r="P18" i="3"/>
  <c r="T20" i="3"/>
  <c r="T34" i="3"/>
  <c r="T45" i="3"/>
  <c r="P33" i="3"/>
  <c r="P38" i="3"/>
  <c r="P20" i="3"/>
  <c r="P50" i="3"/>
  <c r="T23" i="3"/>
  <c r="T25" i="3"/>
  <c r="P30" i="3"/>
  <c r="T18" i="3"/>
  <c r="T29" i="3"/>
  <c r="T30" i="3"/>
  <c r="P39" i="3"/>
  <c r="P27" i="3"/>
  <c r="P28" i="3"/>
  <c r="T19" i="3"/>
  <c r="P21" i="3"/>
  <c r="P22" i="3"/>
  <c r="T40" i="3"/>
  <c r="P37" i="3"/>
  <c r="P32" i="3"/>
  <c r="T22" i="3"/>
  <c r="T37" i="3"/>
  <c r="P49" i="3"/>
  <c r="P25" i="3"/>
  <c r="T47" i="3"/>
  <c r="P19" i="3"/>
  <c r="P31" i="3"/>
  <c r="T39" i="3"/>
  <c r="P42" i="3"/>
  <c r="P43" i="3"/>
  <c r="P35" i="3"/>
  <c r="T32" i="3"/>
  <c r="P44" i="3"/>
  <c r="T49" i="3"/>
  <c r="P36" i="3"/>
  <c r="T21" i="3"/>
  <c r="T35" i="3"/>
  <c r="T27" i="3"/>
  <c r="T31" i="3"/>
  <c r="P23" i="3"/>
  <c r="T43" i="3"/>
  <c r="P47" i="3"/>
  <c r="T17" i="3"/>
  <c r="CG7" i="1"/>
  <c r="CM25" i="1"/>
  <c r="CG11" i="1"/>
  <c r="CG8" i="1"/>
  <c r="CG9" i="1"/>
  <c r="CG10" i="1"/>
  <c r="CL28" i="1"/>
  <c r="Z30" i="1"/>
  <c r="AW7" i="1"/>
  <c r="AW8" i="1"/>
  <c r="BA11" i="1"/>
  <c r="BA8" i="1"/>
  <c r="BF25" i="1"/>
  <c r="AW9" i="1"/>
  <c r="BA9" i="1"/>
  <c r="AW10" i="1"/>
  <c r="BA10" i="1"/>
  <c r="AW6" i="1"/>
  <c r="BA6" i="1"/>
  <c r="Z73" i="1"/>
  <c r="Z29" i="1"/>
  <c r="BJ25" i="1"/>
  <c r="BK25" i="1"/>
  <c r="BG25" i="1"/>
  <c r="BI25" i="1"/>
  <c r="Y30" i="69" l="1"/>
  <c r="Y29" i="70"/>
  <c r="Z29" i="70" s="1"/>
  <c r="Y31" i="70"/>
  <c r="AE32" i="70" s="1"/>
  <c r="Y30" i="70"/>
  <c r="Y31" i="69"/>
  <c r="AE32" i="69" s="1"/>
  <c r="Y29" i="69"/>
  <c r="Z29" i="69" s="1"/>
  <c r="Y30" i="66"/>
  <c r="Y29" i="66"/>
  <c r="Y32" i="66" s="1"/>
  <c r="Y29" i="68"/>
  <c r="Z29" i="68" s="1"/>
  <c r="Y31" i="64"/>
  <c r="AE32" i="64" s="1"/>
  <c r="Y30" i="67"/>
  <c r="Y30" i="68"/>
  <c r="Y31" i="68"/>
  <c r="AE32" i="68" s="1"/>
  <c r="Y29" i="67"/>
  <c r="Y32" i="67" s="1"/>
  <c r="Y31" i="66"/>
  <c r="AE32" i="66" s="1"/>
  <c r="Y31" i="67"/>
  <c r="AE32" i="67" s="1"/>
  <c r="Y29" i="64"/>
  <c r="Y32" i="64" s="1"/>
  <c r="Y30" i="62"/>
  <c r="Y30" i="65"/>
  <c r="Y31" i="63"/>
  <c r="AE32" i="63" s="1"/>
  <c r="Y30" i="64"/>
  <c r="Y30" i="63"/>
  <c r="Y29" i="63"/>
  <c r="Y32" i="63" s="1"/>
  <c r="Y31" i="65"/>
  <c r="AE32" i="65" s="1"/>
  <c r="Y29" i="65"/>
  <c r="Y30" i="61"/>
  <c r="Y31" i="62"/>
  <c r="AE32" i="62" s="1"/>
  <c r="Y30" i="57"/>
  <c r="Y29" i="61"/>
  <c r="Y32" i="61" s="1"/>
  <c r="Y29" i="62"/>
  <c r="Y31" i="61"/>
  <c r="AE32" i="61" s="1"/>
  <c r="Y30" i="59"/>
  <c r="Y31" i="59"/>
  <c r="AE32" i="59" s="1"/>
  <c r="Y29" i="53"/>
  <c r="Z29" i="53" s="1"/>
  <c r="Y29" i="56"/>
  <c r="Z29" i="56" s="1"/>
  <c r="Y29" i="58"/>
  <c r="Z29" i="58" s="1"/>
  <c r="Y31" i="57"/>
  <c r="AE32" i="57" s="1"/>
  <c r="Y30" i="60"/>
  <c r="Y29" i="59"/>
  <c r="Y32" i="59" s="1"/>
  <c r="Y30" i="56"/>
  <c r="Y30" i="58"/>
  <c r="Y31" i="60"/>
  <c r="AE32" i="60" s="1"/>
  <c r="Y31" i="56"/>
  <c r="AE32" i="56" s="1"/>
  <c r="Y29" i="57"/>
  <c r="Y29" i="60"/>
  <c r="Y31" i="55"/>
  <c r="AE32" i="55" s="1"/>
  <c r="Y31" i="58"/>
  <c r="AE32" i="58" s="1"/>
  <c r="Y31" i="51"/>
  <c r="AE32" i="51" s="1"/>
  <c r="Y30" i="55"/>
  <c r="Y31" i="53"/>
  <c r="AE32" i="53" s="1"/>
  <c r="Y29" i="54"/>
  <c r="Z29" i="54" s="1"/>
  <c r="Y29" i="55"/>
  <c r="Y32" i="55" s="1"/>
  <c r="Y30" i="53"/>
  <c r="Y30" i="52"/>
  <c r="Y30" i="54"/>
  <c r="Y31" i="52"/>
  <c r="AE32" i="52" s="1"/>
  <c r="Y31" i="54"/>
  <c r="AE32" i="54" s="1"/>
  <c r="Y30" i="51"/>
  <c r="Y29" i="52"/>
  <c r="Y32" i="52" s="1"/>
  <c r="Y29" i="51"/>
  <c r="Z29" i="51" s="1"/>
  <c r="Y30" i="50"/>
  <c r="Y29" i="50"/>
  <c r="Z29" i="50" s="1"/>
  <c r="Y31" i="50"/>
  <c r="AE32" i="50" s="1"/>
  <c r="Y31" i="49"/>
  <c r="AE32" i="49" s="1"/>
  <c r="Y29" i="44"/>
  <c r="Z29" i="44" s="1"/>
  <c r="Y29" i="49"/>
  <c r="Z29" i="49" s="1"/>
  <c r="Y29" i="46"/>
  <c r="Y32" i="46" s="1"/>
  <c r="Y30" i="49"/>
  <c r="Y73" i="45"/>
  <c r="Y29" i="47"/>
  <c r="Y32" i="47" s="1"/>
  <c r="Y30" i="47"/>
  <c r="Y73" i="49"/>
  <c r="Y31" i="47"/>
  <c r="AE32" i="47" s="1"/>
  <c r="Y30" i="48"/>
  <c r="Y73" i="48"/>
  <c r="Y31" i="48"/>
  <c r="AE32" i="48" s="1"/>
  <c r="Y29" i="48"/>
  <c r="Y30" i="45"/>
  <c r="Y30" i="44"/>
  <c r="Y73" i="47"/>
  <c r="Y31" i="41"/>
  <c r="AE32" i="41" s="1"/>
  <c r="Y31" i="44"/>
  <c r="AE32" i="44" s="1"/>
  <c r="Y29" i="45"/>
  <c r="Y32" i="45" s="1"/>
  <c r="Y31" i="45"/>
  <c r="AE32" i="45" s="1"/>
  <c r="Y73" i="43"/>
  <c r="Y73" i="46"/>
  <c r="Y30" i="43"/>
  <c r="Y29" i="43"/>
  <c r="Y32" i="43" s="1"/>
  <c r="Y31" i="46"/>
  <c r="AE32" i="46" s="1"/>
  <c r="Y30" i="46"/>
  <c r="Y31" i="43"/>
  <c r="AE32" i="43" s="1"/>
  <c r="Y29" i="41"/>
  <c r="Y32" i="41" s="1"/>
  <c r="Y31" i="42"/>
  <c r="AE32" i="42" s="1"/>
  <c r="Y73" i="44"/>
  <c r="Y30" i="41"/>
  <c r="Y29" i="42"/>
  <c r="Z29" i="42" s="1"/>
  <c r="Y30" i="42"/>
  <c r="Y73" i="42"/>
  <c r="Y73" i="41"/>
  <c r="Y30" i="38"/>
  <c r="Y30" i="36"/>
  <c r="Y31" i="40"/>
  <c r="AE32" i="40" s="1"/>
  <c r="Y30" i="39"/>
  <c r="Y29" i="40"/>
  <c r="Y32" i="40" s="1"/>
  <c r="Y30" i="37"/>
  <c r="Y31" i="39"/>
  <c r="AE32" i="39" s="1"/>
  <c r="Y30" i="40"/>
  <c r="Y29" i="39"/>
  <c r="Y32" i="39" s="1"/>
  <c r="Y31" i="36"/>
  <c r="AE32" i="36" s="1"/>
  <c r="Y73" i="40"/>
  <c r="Y29" i="36"/>
  <c r="Z29" i="36" s="1"/>
  <c r="Y73" i="38"/>
  <c r="Y73" i="39"/>
  <c r="Y29" i="38"/>
  <c r="Z29" i="38" s="1"/>
  <c r="Y29" i="35"/>
  <c r="Z29" i="35" s="1"/>
  <c r="Y31" i="37"/>
  <c r="AE32" i="37" s="1"/>
  <c r="Y31" i="38"/>
  <c r="AE32" i="38" s="1"/>
  <c r="Y73" i="37"/>
  <c r="Y30" i="32"/>
  <c r="Y30" i="35"/>
  <c r="Y29" i="33"/>
  <c r="Z29" i="33" s="1"/>
  <c r="Y29" i="37"/>
  <c r="Y30" i="34"/>
  <c r="Y31" i="35"/>
  <c r="AE32" i="35" s="1"/>
  <c r="Y73" i="36"/>
  <c r="Y73" i="35"/>
  <c r="Y31" i="32"/>
  <c r="AE32" i="32" s="1"/>
  <c r="Y30" i="33"/>
  <c r="Y31" i="33"/>
  <c r="AE32" i="33" s="1"/>
  <c r="Y31" i="34"/>
  <c r="AE32" i="34" s="1"/>
  <c r="Y31" i="31"/>
  <c r="AE32" i="31" s="1"/>
  <c r="Y73" i="34"/>
  <c r="Y29" i="34"/>
  <c r="Y29" i="32"/>
  <c r="Z29" i="32" s="1"/>
  <c r="Y30" i="31"/>
  <c r="Y73" i="33"/>
  <c r="Y29" i="31"/>
  <c r="Z29" i="31" s="1"/>
  <c r="Y73" i="32"/>
  <c r="Y73" i="31"/>
  <c r="Y29" i="30"/>
  <c r="Y32" i="30" s="1"/>
  <c r="Y73" i="30"/>
  <c r="Y30" i="29"/>
  <c r="Y73" i="29"/>
  <c r="Y30" i="30"/>
  <c r="Y31" i="27"/>
  <c r="AE32" i="27" s="1"/>
  <c r="Y31" i="30"/>
  <c r="AE32" i="30" s="1"/>
  <c r="Y31" i="28"/>
  <c r="AE32" i="28" s="1"/>
  <c r="Y31" i="29"/>
  <c r="AE32" i="29" s="1"/>
  <c r="Y29" i="28"/>
  <c r="Y32" i="28" s="1"/>
  <c r="Y31" i="24"/>
  <c r="AE32" i="24" s="1"/>
  <c r="Y30" i="25"/>
  <c r="Y29" i="26"/>
  <c r="Z29" i="26" s="1"/>
  <c r="Y30" i="28"/>
  <c r="Y30" i="27"/>
  <c r="Y29" i="29"/>
  <c r="Y30" i="26"/>
  <c r="Y31" i="26"/>
  <c r="AE32" i="26" s="1"/>
  <c r="Y73" i="27"/>
  <c r="Y73" i="28"/>
  <c r="Y29" i="27"/>
  <c r="Y29" i="23"/>
  <c r="Z29" i="23" s="1"/>
  <c r="Y73" i="25"/>
  <c r="Y31" i="25"/>
  <c r="AE32" i="25" s="1"/>
  <c r="Y73" i="23"/>
  <c r="Y29" i="25"/>
  <c r="Y32" i="25" s="1"/>
  <c r="Y73" i="26"/>
  <c r="Y30" i="24"/>
  <c r="Y29" i="24"/>
  <c r="Y32" i="24" s="1"/>
  <c r="Y73" i="24"/>
  <c r="Y30" i="23"/>
  <c r="K47" i="23" s="1"/>
  <c r="Y31" i="23"/>
  <c r="AE32" i="23" s="1"/>
  <c r="Y29" i="16"/>
  <c r="Z29" i="16" s="1"/>
  <c r="Y29" i="17"/>
  <c r="Z29" i="17" s="1"/>
  <c r="Y73" i="17"/>
  <c r="Y30" i="17"/>
  <c r="Y31" i="17"/>
  <c r="AE32" i="17" s="1"/>
  <c r="Y30" i="16"/>
  <c r="Y73" i="16"/>
  <c r="Y31" i="16"/>
  <c r="AE32" i="16" s="1"/>
  <c r="BY15" i="1"/>
  <c r="BY21" i="1"/>
  <c r="BY19" i="1"/>
  <c r="BY17" i="1"/>
  <c r="BY16" i="1"/>
  <c r="BY14" i="1"/>
  <c r="BY20" i="1"/>
  <c r="AS20" i="1"/>
  <c r="AS14" i="1"/>
  <c r="AS15" i="1"/>
  <c r="AS16" i="1"/>
  <c r="AS17" i="1"/>
  <c r="AS21" i="1"/>
  <c r="AS18" i="1"/>
  <c r="BY18" i="1"/>
  <c r="AS19" i="1"/>
  <c r="Y38" i="4"/>
  <c r="Y45" i="4"/>
  <c r="Y48" i="4"/>
  <c r="Y52" i="4"/>
  <c r="Y47" i="4"/>
  <c r="Y51" i="4"/>
  <c r="Y50" i="4"/>
  <c r="Y49" i="4"/>
  <c r="Y46" i="4"/>
  <c r="Y40" i="5"/>
  <c r="Y52" i="5"/>
  <c r="Y49" i="5"/>
  <c r="Y51" i="5"/>
  <c r="Y48" i="5"/>
  <c r="Y47" i="5"/>
  <c r="Y50" i="5"/>
  <c r="Y45" i="5"/>
  <c r="Y46" i="5"/>
  <c r="Y44" i="12"/>
  <c r="Y51" i="12"/>
  <c r="Y50" i="12"/>
  <c r="Y46" i="12"/>
  <c r="Y52" i="12"/>
  <c r="Y48" i="12"/>
  <c r="Y47" i="12"/>
  <c r="Y45" i="12"/>
  <c r="Y49" i="12"/>
  <c r="Y44" i="6"/>
  <c r="Y52" i="6"/>
  <c r="Y49" i="6"/>
  <c r="Y48" i="6"/>
  <c r="Y46" i="6"/>
  <c r="Y45" i="6"/>
  <c r="Y50" i="6"/>
  <c r="Y47" i="6"/>
  <c r="Y51" i="6"/>
  <c r="Y38" i="9"/>
  <c r="Y51" i="9"/>
  <c r="Y50" i="9"/>
  <c r="Y48" i="9"/>
  <c r="Y46" i="9"/>
  <c r="Y47" i="9"/>
  <c r="Y49" i="9"/>
  <c r="Y52" i="9"/>
  <c r="Y45" i="9"/>
  <c r="Y40" i="10"/>
  <c r="Y52" i="10"/>
  <c r="Y49" i="10"/>
  <c r="Y51" i="10"/>
  <c r="Y45" i="10"/>
  <c r="Y47" i="10"/>
  <c r="Y50" i="10"/>
  <c r="Y46" i="10"/>
  <c r="Y48" i="10"/>
  <c r="Y42" i="11"/>
  <c r="Y51" i="11"/>
  <c r="Y52" i="11"/>
  <c r="Y49" i="11"/>
  <c r="Y50" i="11"/>
  <c r="Y47" i="11"/>
  <c r="Y48" i="11"/>
  <c r="Y45" i="11"/>
  <c r="Y46" i="11"/>
  <c r="Y38" i="14"/>
  <c r="Y46" i="14"/>
  <c r="Y49" i="14"/>
  <c r="Y52" i="14"/>
  <c r="Y47" i="14"/>
  <c r="Y50" i="14"/>
  <c r="Y45" i="14"/>
  <c r="Y48" i="14"/>
  <c r="Y51" i="14"/>
  <c r="Y47" i="18"/>
  <c r="Y46" i="18"/>
  <c r="Y49" i="18"/>
  <c r="Y48" i="18"/>
  <c r="Y52" i="18"/>
  <c r="Y51" i="18"/>
  <c r="Y50" i="18"/>
  <c r="Y45" i="18"/>
  <c r="Y44" i="21"/>
  <c r="Y51" i="21"/>
  <c r="Y45" i="21"/>
  <c r="Y46" i="21"/>
  <c r="Y50" i="21"/>
  <c r="Y52" i="21"/>
  <c r="Y48" i="21"/>
  <c r="Y47" i="21"/>
  <c r="Y49" i="21"/>
  <c r="BF50" i="1"/>
  <c r="BF51" i="1"/>
  <c r="BF48" i="1"/>
  <c r="BF52" i="1"/>
  <c r="BF49" i="1"/>
  <c r="BF47" i="1"/>
  <c r="BF45" i="1"/>
  <c r="BF46" i="1"/>
  <c r="CL44" i="1"/>
  <c r="CL49" i="1"/>
  <c r="CL52" i="1"/>
  <c r="CL51" i="1"/>
  <c r="CL50" i="1"/>
  <c r="CL48" i="1"/>
  <c r="CL47" i="1"/>
  <c r="CL45" i="1"/>
  <c r="CL46" i="1"/>
  <c r="Y51" i="15"/>
  <c r="Y45" i="15"/>
  <c r="Y47" i="15"/>
  <c r="Y48" i="15"/>
  <c r="Y49" i="15"/>
  <c r="Y52" i="15"/>
  <c r="Y50" i="15"/>
  <c r="Y46" i="15"/>
  <c r="Y52" i="22"/>
  <c r="Y48" i="22"/>
  <c r="Y47" i="22"/>
  <c r="Y49" i="22"/>
  <c r="Y45" i="22"/>
  <c r="Y50" i="22"/>
  <c r="Y51" i="22"/>
  <c r="Y46" i="22"/>
  <c r="AA50" i="1"/>
  <c r="F14" i="2"/>
  <c r="G14" i="2" s="1"/>
  <c r="F18" i="2"/>
  <c r="G18" i="2" s="1"/>
  <c r="AA47" i="1"/>
  <c r="F13" i="2"/>
  <c r="G13" i="2" s="1"/>
  <c r="AA48" i="1"/>
  <c r="AA46" i="1"/>
  <c r="F17" i="2"/>
  <c r="G17" i="2" s="1"/>
  <c r="F12" i="2"/>
  <c r="G12" i="2" s="1"/>
  <c r="F16" i="2"/>
  <c r="G16" i="2" s="1"/>
  <c r="AA45" i="1"/>
  <c r="AA49" i="1"/>
  <c r="AA51" i="1"/>
  <c r="F15" i="2"/>
  <c r="G15" i="2" s="1"/>
  <c r="F19" i="2"/>
  <c r="G19" i="2" s="1"/>
  <c r="AA52" i="1"/>
  <c r="Y48" i="7"/>
  <c r="Y47" i="7"/>
  <c r="Y46" i="7"/>
  <c r="Y45" i="7"/>
  <c r="Y52" i="7"/>
  <c r="Y51" i="7"/>
  <c r="Y50" i="7"/>
  <c r="Y49" i="7"/>
  <c r="Y51" i="8"/>
  <c r="Y50" i="8"/>
  <c r="Y48" i="8"/>
  <c r="Y46" i="8"/>
  <c r="Y47" i="8"/>
  <c r="Y49" i="8"/>
  <c r="Y52" i="8"/>
  <c r="Y45" i="8"/>
  <c r="Y43" i="13"/>
  <c r="Y51" i="13"/>
  <c r="Y50" i="13"/>
  <c r="Y47" i="13"/>
  <c r="Y46" i="13"/>
  <c r="Y52" i="13"/>
  <c r="Y49" i="13"/>
  <c r="Y48" i="13"/>
  <c r="Y45" i="13"/>
  <c r="Y48" i="19"/>
  <c r="Y49" i="19"/>
  <c r="Y46" i="19"/>
  <c r="Y47" i="19"/>
  <c r="Y52" i="19"/>
  <c r="Y45" i="19"/>
  <c r="Y50" i="19"/>
  <c r="Y51" i="19"/>
  <c r="Y38" i="20"/>
  <c r="Y49" i="20"/>
  <c r="Y48" i="20"/>
  <c r="Y45" i="20"/>
  <c r="Y51" i="20"/>
  <c r="Y46" i="20"/>
  <c r="Y52" i="20"/>
  <c r="Y50" i="20"/>
  <c r="Y47" i="20"/>
  <c r="Y40" i="21"/>
  <c r="Y39" i="20"/>
  <c r="Y43" i="21"/>
  <c r="AA25" i="22"/>
  <c r="Y42" i="21"/>
  <c r="Y39" i="12"/>
  <c r="Y39" i="21"/>
  <c r="AE25" i="20"/>
  <c r="Y37" i="21"/>
  <c r="Y41" i="21"/>
  <c r="Y28" i="20"/>
  <c r="AE25" i="22"/>
  <c r="Y38" i="21"/>
  <c r="Y28" i="21"/>
  <c r="Y28" i="22"/>
  <c r="Y43" i="20"/>
  <c r="Y42" i="20"/>
  <c r="Y38" i="13"/>
  <c r="Y44" i="20"/>
  <c r="Y37" i="20"/>
  <c r="Y41" i="14"/>
  <c r="Y41" i="20"/>
  <c r="Y37" i="13"/>
  <c r="Y39" i="14"/>
  <c r="Y40" i="20"/>
  <c r="AA25" i="21"/>
  <c r="Y43" i="14"/>
  <c r="AE25" i="21"/>
  <c r="Y37" i="22"/>
  <c r="Y41" i="22"/>
  <c r="Y38" i="22"/>
  <c r="Y42" i="22"/>
  <c r="Y39" i="22"/>
  <c r="Y43" i="22"/>
  <c r="Y40" i="22"/>
  <c r="Y44" i="22"/>
  <c r="AA25" i="20"/>
  <c r="Y40" i="12"/>
  <c r="AE25" i="19"/>
  <c r="AE25" i="18"/>
  <c r="Y42" i="14"/>
  <c r="AA25" i="18"/>
  <c r="Y39" i="10"/>
  <c r="Y37" i="14"/>
  <c r="Y40" i="14"/>
  <c r="Y44" i="14"/>
  <c r="AA25" i="19"/>
  <c r="Y28" i="19"/>
  <c r="Y44" i="19"/>
  <c r="Y42" i="19"/>
  <c r="Y40" i="19"/>
  <c r="Y41" i="19"/>
  <c r="Y38" i="19"/>
  <c r="Y37" i="19"/>
  <c r="Y43" i="19"/>
  <c r="Y39" i="19"/>
  <c r="Y40" i="18"/>
  <c r="Y39" i="18"/>
  <c r="Y43" i="18"/>
  <c r="Y41" i="18"/>
  <c r="Y44" i="18"/>
  <c r="Y37" i="18"/>
  <c r="Y38" i="18"/>
  <c r="Y42" i="18"/>
  <c r="Y39" i="13"/>
  <c r="Y28" i="18"/>
  <c r="Y41" i="13"/>
  <c r="Y44" i="13"/>
  <c r="AA25" i="15"/>
  <c r="Y42" i="13"/>
  <c r="AA25" i="14"/>
  <c r="AE25" i="14"/>
  <c r="Y28" i="14"/>
  <c r="AE25" i="15"/>
  <c r="Y40" i="11"/>
  <c r="Y41" i="12"/>
  <c r="Y42" i="12"/>
  <c r="Y28" i="15"/>
  <c r="Y43" i="15"/>
  <c r="Y44" i="15"/>
  <c r="Y39" i="15"/>
  <c r="Y37" i="15"/>
  <c r="Y41" i="15"/>
  <c r="Y38" i="15"/>
  <c r="Y42" i="15"/>
  <c r="Y40" i="15"/>
  <c r="Y37" i="12"/>
  <c r="Y38" i="12"/>
  <c r="AA25" i="12"/>
  <c r="Y41" i="10"/>
  <c r="Y43" i="12"/>
  <c r="Y28" i="12"/>
  <c r="Y28" i="13"/>
  <c r="AE25" i="12"/>
  <c r="AE25" i="13"/>
  <c r="AA25" i="13"/>
  <c r="Y38" i="6"/>
  <c r="Y40" i="13"/>
  <c r="Y42" i="10"/>
  <c r="Y37" i="10"/>
  <c r="Y38" i="11"/>
  <c r="Y38" i="10"/>
  <c r="Y39" i="11"/>
  <c r="AE25" i="11"/>
  <c r="Y43" i="10"/>
  <c r="Y37" i="11"/>
  <c r="AA25" i="10"/>
  <c r="Y41" i="11"/>
  <c r="Y28" i="10"/>
  <c r="AE25" i="10"/>
  <c r="Y43" i="9"/>
  <c r="Y44" i="11"/>
  <c r="Y43" i="11"/>
  <c r="Y40" i="9"/>
  <c r="Y37" i="9"/>
  <c r="Y44" i="10"/>
  <c r="Y28" i="11"/>
  <c r="AA25" i="11"/>
  <c r="Y42" i="9"/>
  <c r="Y44" i="9"/>
  <c r="AE25" i="9"/>
  <c r="Y42" i="5"/>
  <c r="Y39" i="9"/>
  <c r="AE25" i="8"/>
  <c r="Y40" i="6"/>
  <c r="AA25" i="8"/>
  <c r="Y43" i="6"/>
  <c r="Y39" i="6"/>
  <c r="Y28" i="6"/>
  <c r="Y37" i="6"/>
  <c r="Y41" i="6"/>
  <c r="AA25" i="9"/>
  <c r="Y41" i="5"/>
  <c r="Y44" i="5"/>
  <c r="Y37" i="5"/>
  <c r="Y28" i="9"/>
  <c r="Y43" i="5"/>
  <c r="Y38" i="5"/>
  <c r="AA25" i="6"/>
  <c r="Y28" i="8"/>
  <c r="Y44" i="8"/>
  <c r="Y43" i="8"/>
  <c r="Y41" i="8"/>
  <c r="Y38" i="8"/>
  <c r="Y39" i="8"/>
  <c r="Y40" i="8"/>
  <c r="Y37" i="8"/>
  <c r="Y42" i="8"/>
  <c r="Y40" i="4"/>
  <c r="AE25" i="6"/>
  <c r="Y39" i="5"/>
  <c r="AE25" i="7"/>
  <c r="AA25" i="7"/>
  <c r="Y28" i="7"/>
  <c r="AA25" i="5"/>
  <c r="Y37" i="7"/>
  <c r="Y39" i="7"/>
  <c r="Y38" i="7"/>
  <c r="Y40" i="7"/>
  <c r="Y43" i="7"/>
  <c r="Y44" i="7"/>
  <c r="Y41" i="7"/>
  <c r="Y42" i="7"/>
  <c r="AE25" i="5"/>
  <c r="Y43" i="4"/>
  <c r="Y37" i="4"/>
  <c r="Y28" i="4"/>
  <c r="Y28" i="5"/>
  <c r="AA25" i="4"/>
  <c r="Y39" i="4"/>
  <c r="Y42" i="4"/>
  <c r="Y44" i="4"/>
  <c r="AE25" i="4"/>
  <c r="CN25" i="1"/>
  <c r="F11" i="2"/>
  <c r="G11" i="2" s="1"/>
  <c r="AA44" i="1"/>
  <c r="BY13" i="1"/>
  <c r="AS13" i="1"/>
  <c r="BF43" i="1"/>
  <c r="BF44" i="1"/>
  <c r="CL39" i="1"/>
  <c r="CL43" i="1"/>
  <c r="AS12" i="1"/>
  <c r="BY12" i="1"/>
  <c r="AA29" i="1"/>
  <c r="K9" i="1" s="1"/>
  <c r="F10" i="2"/>
  <c r="G10" i="2" s="1"/>
  <c r="AA43" i="1"/>
  <c r="BY7" i="1"/>
  <c r="BZ10" i="1"/>
  <c r="BZ8" i="1"/>
  <c r="BZ14" i="1"/>
  <c r="BZ12" i="1"/>
  <c r="BZ7" i="1"/>
  <c r="BZ13" i="1"/>
  <c r="BZ15" i="1"/>
  <c r="BZ6" i="1"/>
  <c r="BY10" i="1"/>
  <c r="BZ11" i="1"/>
  <c r="BY8" i="1"/>
  <c r="BY9" i="1"/>
  <c r="BZ9" i="1"/>
  <c r="BZ16" i="1"/>
  <c r="BY11" i="1"/>
  <c r="BY6" i="1"/>
  <c r="AC32" i="1"/>
  <c r="CL41" i="1"/>
  <c r="CL37" i="1"/>
  <c r="CL38" i="1"/>
  <c r="CL40" i="1"/>
  <c r="CL42" i="1"/>
  <c r="CR25" i="1"/>
  <c r="AT14" i="1"/>
  <c r="BC14" i="1" s="1"/>
  <c r="BF37" i="1"/>
  <c r="BF41" i="1"/>
  <c r="BF38" i="1"/>
  <c r="BF39" i="1"/>
  <c r="BF40" i="1"/>
  <c r="BF42" i="1"/>
  <c r="BL25" i="1"/>
  <c r="AT7" i="1"/>
  <c r="BB7" i="1" s="1"/>
  <c r="C53" i="2"/>
  <c r="C21" i="2"/>
  <c r="C4" i="2"/>
  <c r="AT8" i="1"/>
  <c r="BB8" i="1" s="1"/>
  <c r="C41" i="2"/>
  <c r="AA42" i="1"/>
  <c r="AC42" i="1" s="1"/>
  <c r="AS10" i="1"/>
  <c r="Z32" i="1"/>
  <c r="C25" i="2"/>
  <c r="C36" i="2"/>
  <c r="AT16" i="1"/>
  <c r="BC16" i="1" s="1"/>
  <c r="C43" i="2"/>
  <c r="F8" i="2"/>
  <c r="G8" i="2" s="1"/>
  <c r="C22" i="2"/>
  <c r="AT11" i="1"/>
  <c r="BB11" i="1" s="1"/>
  <c r="C51" i="2"/>
  <c r="C35" i="2"/>
  <c r="C13" i="2"/>
  <c r="AA37" i="1"/>
  <c r="AC37" i="1" s="1"/>
  <c r="C20" i="2"/>
  <c r="AS6" i="1"/>
  <c r="AS11" i="1"/>
  <c r="C49" i="2"/>
  <c r="C29" i="2"/>
  <c r="C9" i="2"/>
  <c r="C46" i="2"/>
  <c r="F7" i="2"/>
  <c r="G7" i="2" s="1"/>
  <c r="AT9" i="1"/>
  <c r="BC9" i="1" s="1"/>
  <c r="AS9" i="1"/>
  <c r="AS8" i="1"/>
  <c r="AS7" i="1"/>
  <c r="AA41" i="1"/>
  <c r="AE41" i="1" s="1"/>
  <c r="C45" i="2"/>
  <c r="C33" i="2"/>
  <c r="C19" i="2"/>
  <c r="F4" i="2"/>
  <c r="G4" i="2" s="1"/>
  <c r="C38" i="2"/>
  <c r="C14" i="2"/>
  <c r="AT10" i="1"/>
  <c r="BC10" i="1" s="1"/>
  <c r="AT6" i="1"/>
  <c r="BC6" i="1" s="1"/>
  <c r="AA39" i="1"/>
  <c r="AC39" i="1" s="1"/>
  <c r="C47" i="2"/>
  <c r="C37" i="2"/>
  <c r="C27" i="2"/>
  <c r="C17" i="2"/>
  <c r="C5" i="2"/>
  <c r="C52" i="2"/>
  <c r="C30" i="2"/>
  <c r="C8" i="2"/>
  <c r="C39" i="2"/>
  <c r="C31" i="2"/>
  <c r="C23" i="2"/>
  <c r="C15" i="2"/>
  <c r="C7" i="2"/>
  <c r="AA38" i="1"/>
  <c r="AC38" i="1" s="1"/>
  <c r="C44" i="2"/>
  <c r="C28" i="2"/>
  <c r="C12" i="2"/>
  <c r="AT13" i="1"/>
  <c r="C11" i="2"/>
  <c r="F6" i="2"/>
  <c r="G6" i="2" s="1"/>
  <c r="AA40" i="1"/>
  <c r="AC40" i="1" s="1"/>
  <c r="C50" i="2"/>
  <c r="C42" i="2"/>
  <c r="C34" i="2"/>
  <c r="C26" i="2"/>
  <c r="C18" i="2"/>
  <c r="C10" i="2"/>
  <c r="C6" i="2"/>
  <c r="AT15" i="1"/>
  <c r="BC15" i="1" s="1"/>
  <c r="C48" i="2"/>
  <c r="C40" i="2"/>
  <c r="C32" i="2"/>
  <c r="C24" i="2"/>
  <c r="C16" i="2"/>
  <c r="F9" i="2"/>
  <c r="G9" i="2" s="1"/>
  <c r="F5" i="2"/>
  <c r="G5" i="2" s="1"/>
  <c r="AT12" i="1"/>
  <c r="BF28" i="1"/>
  <c r="BH25" i="1"/>
  <c r="Z45" i="16" l="1"/>
  <c r="AB45" i="16" s="1"/>
  <c r="Z45" i="42"/>
  <c r="AD45" i="42" s="1"/>
  <c r="Z45" i="26"/>
  <c r="AB45" i="26" s="1"/>
  <c r="Z45" i="32"/>
  <c r="AB45" i="32" s="1"/>
  <c r="Z45" i="31"/>
  <c r="AB45" i="31" s="1"/>
  <c r="AB45" i="42"/>
  <c r="Z45" i="35"/>
  <c r="Z45" i="36"/>
  <c r="Z45" i="38"/>
  <c r="Z45" i="49"/>
  <c r="AD45" i="26"/>
  <c r="Z45" i="17"/>
  <c r="Z45" i="23"/>
  <c r="Z45" i="33"/>
  <c r="Z45" i="44"/>
  <c r="K47" i="26"/>
  <c r="AB32" i="33"/>
  <c r="K47" i="33"/>
  <c r="K47" i="35"/>
  <c r="AB32" i="38"/>
  <c r="K47" i="38"/>
  <c r="AB32" i="49"/>
  <c r="K47" i="49"/>
  <c r="AB32" i="56"/>
  <c r="K47" i="56"/>
  <c r="AB32" i="59"/>
  <c r="AB32" i="57"/>
  <c r="AB32" i="68"/>
  <c r="K47" i="68"/>
  <c r="AB32" i="70"/>
  <c r="K47" i="70"/>
  <c r="AB32" i="24"/>
  <c r="AB32" i="25"/>
  <c r="AB32" i="31"/>
  <c r="K47" i="31"/>
  <c r="AB32" i="34"/>
  <c r="AB32" i="32"/>
  <c r="K47" i="32"/>
  <c r="AB32" i="39"/>
  <c r="AB32" i="41"/>
  <c r="AB32" i="43"/>
  <c r="K47" i="44"/>
  <c r="AB32" i="47"/>
  <c r="K47" i="54"/>
  <c r="AB32" i="65"/>
  <c r="AB32" i="66"/>
  <c r="K47" i="66"/>
  <c r="AB32" i="27"/>
  <c r="AB32" i="29"/>
  <c r="AB32" i="45"/>
  <c r="AB32" i="48"/>
  <c r="AB32" i="51"/>
  <c r="K47" i="51"/>
  <c r="AB32" i="52"/>
  <c r="AB32" i="60"/>
  <c r="AB32" i="62"/>
  <c r="AB32" i="28"/>
  <c r="AB32" i="37"/>
  <c r="AB32" i="36"/>
  <c r="K47" i="36"/>
  <c r="AB32" i="42"/>
  <c r="K47" i="42"/>
  <c r="AB32" i="50"/>
  <c r="K47" i="50"/>
  <c r="K47" i="53"/>
  <c r="AB32" i="55"/>
  <c r="AB32" i="58"/>
  <c r="K47" i="58"/>
  <c r="AB32" i="64"/>
  <c r="AB32" i="69"/>
  <c r="K47" i="69"/>
  <c r="K31" i="70"/>
  <c r="K13" i="70"/>
  <c r="K46" i="70"/>
  <c r="K17" i="70"/>
  <c r="Y32" i="70"/>
  <c r="K42" i="70"/>
  <c r="Y32" i="69"/>
  <c r="K34" i="70"/>
  <c r="K9" i="70"/>
  <c r="K38" i="70"/>
  <c r="K26" i="70"/>
  <c r="K33" i="70"/>
  <c r="K37" i="70"/>
  <c r="K41" i="70"/>
  <c r="K45" i="70"/>
  <c r="K8" i="70"/>
  <c r="K12" i="70"/>
  <c r="K16" i="70"/>
  <c r="K20" i="70"/>
  <c r="K25" i="70"/>
  <c r="Z29" i="66"/>
  <c r="K32" i="66" s="1"/>
  <c r="K24" i="70"/>
  <c r="K28" i="70"/>
  <c r="K35" i="70"/>
  <c r="K39" i="70"/>
  <c r="K43" i="70"/>
  <c r="K6" i="70"/>
  <c r="K10" i="70"/>
  <c r="K14" i="70"/>
  <c r="K18" i="70"/>
  <c r="K22" i="70"/>
  <c r="K32" i="70"/>
  <c r="K21" i="70"/>
  <c r="K29" i="70"/>
  <c r="K27" i="70"/>
  <c r="K30" i="70"/>
  <c r="K36" i="70"/>
  <c r="K40" i="70"/>
  <c r="K44" i="70"/>
  <c r="K7" i="70"/>
  <c r="K11" i="70"/>
  <c r="K15" i="70"/>
  <c r="K19" i="70"/>
  <c r="K23" i="70"/>
  <c r="K30" i="69"/>
  <c r="K26" i="69"/>
  <c r="K26" i="68"/>
  <c r="K10" i="68"/>
  <c r="K38" i="68"/>
  <c r="Z29" i="67"/>
  <c r="K30" i="67" s="1"/>
  <c r="K16" i="69"/>
  <c r="K43" i="69"/>
  <c r="Y32" i="68"/>
  <c r="K28" i="69"/>
  <c r="AB32" i="67"/>
  <c r="K8" i="69"/>
  <c r="K24" i="69"/>
  <c r="Z29" i="63"/>
  <c r="K33" i="63" s="1"/>
  <c r="K6" i="68"/>
  <c r="K22" i="68"/>
  <c r="K6" i="69"/>
  <c r="K14" i="69"/>
  <c r="K22" i="69"/>
  <c r="K41" i="69"/>
  <c r="K35" i="69"/>
  <c r="K14" i="68"/>
  <c r="K35" i="68"/>
  <c r="K34" i="69"/>
  <c r="K10" i="69"/>
  <c r="K18" i="69"/>
  <c r="K40" i="69"/>
  <c r="K32" i="69"/>
  <c r="Y32" i="56"/>
  <c r="K37" i="68"/>
  <c r="K18" i="68"/>
  <c r="K32" i="68"/>
  <c r="K42" i="69"/>
  <c r="K12" i="69"/>
  <c r="K20" i="69"/>
  <c r="K33" i="69"/>
  <c r="K25" i="69"/>
  <c r="K28" i="68"/>
  <c r="K44" i="68"/>
  <c r="K40" i="68"/>
  <c r="K8" i="68"/>
  <c r="K12" i="68"/>
  <c r="K16" i="68"/>
  <c r="K20" i="68"/>
  <c r="K25" i="68"/>
  <c r="K46" i="68"/>
  <c r="K43" i="68"/>
  <c r="K30" i="68"/>
  <c r="K31" i="68"/>
  <c r="K24" i="68"/>
  <c r="K41" i="68"/>
  <c r="K9" i="68"/>
  <c r="K13" i="68"/>
  <c r="K17" i="68"/>
  <c r="K21" i="68"/>
  <c r="K34" i="68"/>
  <c r="K27" i="68"/>
  <c r="K29" i="68"/>
  <c r="K38" i="69"/>
  <c r="K7" i="69"/>
  <c r="K11" i="69"/>
  <c r="K15" i="69"/>
  <c r="K19" i="69"/>
  <c r="K23" i="69"/>
  <c r="K37" i="69"/>
  <c r="K36" i="69"/>
  <c r="K27" i="69"/>
  <c r="K29" i="69"/>
  <c r="K9" i="66"/>
  <c r="K21" i="67"/>
  <c r="K45" i="68"/>
  <c r="K36" i="68"/>
  <c r="K33" i="68"/>
  <c r="K7" i="68"/>
  <c r="K11" i="68"/>
  <c r="K15" i="68"/>
  <c r="K19" i="68"/>
  <c r="K23" i="68"/>
  <c r="K42" i="68"/>
  <c r="K39" i="68"/>
  <c r="K31" i="69"/>
  <c r="K46" i="69"/>
  <c r="K9" i="69"/>
  <c r="K13" i="69"/>
  <c r="K17" i="69"/>
  <c r="K21" i="69"/>
  <c r="K45" i="69"/>
  <c r="K44" i="69"/>
  <c r="K39" i="69"/>
  <c r="K24" i="63"/>
  <c r="Z29" i="64"/>
  <c r="K34" i="64" s="1"/>
  <c r="Z29" i="59"/>
  <c r="K34" i="59" s="1"/>
  <c r="AB32" i="63"/>
  <c r="Z29" i="61"/>
  <c r="K46" i="61" s="1"/>
  <c r="K37" i="53"/>
  <c r="Y32" i="65"/>
  <c r="Z29" i="65"/>
  <c r="K47" i="65" s="1"/>
  <c r="AB32" i="53"/>
  <c r="AB32" i="61"/>
  <c r="K21" i="53"/>
  <c r="Y32" i="62"/>
  <c r="Z29" i="62"/>
  <c r="K47" i="62" s="1"/>
  <c r="Y32" i="53"/>
  <c r="K30" i="53"/>
  <c r="K30" i="58"/>
  <c r="Y32" i="54"/>
  <c r="K46" i="53"/>
  <c r="Z29" i="55"/>
  <c r="K30" i="55" s="1"/>
  <c r="Y32" i="58"/>
  <c r="K10" i="53"/>
  <c r="K18" i="53"/>
  <c r="K33" i="53"/>
  <c r="K45" i="53"/>
  <c r="Z29" i="60"/>
  <c r="K47" i="60" s="1"/>
  <c r="Y32" i="60"/>
  <c r="Z29" i="57"/>
  <c r="K47" i="57" s="1"/>
  <c r="Y32" i="57"/>
  <c r="K13" i="53"/>
  <c r="K25" i="53"/>
  <c r="K38" i="53"/>
  <c r="K16" i="58"/>
  <c r="K6" i="53"/>
  <c r="K17" i="53"/>
  <c r="K27" i="53"/>
  <c r="K41" i="53"/>
  <c r="K36" i="58"/>
  <c r="K7" i="53"/>
  <c r="K14" i="53"/>
  <c r="K22" i="53"/>
  <c r="K34" i="53"/>
  <c r="K42" i="53"/>
  <c r="K12" i="58"/>
  <c r="K31" i="58"/>
  <c r="K32" i="58"/>
  <c r="K20" i="58"/>
  <c r="K40" i="58"/>
  <c r="K8" i="58"/>
  <c r="K24" i="58"/>
  <c r="K44" i="58"/>
  <c r="Z29" i="52"/>
  <c r="K30" i="52" s="1"/>
  <c r="K9" i="58"/>
  <c r="K13" i="58"/>
  <c r="K17" i="58"/>
  <c r="K21" i="58"/>
  <c r="K25" i="58"/>
  <c r="K33" i="58"/>
  <c r="K37" i="58"/>
  <c r="K41" i="58"/>
  <c r="K45" i="58"/>
  <c r="K6" i="58"/>
  <c r="K10" i="58"/>
  <c r="K14" i="58"/>
  <c r="K18" i="58"/>
  <c r="K22" i="58"/>
  <c r="K27" i="58"/>
  <c r="K34" i="58"/>
  <c r="K38" i="58"/>
  <c r="K42" i="58"/>
  <c r="K46" i="58"/>
  <c r="K26" i="58"/>
  <c r="K7" i="58"/>
  <c r="K11" i="58"/>
  <c r="K15" i="58"/>
  <c r="K19" i="58"/>
  <c r="K23" i="58"/>
  <c r="K28" i="58"/>
  <c r="K35" i="58"/>
  <c r="K39" i="58"/>
  <c r="K43" i="58"/>
  <c r="K29" i="58"/>
  <c r="K29" i="53"/>
  <c r="K8" i="53"/>
  <c r="K11" i="53"/>
  <c r="K15" i="53"/>
  <c r="K19" i="53"/>
  <c r="K23" i="53"/>
  <c r="K28" i="53"/>
  <c r="K35" i="53"/>
  <c r="K39" i="53"/>
  <c r="K43" i="53"/>
  <c r="K26" i="53"/>
  <c r="K32" i="53"/>
  <c r="K9" i="53"/>
  <c r="K12" i="53"/>
  <c r="K16" i="53"/>
  <c r="K20" i="53"/>
  <c r="K24" i="53"/>
  <c r="K31" i="53"/>
  <c r="K36" i="53"/>
  <c r="K40" i="53"/>
  <c r="K44" i="53"/>
  <c r="K30" i="56"/>
  <c r="K39" i="56"/>
  <c r="K22" i="56"/>
  <c r="K18" i="56"/>
  <c r="K14" i="56"/>
  <c r="K10" i="56"/>
  <c r="K6" i="56"/>
  <c r="K38" i="56"/>
  <c r="K45" i="56"/>
  <c r="K34" i="56"/>
  <c r="K27" i="56"/>
  <c r="K32" i="56"/>
  <c r="K35" i="56"/>
  <c r="K21" i="56"/>
  <c r="K17" i="56"/>
  <c r="K13" i="56"/>
  <c r="K9" i="56"/>
  <c r="K44" i="56"/>
  <c r="K37" i="56"/>
  <c r="K25" i="56"/>
  <c r="K33" i="56"/>
  <c r="K42" i="56"/>
  <c r="K23" i="56"/>
  <c r="K29" i="56"/>
  <c r="K26" i="56"/>
  <c r="K20" i="56"/>
  <c r="K16" i="56"/>
  <c r="K12" i="56"/>
  <c r="K8" i="56"/>
  <c r="K40" i="56"/>
  <c r="K41" i="56"/>
  <c r="K31" i="56"/>
  <c r="K43" i="56"/>
  <c r="K19" i="56"/>
  <c r="K15" i="56"/>
  <c r="K11" i="56"/>
  <c r="K7" i="56"/>
  <c r="K36" i="56"/>
  <c r="K46" i="56"/>
  <c r="K24" i="56"/>
  <c r="K28" i="56"/>
  <c r="Y32" i="51"/>
  <c r="K30" i="54"/>
  <c r="K26" i="54"/>
  <c r="K46" i="54"/>
  <c r="K45" i="54"/>
  <c r="K44" i="54"/>
  <c r="K43" i="54"/>
  <c r="K42" i="54"/>
  <c r="K41" i="54"/>
  <c r="K40" i="54"/>
  <c r="K39" i="54"/>
  <c r="K38" i="54"/>
  <c r="K37" i="54"/>
  <c r="K36" i="54"/>
  <c r="K35" i="54"/>
  <c r="K34" i="54"/>
  <c r="K33" i="54"/>
  <c r="K31" i="54"/>
  <c r="K28" i="54"/>
  <c r="K27" i="54"/>
  <c r="K25" i="54"/>
  <c r="K24" i="54"/>
  <c r="K23" i="54"/>
  <c r="K22" i="54"/>
  <c r="K21" i="54"/>
  <c r="K20" i="54"/>
  <c r="K19" i="54"/>
  <c r="K18" i="54"/>
  <c r="K17" i="54"/>
  <c r="K16" i="54"/>
  <c r="K15" i="54"/>
  <c r="K14" i="54"/>
  <c r="K13" i="54"/>
  <c r="K12" i="54"/>
  <c r="AB32" i="54"/>
  <c r="K32" i="54"/>
  <c r="K29" i="54"/>
  <c r="K7" i="54"/>
  <c r="K11" i="54"/>
  <c r="K10" i="54"/>
  <c r="K9" i="54"/>
  <c r="K8" i="54"/>
  <c r="K6" i="54"/>
  <c r="K43" i="51"/>
  <c r="K42" i="51"/>
  <c r="K37" i="51"/>
  <c r="K33" i="51"/>
  <c r="K25" i="51"/>
  <c r="K24" i="51"/>
  <c r="K20" i="51"/>
  <c r="K16" i="51"/>
  <c r="K12" i="51"/>
  <c r="K8" i="51"/>
  <c r="K46" i="51"/>
  <c r="K41" i="51"/>
  <c r="K36" i="51"/>
  <c r="K32" i="51"/>
  <c r="K31" i="51"/>
  <c r="K23" i="51"/>
  <c r="K19" i="51"/>
  <c r="K15" i="51"/>
  <c r="K11" i="51"/>
  <c r="K7" i="51"/>
  <c r="K45" i="51"/>
  <c r="K40" i="51"/>
  <c r="K35" i="51"/>
  <c r="K27" i="51"/>
  <c r="K29" i="51"/>
  <c r="K22" i="51"/>
  <c r="K18" i="51"/>
  <c r="K14" i="51"/>
  <c r="K10" i="51"/>
  <c r="K6" i="51"/>
  <c r="K30" i="51"/>
  <c r="K44" i="51"/>
  <c r="K38" i="51"/>
  <c r="K34" i="51"/>
  <c r="K28" i="51"/>
  <c r="K26" i="51"/>
  <c r="K21" i="51"/>
  <c r="K17" i="51"/>
  <c r="K13" i="51"/>
  <c r="K9" i="51"/>
  <c r="K39" i="51"/>
  <c r="Y32" i="44"/>
  <c r="K24" i="50"/>
  <c r="Z29" i="46"/>
  <c r="Y32" i="50"/>
  <c r="K12" i="50"/>
  <c r="K34" i="50"/>
  <c r="Z29" i="45"/>
  <c r="K9" i="50"/>
  <c r="K33" i="50"/>
  <c r="K19" i="50"/>
  <c r="K36" i="50"/>
  <c r="K44" i="50"/>
  <c r="Z29" i="47"/>
  <c r="K13" i="50"/>
  <c r="K10" i="50"/>
  <c r="K20" i="50"/>
  <c r="K8" i="50"/>
  <c r="K23" i="50"/>
  <c r="K30" i="50"/>
  <c r="K43" i="50"/>
  <c r="K25" i="50"/>
  <c r="K16" i="50"/>
  <c r="K31" i="50"/>
  <c r="K15" i="50"/>
  <c r="K27" i="50"/>
  <c r="K28" i="50"/>
  <c r="K40" i="50"/>
  <c r="K46" i="50"/>
  <c r="K6" i="50"/>
  <c r="K18" i="50"/>
  <c r="K38" i="50"/>
  <c r="K21" i="50"/>
  <c r="K26" i="50"/>
  <c r="K35" i="50"/>
  <c r="K42" i="50"/>
  <c r="Y32" i="49"/>
  <c r="K11" i="50"/>
  <c r="K29" i="50"/>
  <c r="K14" i="50"/>
  <c r="K22" i="50"/>
  <c r="K7" i="50"/>
  <c r="K17" i="50"/>
  <c r="K37" i="50"/>
  <c r="K32" i="50"/>
  <c r="K39" i="50"/>
  <c r="K41" i="50"/>
  <c r="K45" i="50"/>
  <c r="K45" i="49"/>
  <c r="K16" i="44"/>
  <c r="K40" i="49"/>
  <c r="K12" i="49"/>
  <c r="K25" i="49"/>
  <c r="K44" i="49"/>
  <c r="K9" i="49"/>
  <c r="K22" i="49"/>
  <c r="K19" i="49"/>
  <c r="K35" i="49"/>
  <c r="K14" i="49"/>
  <c r="K8" i="49"/>
  <c r="K31" i="49"/>
  <c r="K37" i="49"/>
  <c r="K34" i="49"/>
  <c r="K36" i="49"/>
  <c r="K20" i="49"/>
  <c r="K17" i="49"/>
  <c r="K29" i="49"/>
  <c r="Z29" i="43"/>
  <c r="K11" i="49"/>
  <c r="K18" i="49"/>
  <c r="K27" i="49"/>
  <c r="K15" i="49"/>
  <c r="K23" i="49"/>
  <c r="K10" i="49"/>
  <c r="K33" i="49"/>
  <c r="K32" i="49"/>
  <c r="K39" i="49"/>
  <c r="K43" i="49"/>
  <c r="K36" i="44"/>
  <c r="K26" i="49"/>
  <c r="K38" i="49"/>
  <c r="K41" i="49"/>
  <c r="Z44" i="49"/>
  <c r="Z43" i="49"/>
  <c r="Z42" i="49"/>
  <c r="Z41" i="49"/>
  <c r="Z40" i="49"/>
  <c r="Z39" i="49"/>
  <c r="Z38" i="49"/>
  <c r="Z37" i="49"/>
  <c r="K7" i="49"/>
  <c r="K16" i="49"/>
  <c r="K24" i="49"/>
  <c r="K13" i="49"/>
  <c r="K21" i="49"/>
  <c r="K6" i="49"/>
  <c r="K28" i="49"/>
  <c r="K30" i="49"/>
  <c r="K42" i="49"/>
  <c r="K46" i="49"/>
  <c r="AB32" i="44"/>
  <c r="Z37" i="44"/>
  <c r="AB37" i="44" s="1"/>
  <c r="K29" i="44"/>
  <c r="Z29" i="41"/>
  <c r="K7" i="44"/>
  <c r="K40" i="44"/>
  <c r="Z29" i="48"/>
  <c r="Y32" i="48"/>
  <c r="K11" i="44"/>
  <c r="K23" i="44"/>
  <c r="K44" i="44"/>
  <c r="Z42" i="44"/>
  <c r="AD42" i="44" s="1"/>
  <c r="K22" i="44"/>
  <c r="Z41" i="44"/>
  <c r="AB41" i="44" s="1"/>
  <c r="Z43" i="44"/>
  <c r="AD43" i="44" s="1"/>
  <c r="K28" i="44"/>
  <c r="K9" i="44"/>
  <c r="K21" i="44"/>
  <c r="K31" i="44"/>
  <c r="K24" i="44"/>
  <c r="K18" i="44"/>
  <c r="K30" i="44"/>
  <c r="K34" i="44"/>
  <c r="K38" i="44"/>
  <c r="K42" i="44"/>
  <c r="K46" i="44"/>
  <c r="AB32" i="46"/>
  <c r="Z44" i="44"/>
  <c r="AB44" i="44" s="1"/>
  <c r="Z38" i="44"/>
  <c r="AD38" i="44" s="1"/>
  <c r="K6" i="44"/>
  <c r="K10" i="44"/>
  <c r="K27" i="44"/>
  <c r="K14" i="44"/>
  <c r="K15" i="44"/>
  <c r="K19" i="44"/>
  <c r="K33" i="44"/>
  <c r="K35" i="44"/>
  <c r="K39" i="44"/>
  <c r="K43" i="44"/>
  <c r="Z40" i="44"/>
  <c r="AB40" i="44" s="1"/>
  <c r="Z39" i="44"/>
  <c r="AB39" i="44" s="1"/>
  <c r="K25" i="44"/>
  <c r="K8" i="44"/>
  <c r="K12" i="44"/>
  <c r="K13" i="44"/>
  <c r="K20" i="44"/>
  <c r="K17" i="44"/>
  <c r="K26" i="44"/>
  <c r="K32" i="44"/>
  <c r="K37" i="44"/>
  <c r="K41" i="44"/>
  <c r="K45" i="44"/>
  <c r="K46" i="42"/>
  <c r="K19" i="42"/>
  <c r="K35" i="42"/>
  <c r="Y32" i="42"/>
  <c r="K9" i="42"/>
  <c r="K39" i="42"/>
  <c r="K17" i="42"/>
  <c r="K28" i="42"/>
  <c r="K43" i="42"/>
  <c r="K14" i="42"/>
  <c r="K15" i="42"/>
  <c r="K24" i="42"/>
  <c r="K7" i="42"/>
  <c r="K13" i="42"/>
  <c r="K26" i="42"/>
  <c r="K34" i="42"/>
  <c r="K27" i="42"/>
  <c r="K42" i="42"/>
  <c r="K23" i="42"/>
  <c r="K22" i="42"/>
  <c r="K10" i="42"/>
  <c r="K21" i="42"/>
  <c r="K30" i="42"/>
  <c r="K29" i="42"/>
  <c r="K31" i="42"/>
  <c r="K45" i="42"/>
  <c r="K20" i="42"/>
  <c r="K6" i="42"/>
  <c r="K11" i="42"/>
  <c r="K38" i="42"/>
  <c r="K32" i="42"/>
  <c r="K41" i="42"/>
  <c r="Z43" i="42"/>
  <c r="Z41" i="42"/>
  <c r="Z37" i="42"/>
  <c r="Z38" i="42"/>
  <c r="Z40" i="42"/>
  <c r="Z44" i="42"/>
  <c r="Z42" i="42"/>
  <c r="Z39" i="42"/>
  <c r="K16" i="42"/>
  <c r="K18" i="42"/>
  <c r="K8" i="42"/>
  <c r="K12" i="42"/>
  <c r="K25" i="42"/>
  <c r="K37" i="42"/>
  <c r="K36" i="42"/>
  <c r="K40" i="42"/>
  <c r="K33" i="42"/>
  <c r="K44" i="42"/>
  <c r="Y32" i="36"/>
  <c r="Z29" i="40"/>
  <c r="Y32" i="33"/>
  <c r="Y32" i="38"/>
  <c r="Z29" i="39"/>
  <c r="AB32" i="40"/>
  <c r="K14" i="35"/>
  <c r="K32" i="33"/>
  <c r="K43" i="35"/>
  <c r="K40" i="35"/>
  <c r="K27" i="38"/>
  <c r="Y32" i="35"/>
  <c r="K36" i="38"/>
  <c r="K18" i="38"/>
  <c r="K31" i="38"/>
  <c r="K10" i="38"/>
  <c r="K45" i="38"/>
  <c r="K6" i="38"/>
  <c r="K22" i="38"/>
  <c r="K41" i="38"/>
  <c r="K44" i="38"/>
  <c r="K35" i="35"/>
  <c r="K26" i="38"/>
  <c r="K14" i="38"/>
  <c r="K6" i="35"/>
  <c r="K22" i="35"/>
  <c r="AB32" i="35"/>
  <c r="K46" i="35"/>
  <c r="K34" i="38"/>
  <c r="K28" i="38"/>
  <c r="K8" i="38"/>
  <c r="K12" i="38"/>
  <c r="K16" i="38"/>
  <c r="K20" i="38"/>
  <c r="K24" i="38"/>
  <c r="K39" i="38"/>
  <c r="K43" i="38"/>
  <c r="K10" i="35"/>
  <c r="K27" i="35"/>
  <c r="K31" i="35"/>
  <c r="K35" i="38"/>
  <c r="K38" i="38"/>
  <c r="K9" i="38"/>
  <c r="K13" i="38"/>
  <c r="K17" i="38"/>
  <c r="K21" i="38"/>
  <c r="K25" i="38"/>
  <c r="K30" i="38"/>
  <c r="K40" i="38"/>
  <c r="Z44" i="38"/>
  <c r="Z43" i="38"/>
  <c r="Z42" i="38"/>
  <c r="Z41" i="38"/>
  <c r="Z40" i="38"/>
  <c r="Z39" i="38"/>
  <c r="Z38" i="38"/>
  <c r="Z37" i="38"/>
  <c r="K18" i="35"/>
  <c r="K29" i="38"/>
  <c r="K37" i="38"/>
  <c r="K7" i="38"/>
  <c r="K11" i="38"/>
  <c r="K15" i="38"/>
  <c r="K19" i="38"/>
  <c r="K23" i="38"/>
  <c r="K32" i="38"/>
  <c r="K33" i="38"/>
  <c r="K42" i="38"/>
  <c r="K46" i="38"/>
  <c r="K7" i="35"/>
  <c r="K15" i="35"/>
  <c r="K19" i="35"/>
  <c r="K32" i="35"/>
  <c r="K26" i="35"/>
  <c r="K33" i="35"/>
  <c r="K44" i="35"/>
  <c r="K29" i="35"/>
  <c r="K8" i="35"/>
  <c r="K12" i="35"/>
  <c r="K16" i="35"/>
  <c r="K20" i="35"/>
  <c r="K24" i="35"/>
  <c r="K39" i="35"/>
  <c r="K30" i="35"/>
  <c r="K37" i="35"/>
  <c r="K41" i="35"/>
  <c r="K45" i="35"/>
  <c r="K11" i="35"/>
  <c r="K23" i="35"/>
  <c r="K36" i="35"/>
  <c r="K24" i="33"/>
  <c r="K38" i="35"/>
  <c r="K9" i="35"/>
  <c r="K13" i="35"/>
  <c r="K17" i="35"/>
  <c r="K21" i="35"/>
  <c r="K25" i="35"/>
  <c r="K28" i="35"/>
  <c r="K34" i="35"/>
  <c r="K42" i="35"/>
  <c r="Z29" i="37"/>
  <c r="Y32" i="37"/>
  <c r="Z41" i="36"/>
  <c r="Z37" i="36"/>
  <c r="Z43" i="36"/>
  <c r="Z39" i="36"/>
  <c r="Z38" i="36"/>
  <c r="Z40" i="36"/>
  <c r="Z42" i="36"/>
  <c r="Z44" i="36"/>
  <c r="K25" i="36"/>
  <c r="K20" i="36"/>
  <c r="K23" i="36"/>
  <c r="K26" i="36"/>
  <c r="K33" i="36"/>
  <c r="K28" i="36"/>
  <c r="K21" i="36"/>
  <c r="K6" i="36"/>
  <c r="K16" i="36"/>
  <c r="K35" i="36"/>
  <c r="K19" i="36"/>
  <c r="K9" i="36"/>
  <c r="K39" i="36"/>
  <c r="K32" i="36"/>
  <c r="K44" i="36"/>
  <c r="K38" i="36"/>
  <c r="K17" i="33"/>
  <c r="K13" i="36"/>
  <c r="K37" i="36"/>
  <c r="K10" i="36"/>
  <c r="K24" i="36"/>
  <c r="K11" i="36"/>
  <c r="K41" i="36"/>
  <c r="K18" i="36"/>
  <c r="K27" i="36"/>
  <c r="K36" i="36"/>
  <c r="K31" i="36"/>
  <c r="K30" i="36"/>
  <c r="K8" i="36"/>
  <c r="K43" i="36"/>
  <c r="K14" i="36"/>
  <c r="K42" i="36"/>
  <c r="Y32" i="31"/>
  <c r="K9" i="33"/>
  <c r="K45" i="33"/>
  <c r="K17" i="36"/>
  <c r="K45" i="36"/>
  <c r="K12" i="36"/>
  <c r="K15" i="36"/>
  <c r="K7" i="36"/>
  <c r="K22" i="36"/>
  <c r="K29" i="36"/>
  <c r="K40" i="36"/>
  <c r="K34" i="36"/>
  <c r="K46" i="36"/>
  <c r="K46" i="31"/>
  <c r="K38" i="31"/>
  <c r="K19" i="31"/>
  <c r="K25" i="31"/>
  <c r="Y32" i="32"/>
  <c r="K27" i="33"/>
  <c r="Z44" i="35"/>
  <c r="Z43" i="35"/>
  <c r="Z42" i="35"/>
  <c r="Z41" i="35"/>
  <c r="Z40" i="35"/>
  <c r="Z39" i="35"/>
  <c r="Z38" i="35"/>
  <c r="Z37" i="35"/>
  <c r="K14" i="31"/>
  <c r="K12" i="33"/>
  <c r="K23" i="33"/>
  <c r="K38" i="33"/>
  <c r="K22" i="31"/>
  <c r="K36" i="31"/>
  <c r="K37" i="31"/>
  <c r="K13" i="33"/>
  <c r="K8" i="33"/>
  <c r="K29" i="33"/>
  <c r="K20" i="33"/>
  <c r="K41" i="33"/>
  <c r="K17" i="31"/>
  <c r="K8" i="31"/>
  <c r="K42" i="31"/>
  <c r="K33" i="33"/>
  <c r="K20" i="31"/>
  <c r="K21" i="31"/>
  <c r="K29" i="31"/>
  <c r="K45" i="31"/>
  <c r="K30" i="31"/>
  <c r="K36" i="33"/>
  <c r="K14" i="33"/>
  <c r="Z29" i="34"/>
  <c r="Y32" i="34"/>
  <c r="Z44" i="33"/>
  <c r="Z40" i="33"/>
  <c r="Z43" i="33"/>
  <c r="Z39" i="33"/>
  <c r="Z42" i="33"/>
  <c r="Z41" i="33"/>
  <c r="Z38" i="33"/>
  <c r="Z37" i="33"/>
  <c r="K25" i="33"/>
  <c r="K7" i="33"/>
  <c r="K11" i="33"/>
  <c r="K22" i="33"/>
  <c r="K19" i="33"/>
  <c r="K16" i="33"/>
  <c r="K37" i="33"/>
  <c r="K34" i="33"/>
  <c r="K40" i="33"/>
  <c r="K44" i="33"/>
  <c r="K39" i="33"/>
  <c r="K35" i="33"/>
  <c r="K42" i="33"/>
  <c r="K46" i="33"/>
  <c r="K21" i="33"/>
  <c r="K6" i="33"/>
  <c r="K10" i="33"/>
  <c r="K18" i="33"/>
  <c r="K15" i="33"/>
  <c r="K28" i="33"/>
  <c r="K26" i="33"/>
  <c r="K31" i="33"/>
  <c r="K30" i="33"/>
  <c r="K43" i="33"/>
  <c r="Z44" i="32"/>
  <c r="Z42" i="32"/>
  <c r="Z40" i="32"/>
  <c r="Z43" i="32"/>
  <c r="Z41" i="32"/>
  <c r="Z39" i="32"/>
  <c r="Z37" i="32"/>
  <c r="Z38" i="32"/>
  <c r="K44" i="32"/>
  <c r="K40" i="32"/>
  <c r="K30" i="32"/>
  <c r="K36" i="32"/>
  <c r="K23" i="32"/>
  <c r="K19" i="32"/>
  <c r="K37" i="32"/>
  <c r="K32" i="32"/>
  <c r="K13" i="32"/>
  <c r="K8" i="32"/>
  <c r="K43" i="32"/>
  <c r="K33" i="32"/>
  <c r="K34" i="32"/>
  <c r="K29" i="32"/>
  <c r="K22" i="32"/>
  <c r="K18" i="32"/>
  <c r="K14" i="32"/>
  <c r="K27" i="32"/>
  <c r="K9" i="32"/>
  <c r="K7" i="32"/>
  <c r="K46" i="32"/>
  <c r="K42" i="32"/>
  <c r="K31" i="32"/>
  <c r="K25" i="32"/>
  <c r="K21" i="32"/>
  <c r="K15" i="32"/>
  <c r="K39" i="32"/>
  <c r="K26" i="32"/>
  <c r="K16" i="32"/>
  <c r="K6" i="32"/>
  <c r="K45" i="32"/>
  <c r="K41" i="32"/>
  <c r="K28" i="32"/>
  <c r="K38" i="32"/>
  <c r="K24" i="32"/>
  <c r="K20" i="32"/>
  <c r="K11" i="32"/>
  <c r="K35" i="32"/>
  <c r="K17" i="32"/>
  <c r="K12" i="32"/>
  <c r="K10" i="32"/>
  <c r="K12" i="31"/>
  <c r="K28" i="31"/>
  <c r="K34" i="31"/>
  <c r="K26" i="31"/>
  <c r="K41" i="31"/>
  <c r="K9" i="31"/>
  <c r="K16" i="31"/>
  <c r="K24" i="31"/>
  <c r="K11" i="31"/>
  <c r="K23" i="31"/>
  <c r="K7" i="31"/>
  <c r="K32" i="31"/>
  <c r="K31" i="31"/>
  <c r="K39" i="31"/>
  <c r="K43" i="31"/>
  <c r="Z44" i="31"/>
  <c r="Z43" i="31"/>
  <c r="Z42" i="31"/>
  <c r="Z41" i="31"/>
  <c r="Z40" i="31"/>
  <c r="Z39" i="31"/>
  <c r="Z38" i="31"/>
  <c r="Z37" i="31"/>
  <c r="K10" i="31"/>
  <c r="K18" i="31"/>
  <c r="K27" i="31"/>
  <c r="K13" i="31"/>
  <c r="K6" i="31"/>
  <c r="K15" i="31"/>
  <c r="K33" i="31"/>
  <c r="K35" i="31"/>
  <c r="K40" i="31"/>
  <c r="K44" i="31"/>
  <c r="Z29" i="30"/>
  <c r="K12" i="26"/>
  <c r="Z29" i="28"/>
  <c r="Y32" i="26"/>
  <c r="K42" i="26"/>
  <c r="AB32" i="30"/>
  <c r="K38" i="26"/>
  <c r="Z29" i="25"/>
  <c r="K28" i="26"/>
  <c r="K32" i="26"/>
  <c r="K46" i="23"/>
  <c r="K23" i="26"/>
  <c r="K46" i="26"/>
  <c r="K13" i="26"/>
  <c r="K10" i="26"/>
  <c r="K36" i="26"/>
  <c r="K10" i="23"/>
  <c r="K41" i="26"/>
  <c r="K11" i="26"/>
  <c r="AB32" i="26"/>
  <c r="Z29" i="29"/>
  <c r="Y32" i="29"/>
  <c r="Y32" i="23"/>
  <c r="K9" i="26"/>
  <c r="K20" i="26"/>
  <c r="K6" i="26"/>
  <c r="K31" i="26"/>
  <c r="K33" i="26"/>
  <c r="K19" i="23"/>
  <c r="K45" i="26"/>
  <c r="K8" i="26"/>
  <c r="K19" i="26"/>
  <c r="K14" i="26"/>
  <c r="K27" i="26"/>
  <c r="K37" i="26"/>
  <c r="K44" i="26"/>
  <c r="Z29" i="27"/>
  <c r="Y32" i="27"/>
  <c r="K23" i="23"/>
  <c r="K21" i="26"/>
  <c r="K7" i="26"/>
  <c r="K24" i="26"/>
  <c r="K22" i="26"/>
  <c r="K26" i="26"/>
  <c r="K30" i="26"/>
  <c r="K40" i="26"/>
  <c r="K38" i="23"/>
  <c r="K34" i="23"/>
  <c r="Z42" i="23"/>
  <c r="AB42" i="23" s="1"/>
  <c r="Z29" i="24"/>
  <c r="Z44" i="26"/>
  <c r="Z40" i="26"/>
  <c r="Z43" i="26"/>
  <c r="Z39" i="26"/>
  <c r="Z42" i="26"/>
  <c r="Z38" i="26"/>
  <c r="Z41" i="26"/>
  <c r="Z37" i="26"/>
  <c r="K17" i="26"/>
  <c r="K16" i="26"/>
  <c r="K15" i="26"/>
  <c r="K25" i="26"/>
  <c r="K18" i="26"/>
  <c r="K34" i="26"/>
  <c r="K29" i="26"/>
  <c r="K35" i="26"/>
  <c r="K39" i="26"/>
  <c r="K43" i="26"/>
  <c r="K43" i="23"/>
  <c r="Z43" i="23"/>
  <c r="AD43" i="23" s="1"/>
  <c r="K25" i="23"/>
  <c r="K24" i="23"/>
  <c r="K18" i="23"/>
  <c r="K32" i="23"/>
  <c r="K42" i="23"/>
  <c r="Z37" i="23"/>
  <c r="AB37" i="23" s="1"/>
  <c r="K37" i="23"/>
  <c r="AB32" i="23"/>
  <c r="K22" i="23"/>
  <c r="K33" i="23"/>
  <c r="Z44" i="23"/>
  <c r="AD44" i="23" s="1"/>
  <c r="K13" i="23"/>
  <c r="K12" i="23"/>
  <c r="K7" i="23"/>
  <c r="K26" i="23"/>
  <c r="K39" i="23"/>
  <c r="K45" i="23"/>
  <c r="Z40" i="23"/>
  <c r="AD40" i="23" s="1"/>
  <c r="Z39" i="23"/>
  <c r="AD39" i="23" s="1"/>
  <c r="K11" i="23"/>
  <c r="K21" i="23"/>
  <c r="K8" i="23"/>
  <c r="K20" i="23"/>
  <c r="K15" i="23"/>
  <c r="K14" i="23"/>
  <c r="K31" i="23"/>
  <c r="K29" i="23"/>
  <c r="K30" i="23"/>
  <c r="K41" i="23"/>
  <c r="Z38" i="23"/>
  <c r="AD38" i="23" s="1"/>
  <c r="Z41" i="23"/>
  <c r="AD41" i="23" s="1"/>
  <c r="K17" i="23"/>
  <c r="K6" i="23"/>
  <c r="K16" i="23"/>
  <c r="K35" i="23"/>
  <c r="K9" i="23"/>
  <c r="K28" i="23"/>
  <c r="K27" i="23"/>
  <c r="K36" i="23"/>
  <c r="K40" i="23"/>
  <c r="K44" i="23"/>
  <c r="K50" i="1"/>
  <c r="K46" i="1"/>
  <c r="K45" i="1"/>
  <c r="K41" i="1"/>
  <c r="K20" i="1"/>
  <c r="K43" i="1"/>
  <c r="K36" i="1"/>
  <c r="K27" i="1"/>
  <c r="K34" i="1"/>
  <c r="K21" i="1"/>
  <c r="K25" i="1"/>
  <c r="K40" i="1"/>
  <c r="K24" i="1"/>
  <c r="K49" i="1"/>
  <c r="K47" i="1"/>
  <c r="K31" i="1"/>
  <c r="K42" i="1"/>
  <c r="K37" i="1"/>
  <c r="K48" i="1"/>
  <c r="K32" i="1"/>
  <c r="K38" i="1"/>
  <c r="K29" i="1"/>
  <c r="K39" i="1"/>
  <c r="K23" i="1"/>
  <c r="K26" i="1"/>
  <c r="K33" i="1"/>
  <c r="K44" i="1"/>
  <c r="K28" i="1"/>
  <c r="K30" i="1"/>
  <c r="K19" i="1"/>
  <c r="K35" i="1"/>
  <c r="K22" i="1"/>
  <c r="K50" i="16"/>
  <c r="K50" i="17"/>
  <c r="K49" i="17"/>
  <c r="K48" i="16"/>
  <c r="K49" i="16"/>
  <c r="K48" i="17"/>
  <c r="K44" i="16"/>
  <c r="K40" i="16"/>
  <c r="K36" i="16"/>
  <c r="K47" i="16"/>
  <c r="K45" i="16"/>
  <c r="K41" i="16"/>
  <c r="K37" i="16"/>
  <c r="K38" i="16"/>
  <c r="K46" i="16"/>
  <c r="K43" i="16"/>
  <c r="K39" i="16"/>
  <c r="K35" i="16"/>
  <c r="K42" i="16"/>
  <c r="K34" i="16"/>
  <c r="K47" i="17"/>
  <c r="K45" i="17"/>
  <c r="K41" i="17"/>
  <c r="K37" i="17"/>
  <c r="K42" i="17"/>
  <c r="K38" i="17"/>
  <c r="K34" i="17"/>
  <c r="K43" i="17"/>
  <c r="K39" i="17"/>
  <c r="K44" i="17"/>
  <c r="K40" i="17"/>
  <c r="K36" i="17"/>
  <c r="K46" i="17"/>
  <c r="K35" i="17"/>
  <c r="K33" i="17"/>
  <c r="K29" i="17"/>
  <c r="K24" i="17"/>
  <c r="K20" i="17"/>
  <c r="K30" i="17"/>
  <c r="K25" i="17"/>
  <c r="K21" i="17"/>
  <c r="K31" i="17"/>
  <c r="K27" i="17"/>
  <c r="K26" i="17"/>
  <c r="K22" i="17"/>
  <c r="K32" i="17"/>
  <c r="K28" i="17"/>
  <c r="K23" i="17"/>
  <c r="K30" i="16"/>
  <c r="K25" i="16"/>
  <c r="K21" i="16"/>
  <c r="K31" i="16"/>
  <c r="K27" i="16"/>
  <c r="K26" i="16"/>
  <c r="K22" i="16"/>
  <c r="K32" i="16"/>
  <c r="K28" i="16"/>
  <c r="K23" i="16"/>
  <c r="K33" i="16"/>
  <c r="K29" i="16"/>
  <c r="K24" i="16"/>
  <c r="K20" i="16"/>
  <c r="Y32" i="16"/>
  <c r="K6" i="16"/>
  <c r="K18" i="17"/>
  <c r="Y32" i="17"/>
  <c r="AB32" i="17"/>
  <c r="Z39" i="17"/>
  <c r="AB39" i="17" s="1"/>
  <c r="K15" i="17"/>
  <c r="Z42" i="17"/>
  <c r="AB42" i="17" s="1"/>
  <c r="Z43" i="17"/>
  <c r="AB43" i="17" s="1"/>
  <c r="Z38" i="17"/>
  <c r="AD38" i="17" s="1"/>
  <c r="K9" i="17"/>
  <c r="Z40" i="17"/>
  <c r="AD40" i="17" s="1"/>
  <c r="Z44" i="17"/>
  <c r="AD44" i="17" s="1"/>
  <c r="K11" i="17"/>
  <c r="K16" i="17"/>
  <c r="K10" i="16"/>
  <c r="Z37" i="17"/>
  <c r="AD37" i="17" s="1"/>
  <c r="Z41" i="17"/>
  <c r="AB41" i="17" s="1"/>
  <c r="K7" i="17"/>
  <c r="K12" i="17"/>
  <c r="K17" i="17"/>
  <c r="K8" i="17"/>
  <c r="K13" i="17"/>
  <c r="K19" i="17"/>
  <c r="K6" i="17"/>
  <c r="K10" i="17"/>
  <c r="K14" i="17"/>
  <c r="AB32" i="16"/>
  <c r="K12" i="16"/>
  <c r="K16" i="16"/>
  <c r="K8" i="16"/>
  <c r="K14" i="16"/>
  <c r="K9" i="16"/>
  <c r="K11" i="16"/>
  <c r="K18" i="16"/>
  <c r="K15" i="16"/>
  <c r="K13" i="16"/>
  <c r="Z44" i="16"/>
  <c r="Z40" i="16"/>
  <c r="Z43" i="16"/>
  <c r="Z39" i="16"/>
  <c r="Z41" i="16"/>
  <c r="Z37" i="16"/>
  <c r="Z42" i="16"/>
  <c r="Z38" i="16"/>
  <c r="K7" i="16"/>
  <c r="K19" i="16"/>
  <c r="K17" i="16"/>
  <c r="AC52" i="1"/>
  <c r="AE52" i="1"/>
  <c r="AC47" i="1"/>
  <c r="AE47" i="1"/>
  <c r="AC51" i="1"/>
  <c r="AE51" i="1"/>
  <c r="H12" i="2"/>
  <c r="H13" i="2"/>
  <c r="AC50" i="1"/>
  <c r="AE50" i="1"/>
  <c r="H17" i="2"/>
  <c r="H19" i="2"/>
  <c r="AC45" i="1"/>
  <c r="AE45" i="1"/>
  <c r="AC46" i="1"/>
  <c r="AE46" i="1"/>
  <c r="H18" i="2"/>
  <c r="AC49" i="1"/>
  <c r="AE49" i="1"/>
  <c r="H15" i="2"/>
  <c r="H16" i="2"/>
  <c r="AC48" i="1"/>
  <c r="AE48" i="1"/>
  <c r="H14" i="2"/>
  <c r="Y30" i="22"/>
  <c r="AB32" i="22" s="1"/>
  <c r="Y30" i="21"/>
  <c r="Y30" i="20"/>
  <c r="Y73" i="20"/>
  <c r="Y73" i="21"/>
  <c r="Y29" i="22"/>
  <c r="Y29" i="20"/>
  <c r="Y29" i="21"/>
  <c r="Y31" i="22"/>
  <c r="Y31" i="21"/>
  <c r="Y31" i="20"/>
  <c r="Y31" i="19"/>
  <c r="Y73" i="22"/>
  <c r="Y29" i="19"/>
  <c r="Y30" i="18"/>
  <c r="Y73" i="14"/>
  <c r="Y30" i="19"/>
  <c r="Y73" i="13"/>
  <c r="Y73" i="12"/>
  <c r="Y31" i="18"/>
  <c r="Y29" i="18"/>
  <c r="Y73" i="19"/>
  <c r="Y73" i="18"/>
  <c r="Y73" i="10"/>
  <c r="Y30" i="15"/>
  <c r="Y30" i="13"/>
  <c r="Y29" i="14"/>
  <c r="Y30" i="12"/>
  <c r="Y31" i="14"/>
  <c r="Y30" i="10"/>
  <c r="Y30" i="14"/>
  <c r="Y31" i="12"/>
  <c r="Y29" i="12"/>
  <c r="Y73" i="15"/>
  <c r="Y29" i="15"/>
  <c r="Y31" i="15"/>
  <c r="Y31" i="13"/>
  <c r="Y29" i="13"/>
  <c r="Y73" i="6"/>
  <c r="Y31" i="10"/>
  <c r="Y73" i="11"/>
  <c r="Y29" i="11"/>
  <c r="Y31" i="5"/>
  <c r="Y73" i="9"/>
  <c r="Y29" i="10"/>
  <c r="Y31" i="7"/>
  <c r="Y30" i="11"/>
  <c r="Y31" i="9"/>
  <c r="Y31" i="11"/>
  <c r="Y30" i="8"/>
  <c r="Y29" i="9"/>
  <c r="Y29" i="7"/>
  <c r="Y73" i="5"/>
  <c r="Y30" i="9"/>
  <c r="Y31" i="6"/>
  <c r="Y29" i="5"/>
  <c r="Y29" i="6"/>
  <c r="Y73" i="8"/>
  <c r="Y30" i="4"/>
  <c r="Y73" i="4"/>
  <c r="Y30" i="7"/>
  <c r="Y31" i="8"/>
  <c r="Y30" i="6"/>
  <c r="Y29" i="8"/>
  <c r="Y30" i="5"/>
  <c r="Y31" i="4"/>
  <c r="Y73" i="7"/>
  <c r="Y29" i="4"/>
  <c r="K10" i="1"/>
  <c r="K8" i="1"/>
  <c r="K6" i="1"/>
  <c r="K17" i="1"/>
  <c r="K7" i="1"/>
  <c r="K15" i="1"/>
  <c r="K18" i="1"/>
  <c r="K13" i="1"/>
  <c r="K12" i="1"/>
  <c r="K16" i="1"/>
  <c r="K11" i="1"/>
  <c r="K14" i="1"/>
  <c r="CL31" i="1"/>
  <c r="CR32" i="1" s="1"/>
  <c r="AC44" i="1"/>
  <c r="AE44" i="1"/>
  <c r="H11" i="2"/>
  <c r="AC43" i="1"/>
  <c r="AE43" i="1"/>
  <c r="H10" i="2"/>
  <c r="CI9" i="1"/>
  <c r="CH9" i="1"/>
  <c r="CI7" i="1"/>
  <c r="CH7" i="1"/>
  <c r="CI8" i="1"/>
  <c r="CH8" i="1"/>
  <c r="CI6" i="1"/>
  <c r="CH6" i="1"/>
  <c r="CH10" i="1"/>
  <c r="CI10" i="1"/>
  <c r="CI15" i="1"/>
  <c r="CH15" i="1"/>
  <c r="CH12" i="1"/>
  <c r="CI12" i="1"/>
  <c r="AE37" i="1"/>
  <c r="CI16" i="1"/>
  <c r="CH16" i="1"/>
  <c r="CI11" i="1"/>
  <c r="CH11" i="1"/>
  <c r="CI13" i="1"/>
  <c r="CH13" i="1"/>
  <c r="CH14" i="1"/>
  <c r="CI14" i="1"/>
  <c r="CL73" i="1"/>
  <c r="CL30" i="1"/>
  <c r="CL29" i="1"/>
  <c r="BB14" i="1"/>
  <c r="AE42" i="1"/>
  <c r="BB16" i="1"/>
  <c r="BC8" i="1"/>
  <c r="BC7" i="1"/>
  <c r="BF31" i="1"/>
  <c r="BL32" i="1" s="1"/>
  <c r="AC41" i="1"/>
  <c r="BC11" i="1"/>
  <c r="H4" i="2"/>
  <c r="BB10" i="1"/>
  <c r="BB9" i="1"/>
  <c r="H5" i="2"/>
  <c r="BB6" i="1"/>
  <c r="AE39" i="1"/>
  <c r="H6" i="2"/>
  <c r="AA73" i="1"/>
  <c r="AE38" i="1"/>
  <c r="H9" i="2"/>
  <c r="H8" i="2"/>
  <c r="BC13" i="1"/>
  <c r="BB13" i="1"/>
  <c r="BB15" i="1"/>
  <c r="BC12" i="1"/>
  <c r="BB12" i="1"/>
  <c r="AE40" i="1"/>
  <c r="H7" i="2"/>
  <c r="BF29" i="1"/>
  <c r="BF30" i="1"/>
  <c r="BF73" i="1"/>
  <c r="AD45" i="16" l="1"/>
  <c r="AD45" i="31"/>
  <c r="AD45" i="32"/>
  <c r="K47" i="34"/>
  <c r="Z45" i="34"/>
  <c r="K42" i="25"/>
  <c r="Z45" i="25"/>
  <c r="Z43" i="47"/>
  <c r="AB43" i="47" s="1"/>
  <c r="Z45" i="47"/>
  <c r="AB45" i="38"/>
  <c r="AD45" i="38"/>
  <c r="AB45" i="35"/>
  <c r="AD45" i="35"/>
  <c r="K47" i="29"/>
  <c r="Z45" i="29"/>
  <c r="K47" i="48"/>
  <c r="Z45" i="48"/>
  <c r="AB45" i="49"/>
  <c r="AD45" i="49"/>
  <c r="K33" i="28"/>
  <c r="Z45" i="28"/>
  <c r="AB45" i="44"/>
  <c r="AD45" i="44"/>
  <c r="AB45" i="23"/>
  <c r="AD45" i="23"/>
  <c r="K47" i="27"/>
  <c r="Z45" i="27"/>
  <c r="K32" i="30"/>
  <c r="Z45" i="30"/>
  <c r="K47" i="37"/>
  <c r="Z45" i="37"/>
  <c r="K16" i="39"/>
  <c r="Z45" i="39"/>
  <c r="AB45" i="36"/>
  <c r="AD45" i="36"/>
  <c r="K32" i="24"/>
  <c r="Z45" i="24"/>
  <c r="K46" i="40"/>
  <c r="Z45" i="40"/>
  <c r="K26" i="41"/>
  <c r="Z45" i="41"/>
  <c r="K6" i="43"/>
  <c r="Z45" i="43"/>
  <c r="Z44" i="45"/>
  <c r="AD44" i="45" s="1"/>
  <c r="Z45" i="45"/>
  <c r="K45" i="46"/>
  <c r="Z45" i="46"/>
  <c r="AB45" i="33"/>
  <c r="AD45" i="33"/>
  <c r="AB45" i="17"/>
  <c r="AD45" i="17"/>
  <c r="K29" i="66"/>
  <c r="K42" i="66"/>
  <c r="K28" i="66"/>
  <c r="K22" i="66"/>
  <c r="K40" i="66"/>
  <c r="K11" i="66"/>
  <c r="K6" i="66"/>
  <c r="K20" i="66"/>
  <c r="K47" i="45"/>
  <c r="K47" i="43"/>
  <c r="K47" i="39"/>
  <c r="K47" i="67"/>
  <c r="K47" i="47"/>
  <c r="K47" i="25"/>
  <c r="K47" i="28"/>
  <c r="K47" i="63"/>
  <c r="K47" i="52"/>
  <c r="K47" i="46"/>
  <c r="K47" i="41"/>
  <c r="K47" i="40"/>
  <c r="K47" i="30"/>
  <c r="K47" i="64"/>
  <c r="K47" i="55"/>
  <c r="K47" i="61"/>
  <c r="K47" i="24"/>
  <c r="K47" i="59"/>
  <c r="K39" i="63"/>
  <c r="K14" i="63"/>
  <c r="K28" i="63"/>
  <c r="K13" i="63"/>
  <c r="K36" i="63"/>
  <c r="K41" i="63"/>
  <c r="K43" i="63"/>
  <c r="K20" i="63"/>
  <c r="K12" i="63"/>
  <c r="K27" i="63"/>
  <c r="K42" i="63"/>
  <c r="K35" i="63"/>
  <c r="K34" i="63"/>
  <c r="K31" i="63"/>
  <c r="K10" i="63"/>
  <c r="K15" i="63"/>
  <c r="K8" i="63"/>
  <c r="K7" i="63"/>
  <c r="K40" i="59"/>
  <c r="K28" i="59"/>
  <c r="K40" i="63"/>
  <c r="K18" i="63"/>
  <c r="K30" i="63"/>
  <c r="K25" i="63"/>
  <c r="K46" i="63"/>
  <c r="K19" i="63"/>
  <c r="K45" i="63"/>
  <c r="K17" i="63"/>
  <c r="K11" i="63"/>
  <c r="K21" i="63"/>
  <c r="K16" i="63"/>
  <c r="K44" i="63"/>
  <c r="K22" i="63"/>
  <c r="K6" i="63"/>
  <c r="K37" i="63"/>
  <c r="K9" i="63"/>
  <c r="K29" i="63"/>
  <c r="K32" i="63"/>
  <c r="K23" i="63"/>
  <c r="K26" i="63"/>
  <c r="K38" i="63"/>
  <c r="K33" i="66"/>
  <c r="K44" i="66"/>
  <c r="K24" i="66"/>
  <c r="K8" i="66"/>
  <c r="K35" i="66"/>
  <c r="K15" i="66"/>
  <c r="K46" i="66"/>
  <c r="K27" i="66"/>
  <c r="K10" i="66"/>
  <c r="K25" i="66"/>
  <c r="K30" i="66"/>
  <c r="K21" i="66"/>
  <c r="K36" i="66"/>
  <c r="K16" i="66"/>
  <c r="K43" i="66"/>
  <c r="K23" i="66"/>
  <c r="K7" i="66"/>
  <c r="K38" i="66"/>
  <c r="K18" i="66"/>
  <c r="K37" i="66"/>
  <c r="K13" i="66"/>
  <c r="K31" i="66"/>
  <c r="K12" i="66"/>
  <c r="K39" i="66"/>
  <c r="K19" i="66"/>
  <c r="K34" i="66"/>
  <c r="K14" i="66"/>
  <c r="K45" i="66"/>
  <c r="K17" i="66"/>
  <c r="K26" i="66"/>
  <c r="K41" i="66"/>
  <c r="K30" i="61"/>
  <c r="K19" i="59"/>
  <c r="K35" i="67"/>
  <c r="K12" i="67"/>
  <c r="K40" i="67"/>
  <c r="K23" i="67"/>
  <c r="K14" i="67"/>
  <c r="K23" i="59"/>
  <c r="K20" i="67"/>
  <c r="K42" i="67"/>
  <c r="K38" i="67"/>
  <c r="K36" i="67"/>
  <c r="K8" i="67"/>
  <c r="K24" i="67"/>
  <c r="K26" i="67"/>
  <c r="K6" i="67"/>
  <c r="K34" i="67"/>
  <c r="K27" i="67"/>
  <c r="K45" i="67"/>
  <c r="K15" i="67"/>
  <c r="K31" i="67"/>
  <c r="K10" i="67"/>
  <c r="K43" i="67"/>
  <c r="K13" i="67"/>
  <c r="K7" i="67"/>
  <c r="K9" i="67"/>
  <c r="K16" i="67"/>
  <c r="K37" i="67"/>
  <c r="K22" i="67"/>
  <c r="K41" i="67"/>
  <c r="K44" i="67"/>
  <c r="K17" i="67"/>
  <c r="K11" i="67"/>
  <c r="K39" i="67"/>
  <c r="K18" i="67"/>
  <c r="K32" i="67"/>
  <c r="K19" i="67"/>
  <c r="K46" i="67"/>
  <c r="K28" i="67"/>
  <c r="K25" i="67"/>
  <c r="K29" i="67"/>
  <c r="K33" i="67"/>
  <c r="K23" i="55"/>
  <c r="K24" i="61"/>
  <c r="K14" i="55"/>
  <c r="K37" i="59"/>
  <c r="K8" i="59"/>
  <c r="K10" i="59"/>
  <c r="K30" i="59"/>
  <c r="K11" i="61"/>
  <c r="K35" i="64"/>
  <c r="K37" i="64"/>
  <c r="K8" i="64"/>
  <c r="K7" i="64"/>
  <c r="K17" i="59"/>
  <c r="K25" i="61"/>
  <c r="K42" i="64"/>
  <c r="K32" i="64"/>
  <c r="K33" i="64"/>
  <c r="K24" i="59"/>
  <c r="K13" i="59"/>
  <c r="K31" i="59"/>
  <c r="K44" i="59"/>
  <c r="K20" i="59"/>
  <c r="K36" i="59"/>
  <c r="K22" i="59"/>
  <c r="K6" i="59"/>
  <c r="K7" i="59"/>
  <c r="K27" i="59"/>
  <c r="K25" i="59"/>
  <c r="K15" i="59"/>
  <c r="K33" i="59"/>
  <c r="K9" i="59"/>
  <c r="K32" i="59"/>
  <c r="K16" i="59"/>
  <c r="K29" i="59"/>
  <c r="K38" i="59"/>
  <c r="K18" i="59"/>
  <c r="K43" i="59"/>
  <c r="K41" i="59"/>
  <c r="K21" i="59"/>
  <c r="K39" i="59"/>
  <c r="K45" i="59"/>
  <c r="K12" i="59"/>
  <c r="K35" i="59"/>
  <c r="K26" i="59"/>
  <c r="K14" i="59"/>
  <c r="K46" i="59"/>
  <c r="K42" i="59"/>
  <c r="K11" i="59"/>
  <c r="K19" i="64"/>
  <c r="K25" i="64"/>
  <c r="K24" i="64"/>
  <c r="K20" i="64"/>
  <c r="K10" i="64"/>
  <c r="K11" i="64"/>
  <c r="K6" i="64"/>
  <c r="K29" i="64"/>
  <c r="K31" i="64"/>
  <c r="K18" i="64"/>
  <c r="K15" i="64"/>
  <c r="K30" i="64"/>
  <c r="K38" i="64"/>
  <c r="K28" i="64"/>
  <c r="K12" i="64"/>
  <c r="K21" i="64"/>
  <c r="K41" i="64"/>
  <c r="K44" i="61"/>
  <c r="K45" i="61"/>
  <c r="K36" i="61"/>
  <c r="K33" i="61"/>
  <c r="K23" i="64"/>
  <c r="K16" i="64"/>
  <c r="K9" i="64"/>
  <c r="K17" i="64"/>
  <c r="K43" i="64"/>
  <c r="K40" i="64"/>
  <c r="K27" i="64"/>
  <c r="K45" i="64"/>
  <c r="K46" i="52"/>
  <c r="K22" i="61"/>
  <c r="K37" i="61"/>
  <c r="K26" i="64"/>
  <c r="K36" i="64"/>
  <c r="K22" i="64"/>
  <c r="K14" i="64"/>
  <c r="K39" i="64"/>
  <c r="K13" i="64"/>
  <c r="K46" i="64"/>
  <c r="K44" i="64"/>
  <c r="K17" i="52"/>
  <c r="K44" i="52"/>
  <c r="K34" i="61"/>
  <c r="K6" i="61"/>
  <c r="K31" i="61"/>
  <c r="K20" i="61"/>
  <c r="K7" i="61"/>
  <c r="K8" i="61"/>
  <c r="K42" i="61"/>
  <c r="K35" i="52"/>
  <c r="K14" i="52"/>
  <c r="K37" i="52"/>
  <c r="K15" i="61"/>
  <c r="K17" i="61"/>
  <c r="K28" i="61"/>
  <c r="K40" i="61"/>
  <c r="K23" i="61"/>
  <c r="K14" i="61"/>
  <c r="K19" i="61"/>
  <c r="K10" i="61"/>
  <c r="K16" i="61"/>
  <c r="K32" i="65"/>
  <c r="K40" i="65"/>
  <c r="K41" i="65"/>
  <c r="K19" i="65"/>
  <c r="K7" i="65"/>
  <c r="K38" i="65"/>
  <c r="K18" i="65"/>
  <c r="K20" i="65"/>
  <c r="K27" i="65"/>
  <c r="K37" i="65"/>
  <c r="K9" i="65"/>
  <c r="K29" i="65"/>
  <c r="K36" i="65"/>
  <c r="K34" i="65"/>
  <c r="K15" i="65"/>
  <c r="K6" i="65"/>
  <c r="K33" i="65"/>
  <c r="K14" i="65"/>
  <c r="K16" i="65"/>
  <c r="K26" i="65"/>
  <c r="K35" i="65"/>
  <c r="K42" i="65"/>
  <c r="K45" i="65"/>
  <c r="K28" i="65"/>
  <c r="K10" i="65"/>
  <c r="K43" i="65"/>
  <c r="K24" i="65"/>
  <c r="K31" i="65"/>
  <c r="K11" i="65"/>
  <c r="K46" i="65"/>
  <c r="K39" i="65"/>
  <c r="K12" i="65"/>
  <c r="K21" i="65"/>
  <c r="K25" i="65"/>
  <c r="K30" i="65"/>
  <c r="K44" i="65"/>
  <c r="K23" i="65"/>
  <c r="K8" i="65"/>
  <c r="K22" i="65"/>
  <c r="K17" i="65"/>
  <c r="K13" i="65"/>
  <c r="K24" i="52"/>
  <c r="K36" i="52"/>
  <c r="K28" i="52"/>
  <c r="K39" i="61"/>
  <c r="K41" i="61"/>
  <c r="K26" i="61"/>
  <c r="K9" i="61"/>
  <c r="K35" i="61"/>
  <c r="K27" i="61"/>
  <c r="K21" i="61"/>
  <c r="K32" i="61"/>
  <c r="K12" i="61"/>
  <c r="K29" i="61"/>
  <c r="K13" i="61"/>
  <c r="K38" i="61"/>
  <c r="K18" i="61"/>
  <c r="K43" i="61"/>
  <c r="K45" i="55"/>
  <c r="K16" i="55"/>
  <c r="K29" i="55"/>
  <c r="K26" i="62"/>
  <c r="K35" i="62"/>
  <c r="K40" i="62"/>
  <c r="K20" i="62"/>
  <c r="K12" i="62"/>
  <c r="K34" i="62"/>
  <c r="K19" i="62"/>
  <c r="K11" i="62"/>
  <c r="K7" i="62"/>
  <c r="K41" i="62"/>
  <c r="K31" i="62"/>
  <c r="K43" i="62"/>
  <c r="K24" i="62"/>
  <c r="K42" i="62"/>
  <c r="K9" i="62"/>
  <c r="K33" i="62"/>
  <c r="K29" i="62"/>
  <c r="K36" i="62"/>
  <c r="K18" i="62"/>
  <c r="K46" i="62"/>
  <c r="K25" i="62"/>
  <c r="K17" i="62"/>
  <c r="K10" i="62"/>
  <c r="K6" i="62"/>
  <c r="K28" i="62"/>
  <c r="K15" i="62"/>
  <c r="K30" i="62"/>
  <c r="K39" i="62"/>
  <c r="K44" i="62"/>
  <c r="K22" i="62"/>
  <c r="K14" i="62"/>
  <c r="K38" i="62"/>
  <c r="K21" i="62"/>
  <c r="K13" i="62"/>
  <c r="K8" i="62"/>
  <c r="K37" i="62"/>
  <c r="K32" i="62"/>
  <c r="K27" i="62"/>
  <c r="K16" i="62"/>
  <c r="K23" i="62"/>
  <c r="K45" i="62"/>
  <c r="K24" i="55"/>
  <c r="K33" i="55"/>
  <c r="K13" i="55"/>
  <c r="K34" i="55"/>
  <c r="K46" i="55"/>
  <c r="K40" i="55"/>
  <c r="K9" i="55"/>
  <c r="K35" i="55"/>
  <c r="K6" i="55"/>
  <c r="K7" i="55"/>
  <c r="K26" i="55"/>
  <c r="K27" i="55"/>
  <c r="K12" i="55"/>
  <c r="K19" i="55"/>
  <c r="K10" i="55"/>
  <c r="K38" i="55"/>
  <c r="K20" i="55"/>
  <c r="K44" i="55"/>
  <c r="K41" i="55"/>
  <c r="K21" i="55"/>
  <c r="K42" i="55"/>
  <c r="K31" i="55"/>
  <c r="K28" i="55"/>
  <c r="K36" i="55"/>
  <c r="K43" i="55"/>
  <c r="K39" i="55"/>
  <c r="K18" i="55"/>
  <c r="K11" i="55"/>
  <c r="K32" i="55"/>
  <c r="K22" i="55"/>
  <c r="K25" i="55"/>
  <c r="K15" i="55"/>
  <c r="K37" i="55"/>
  <c r="K17" i="55"/>
  <c r="K8" i="55"/>
  <c r="K45" i="60"/>
  <c r="K41" i="60"/>
  <c r="K37" i="60"/>
  <c r="K33" i="60"/>
  <c r="K29" i="60"/>
  <c r="K22" i="60"/>
  <c r="K18" i="60"/>
  <c r="K14" i="60"/>
  <c r="K10" i="60"/>
  <c r="K6" i="60"/>
  <c r="K16" i="60"/>
  <c r="K44" i="60"/>
  <c r="K40" i="60"/>
  <c r="K36" i="60"/>
  <c r="K31" i="60"/>
  <c r="K25" i="60"/>
  <c r="K21" i="60"/>
  <c r="K17" i="60"/>
  <c r="K13" i="60"/>
  <c r="K9" i="60"/>
  <c r="K30" i="60"/>
  <c r="K43" i="60"/>
  <c r="K39" i="60"/>
  <c r="K35" i="60"/>
  <c r="K27" i="60"/>
  <c r="K28" i="60"/>
  <c r="K20" i="60"/>
  <c r="K12" i="60"/>
  <c r="K8" i="60"/>
  <c r="K26" i="60"/>
  <c r="K46" i="60"/>
  <c r="K42" i="60"/>
  <c r="K38" i="60"/>
  <c r="K34" i="60"/>
  <c r="K32" i="60"/>
  <c r="K23" i="60"/>
  <c r="K19" i="60"/>
  <c r="K15" i="60"/>
  <c r="K11" i="60"/>
  <c r="K7" i="60"/>
  <c r="K24" i="60"/>
  <c r="K43" i="57"/>
  <c r="K27" i="57"/>
  <c r="K29" i="57"/>
  <c r="K34" i="57"/>
  <c r="K24" i="57"/>
  <c r="K6" i="57"/>
  <c r="K23" i="57"/>
  <c r="K19" i="57"/>
  <c r="K15" i="57"/>
  <c r="K11" i="57"/>
  <c r="K41" i="57"/>
  <c r="K36" i="57"/>
  <c r="K39" i="57"/>
  <c r="K30" i="57"/>
  <c r="K28" i="57"/>
  <c r="K17" i="57"/>
  <c r="K13" i="57"/>
  <c r="K40" i="57"/>
  <c r="K44" i="57"/>
  <c r="K25" i="57"/>
  <c r="K32" i="57"/>
  <c r="K37" i="57"/>
  <c r="K42" i="57"/>
  <c r="K22" i="57"/>
  <c r="K18" i="57"/>
  <c r="K14" i="57"/>
  <c r="K10" i="57"/>
  <c r="K45" i="57"/>
  <c r="K46" i="57"/>
  <c r="K21" i="57"/>
  <c r="K9" i="57"/>
  <c r="K31" i="57"/>
  <c r="K35" i="57"/>
  <c r="K38" i="57"/>
  <c r="K26" i="57"/>
  <c r="K33" i="57"/>
  <c r="K8" i="57"/>
  <c r="K20" i="57"/>
  <c r="K16" i="57"/>
  <c r="K12" i="57"/>
  <c r="K7" i="57"/>
  <c r="K29" i="52"/>
  <c r="K19" i="52"/>
  <c r="K15" i="52"/>
  <c r="K42" i="52"/>
  <c r="K18" i="52"/>
  <c r="K6" i="52"/>
  <c r="K23" i="52"/>
  <c r="K33" i="52"/>
  <c r="K21" i="52"/>
  <c r="K31" i="52"/>
  <c r="K43" i="52"/>
  <c r="K20" i="52"/>
  <c r="K10" i="52"/>
  <c r="K38" i="52"/>
  <c r="K7" i="52"/>
  <c r="K32" i="52"/>
  <c r="K9" i="52"/>
  <c r="K45" i="52"/>
  <c r="K27" i="52"/>
  <c r="K13" i="52"/>
  <c r="K25" i="52"/>
  <c r="K39" i="52"/>
  <c r="K8" i="52"/>
  <c r="K26" i="52"/>
  <c r="K34" i="52"/>
  <c r="K22" i="52"/>
  <c r="K40" i="52"/>
  <c r="K16" i="52"/>
  <c r="K41" i="52"/>
  <c r="K11" i="52"/>
  <c r="K12" i="52"/>
  <c r="K46" i="46"/>
  <c r="K44" i="46"/>
  <c r="K8" i="46"/>
  <c r="K22" i="46"/>
  <c r="Z41" i="46"/>
  <c r="AD41" i="46" s="1"/>
  <c r="Z42" i="41"/>
  <c r="AD42" i="41" s="1"/>
  <c r="K24" i="46"/>
  <c r="K32" i="46"/>
  <c r="K6" i="46"/>
  <c r="K14" i="46"/>
  <c r="Z39" i="46"/>
  <c r="AB39" i="46" s="1"/>
  <c r="K34" i="46"/>
  <c r="K16" i="46"/>
  <c r="K38" i="46"/>
  <c r="Z43" i="46"/>
  <c r="AB43" i="46" s="1"/>
  <c r="K33" i="46"/>
  <c r="K10" i="46"/>
  <c r="K18" i="46"/>
  <c r="K27" i="46"/>
  <c r="K40" i="46"/>
  <c r="Z37" i="46"/>
  <c r="AD37" i="46" s="1"/>
  <c r="K26" i="46"/>
  <c r="K12" i="46"/>
  <c r="K20" i="46"/>
  <c r="K35" i="46"/>
  <c r="K42" i="46"/>
  <c r="K19" i="41"/>
  <c r="K23" i="43"/>
  <c r="K46" i="43"/>
  <c r="K46" i="41"/>
  <c r="K10" i="41"/>
  <c r="K17" i="43"/>
  <c r="K40" i="47"/>
  <c r="K28" i="41"/>
  <c r="K34" i="41"/>
  <c r="K6" i="41"/>
  <c r="K41" i="43"/>
  <c r="Z40" i="43"/>
  <c r="AB40" i="43" s="1"/>
  <c r="K19" i="43"/>
  <c r="Z40" i="46"/>
  <c r="AB40" i="46" s="1"/>
  <c r="Z44" i="46"/>
  <c r="AB44" i="46" s="1"/>
  <c r="K7" i="46"/>
  <c r="K36" i="46"/>
  <c r="K37" i="46"/>
  <c r="K11" i="46"/>
  <c r="K15" i="46"/>
  <c r="K19" i="46"/>
  <c r="K23" i="46"/>
  <c r="K31" i="46"/>
  <c r="K39" i="46"/>
  <c r="K43" i="46"/>
  <c r="K37" i="41"/>
  <c r="K12" i="41"/>
  <c r="K14" i="43"/>
  <c r="K40" i="43"/>
  <c r="Z44" i="43"/>
  <c r="AB44" i="43" s="1"/>
  <c r="K31" i="41"/>
  <c r="K13" i="41"/>
  <c r="Z38" i="41"/>
  <c r="AB38" i="41" s="1"/>
  <c r="K25" i="43"/>
  <c r="K12" i="43"/>
  <c r="K34" i="43"/>
  <c r="K11" i="43"/>
  <c r="Z38" i="46"/>
  <c r="AB38" i="46" s="1"/>
  <c r="Z42" i="46"/>
  <c r="AB42" i="46" s="1"/>
  <c r="K29" i="46"/>
  <c r="K28" i="46"/>
  <c r="K30" i="46"/>
  <c r="K9" i="46"/>
  <c r="K13" i="46"/>
  <c r="K17" i="46"/>
  <c r="K21" i="46"/>
  <c r="K25" i="46"/>
  <c r="K41" i="46"/>
  <c r="K27" i="45"/>
  <c r="K7" i="45"/>
  <c r="K28" i="45"/>
  <c r="K10" i="43"/>
  <c r="K20" i="45"/>
  <c r="K37" i="45"/>
  <c r="Z41" i="45"/>
  <c r="AD41" i="45" s="1"/>
  <c r="K31" i="45"/>
  <c r="K45" i="45"/>
  <c r="K30" i="45"/>
  <c r="K43" i="45"/>
  <c r="K10" i="45"/>
  <c r="Z38" i="45"/>
  <c r="AB38" i="45" s="1"/>
  <c r="K19" i="45"/>
  <c r="K11" i="45"/>
  <c r="K16" i="45"/>
  <c r="K8" i="45"/>
  <c r="K38" i="45"/>
  <c r="Z42" i="45"/>
  <c r="AB42" i="45" s="1"/>
  <c r="K12" i="45"/>
  <c r="K39" i="45"/>
  <c r="K33" i="45"/>
  <c r="K21" i="45"/>
  <c r="K36" i="45"/>
  <c r="Z37" i="45"/>
  <c r="AB37" i="45" s="1"/>
  <c r="K14" i="45"/>
  <c r="K34" i="45"/>
  <c r="K44" i="45"/>
  <c r="K22" i="45"/>
  <c r="K26" i="45"/>
  <c r="K9" i="45"/>
  <c r="K23" i="45"/>
  <c r="K24" i="45"/>
  <c r="K15" i="45"/>
  <c r="K42" i="45"/>
  <c r="Z39" i="45"/>
  <c r="AB39" i="45" s="1"/>
  <c r="Z43" i="45"/>
  <c r="AD43" i="45" s="1"/>
  <c r="K40" i="45"/>
  <c r="K17" i="45"/>
  <c r="K32" i="45"/>
  <c r="K6" i="45"/>
  <c r="K25" i="45"/>
  <c r="K41" i="45"/>
  <c r="K18" i="45"/>
  <c r="K35" i="45"/>
  <c r="K13" i="45"/>
  <c r="K29" i="45"/>
  <c r="K46" i="45"/>
  <c r="Z40" i="45"/>
  <c r="AD40" i="45" s="1"/>
  <c r="K25" i="47"/>
  <c r="Z37" i="47"/>
  <c r="AD37" i="47" s="1"/>
  <c r="K10" i="47"/>
  <c r="K42" i="47"/>
  <c r="K31" i="47"/>
  <c r="K33" i="47"/>
  <c r="K37" i="47"/>
  <c r="Z41" i="47"/>
  <c r="AD41" i="47" s="1"/>
  <c r="K19" i="47"/>
  <c r="K16" i="47"/>
  <c r="K13" i="47"/>
  <c r="K45" i="47"/>
  <c r="K17" i="47"/>
  <c r="K35" i="47"/>
  <c r="K21" i="47"/>
  <c r="K6" i="47"/>
  <c r="K38" i="47"/>
  <c r="K34" i="47"/>
  <c r="K46" i="47"/>
  <c r="K18" i="47"/>
  <c r="K26" i="47"/>
  <c r="K30" i="47"/>
  <c r="Z40" i="47"/>
  <c r="AD40" i="47" s="1"/>
  <c r="Z44" i="47"/>
  <c r="AB44" i="47" s="1"/>
  <c r="K9" i="47"/>
  <c r="K24" i="47"/>
  <c r="K44" i="47"/>
  <c r="K14" i="47"/>
  <c r="K32" i="47"/>
  <c r="K23" i="47"/>
  <c r="K12" i="47"/>
  <c r="K15" i="47"/>
  <c r="K8" i="47"/>
  <c r="K39" i="47"/>
  <c r="Z38" i="47"/>
  <c r="AB38" i="47" s="1"/>
  <c r="Z42" i="47"/>
  <c r="AB42" i="47" s="1"/>
  <c r="K22" i="47"/>
  <c r="K28" i="47"/>
  <c r="K41" i="47"/>
  <c r="K36" i="47"/>
  <c r="K29" i="47"/>
  <c r="K11" i="47"/>
  <c r="K27" i="47"/>
  <c r="K7" i="47"/>
  <c r="K20" i="47"/>
  <c r="K43" i="47"/>
  <c r="Z39" i="47"/>
  <c r="AD39" i="47" s="1"/>
  <c r="AD41" i="44"/>
  <c r="AD39" i="44"/>
  <c r="AD44" i="44"/>
  <c r="AD40" i="44"/>
  <c r="K45" i="41"/>
  <c r="K32" i="41"/>
  <c r="K11" i="41"/>
  <c r="K39" i="41"/>
  <c r="K21" i="41"/>
  <c r="K30" i="41"/>
  <c r="K33" i="41"/>
  <c r="K20" i="41"/>
  <c r="K29" i="41"/>
  <c r="Z40" i="41"/>
  <c r="AD40" i="41" s="1"/>
  <c r="Z44" i="41"/>
  <c r="AB44" i="41" s="1"/>
  <c r="K30" i="43"/>
  <c r="K26" i="43"/>
  <c r="K27" i="43"/>
  <c r="K33" i="43"/>
  <c r="K21" i="43"/>
  <c r="Z38" i="43"/>
  <c r="AD38" i="43" s="1"/>
  <c r="Z42" i="43"/>
  <c r="AD42" i="43" s="1"/>
  <c r="K38" i="43"/>
  <c r="K9" i="43"/>
  <c r="K40" i="41"/>
  <c r="AB38" i="44"/>
  <c r="K43" i="43"/>
  <c r="K31" i="43"/>
  <c r="K41" i="41"/>
  <c r="K23" i="41"/>
  <c r="K7" i="41"/>
  <c r="K35" i="41"/>
  <c r="K17" i="41"/>
  <c r="K44" i="41"/>
  <c r="K38" i="41"/>
  <c r="K16" i="41"/>
  <c r="Z37" i="41"/>
  <c r="AD37" i="41" s="1"/>
  <c r="Z41" i="41"/>
  <c r="AB41" i="41" s="1"/>
  <c r="K22" i="41"/>
  <c r="K27" i="41"/>
  <c r="K45" i="43"/>
  <c r="K22" i="43"/>
  <c r="K15" i="43"/>
  <c r="K44" i="43"/>
  <c r="K20" i="43"/>
  <c r="K13" i="43"/>
  <c r="Z39" i="43"/>
  <c r="AB39" i="43" s="1"/>
  <c r="Z43" i="43"/>
  <c r="AD43" i="43" s="1"/>
  <c r="K29" i="43"/>
  <c r="K36" i="43"/>
  <c r="K14" i="41"/>
  <c r="K18" i="43"/>
  <c r="K39" i="43"/>
  <c r="K32" i="43"/>
  <c r="K28" i="43"/>
  <c r="K36" i="41"/>
  <c r="K15" i="41"/>
  <c r="K43" i="41"/>
  <c r="K25" i="41"/>
  <c r="K9" i="41"/>
  <c r="K42" i="41"/>
  <c r="K24" i="41"/>
  <c r="K8" i="41"/>
  <c r="Z39" i="41"/>
  <c r="AD39" i="41" s="1"/>
  <c r="Z43" i="41"/>
  <c r="AB43" i="41" s="1"/>
  <c r="K18" i="41"/>
  <c r="K37" i="43"/>
  <c r="K8" i="43"/>
  <c r="K35" i="43"/>
  <c r="K24" i="43"/>
  <c r="Z37" i="43"/>
  <c r="AB37" i="43" s="1"/>
  <c r="Z41" i="43"/>
  <c r="AB41" i="43" s="1"/>
  <c r="K42" i="43"/>
  <c r="K16" i="43"/>
  <c r="K7" i="43"/>
  <c r="Z73" i="49"/>
  <c r="AB37" i="49"/>
  <c r="AD37" i="49"/>
  <c r="AB40" i="49"/>
  <c r="AD40" i="49"/>
  <c r="AB44" i="49"/>
  <c r="AD44" i="49"/>
  <c r="AB38" i="49"/>
  <c r="AD38" i="49"/>
  <c r="AB42" i="49"/>
  <c r="AD42" i="49"/>
  <c r="Z73" i="44"/>
  <c r="AB41" i="49"/>
  <c r="AD41" i="49"/>
  <c r="AB39" i="49"/>
  <c r="AD39" i="49"/>
  <c r="AB43" i="49"/>
  <c r="AD43" i="49"/>
  <c r="AB42" i="44"/>
  <c r="AD37" i="44"/>
  <c r="Z44" i="48"/>
  <c r="Z43" i="48"/>
  <c r="Z42" i="48"/>
  <c r="Z41" i="48"/>
  <c r="Z40" i="48"/>
  <c r="Z39" i="48"/>
  <c r="Z38" i="48"/>
  <c r="Z37" i="48"/>
  <c r="K46" i="48"/>
  <c r="K42" i="48"/>
  <c r="K38" i="48"/>
  <c r="K33" i="48"/>
  <c r="K27" i="48"/>
  <c r="K22" i="48"/>
  <c r="K18" i="48"/>
  <c r="K14" i="48"/>
  <c r="K32" i="48"/>
  <c r="K7" i="48"/>
  <c r="K9" i="48"/>
  <c r="K45" i="48"/>
  <c r="K25" i="48"/>
  <c r="K17" i="48"/>
  <c r="K30" i="48"/>
  <c r="K8" i="48"/>
  <c r="K44" i="48"/>
  <c r="K40" i="48"/>
  <c r="K36" i="48"/>
  <c r="K35" i="48"/>
  <c r="K24" i="48"/>
  <c r="K20" i="48"/>
  <c r="K16" i="48"/>
  <c r="K12" i="48"/>
  <c r="K26" i="48"/>
  <c r="K6" i="48"/>
  <c r="K43" i="48"/>
  <c r="K39" i="48"/>
  <c r="K31" i="48"/>
  <c r="K23" i="48"/>
  <c r="K19" i="48"/>
  <c r="K15" i="48"/>
  <c r="K11" i="48"/>
  <c r="K29" i="48"/>
  <c r="K10" i="48"/>
  <c r="K41" i="48"/>
  <c r="K37" i="48"/>
  <c r="K28" i="48"/>
  <c r="K21" i="48"/>
  <c r="K13" i="48"/>
  <c r="K34" i="48"/>
  <c r="AB43" i="44"/>
  <c r="AB39" i="42"/>
  <c r="AD39" i="42"/>
  <c r="AB42" i="42"/>
  <c r="AD42" i="42"/>
  <c r="Z73" i="42"/>
  <c r="AB37" i="42"/>
  <c r="AD37" i="42"/>
  <c r="AB40" i="42"/>
  <c r="AD40" i="42"/>
  <c r="AB43" i="42"/>
  <c r="AD43" i="42"/>
  <c r="AB38" i="42"/>
  <c r="AD38" i="42"/>
  <c r="AB44" i="42"/>
  <c r="AD44" i="42"/>
  <c r="AB41" i="42"/>
  <c r="AD41" i="42"/>
  <c r="AB38" i="17"/>
  <c r="K39" i="39"/>
  <c r="K23" i="39"/>
  <c r="K17" i="39"/>
  <c r="Z38" i="39"/>
  <c r="AB38" i="39" s="1"/>
  <c r="K25" i="40"/>
  <c r="K9" i="39"/>
  <c r="K11" i="39"/>
  <c r="K19" i="39"/>
  <c r="K15" i="40"/>
  <c r="Z37" i="40"/>
  <c r="AD37" i="40" s="1"/>
  <c r="K37" i="40"/>
  <c r="K40" i="40"/>
  <c r="K31" i="39"/>
  <c r="K13" i="39"/>
  <c r="K13" i="40"/>
  <c r="K41" i="40"/>
  <c r="Z39" i="40"/>
  <c r="AB39" i="40" s="1"/>
  <c r="K29" i="40"/>
  <c r="K27" i="40"/>
  <c r="K16" i="40"/>
  <c r="K32" i="40"/>
  <c r="K11" i="40"/>
  <c r="Z38" i="40"/>
  <c r="AB38" i="40" s="1"/>
  <c r="Z40" i="40"/>
  <c r="AD40" i="40" s="1"/>
  <c r="K38" i="39"/>
  <c r="K39" i="40"/>
  <c r="K14" i="40"/>
  <c r="K37" i="39"/>
  <c r="K27" i="39"/>
  <c r="K41" i="39"/>
  <c r="K22" i="40"/>
  <c r="K6" i="40"/>
  <c r="K10" i="40"/>
  <c r="K42" i="40"/>
  <c r="K31" i="40"/>
  <c r="K10" i="39"/>
  <c r="K30" i="40"/>
  <c r="Z39" i="39"/>
  <c r="K43" i="39"/>
  <c r="K43" i="40"/>
  <c r="Z37" i="39"/>
  <c r="K44" i="40"/>
  <c r="K18" i="40"/>
  <c r="K8" i="40"/>
  <c r="Z42" i="40"/>
  <c r="AD42" i="40" s="1"/>
  <c r="Z44" i="40"/>
  <c r="AB44" i="40" s="1"/>
  <c r="K7" i="39"/>
  <c r="K35" i="40"/>
  <c r="K24" i="40"/>
  <c r="K29" i="39"/>
  <c r="K21" i="39"/>
  <c r="K38" i="40"/>
  <c r="K7" i="40"/>
  <c r="K45" i="40"/>
  <c r="K20" i="40"/>
  <c r="K19" i="40"/>
  <c r="K23" i="40"/>
  <c r="K34" i="39"/>
  <c r="K12" i="40"/>
  <c r="K24" i="39"/>
  <c r="Z42" i="39"/>
  <c r="K6" i="39"/>
  <c r="K40" i="39"/>
  <c r="K36" i="40"/>
  <c r="K21" i="40"/>
  <c r="Z41" i="40"/>
  <c r="AB41" i="40" s="1"/>
  <c r="Z43" i="40"/>
  <c r="AD43" i="40" s="1"/>
  <c r="K18" i="39"/>
  <c r="K34" i="40"/>
  <c r="K45" i="39"/>
  <c r="K30" i="39"/>
  <c r="K25" i="39"/>
  <c r="K28" i="40"/>
  <c r="K26" i="40"/>
  <c r="K9" i="40"/>
  <c r="K33" i="40"/>
  <c r="K17" i="40"/>
  <c r="K35" i="39"/>
  <c r="Z43" i="39"/>
  <c r="K32" i="39"/>
  <c r="K36" i="39"/>
  <c r="Z41" i="39"/>
  <c r="K26" i="39"/>
  <c r="K8" i="39"/>
  <c r="K15" i="39"/>
  <c r="K12" i="39"/>
  <c r="K42" i="39"/>
  <c r="K22" i="39"/>
  <c r="K46" i="39"/>
  <c r="Z40" i="39"/>
  <c r="K33" i="39"/>
  <c r="K28" i="39"/>
  <c r="K20" i="39"/>
  <c r="K14" i="39"/>
  <c r="Z44" i="39"/>
  <c r="K44" i="39"/>
  <c r="AB38" i="38"/>
  <c r="AD38" i="38"/>
  <c r="AB39" i="38"/>
  <c r="AD39" i="38"/>
  <c r="AB43" i="38"/>
  <c r="AD43" i="38"/>
  <c r="AB40" i="38"/>
  <c r="AD40" i="38"/>
  <c r="AB44" i="38"/>
  <c r="AD44" i="38"/>
  <c r="AB42" i="38"/>
  <c r="AD42" i="38"/>
  <c r="Z73" i="38"/>
  <c r="AB37" i="38"/>
  <c r="AD37" i="38"/>
  <c r="AB41" i="38"/>
  <c r="AD41" i="38"/>
  <c r="Z44" i="37"/>
  <c r="Z43" i="37"/>
  <c r="Z42" i="37"/>
  <c r="Z41" i="37"/>
  <c r="Z40" i="37"/>
  <c r="Z39" i="37"/>
  <c r="Z38" i="37"/>
  <c r="Z37" i="37"/>
  <c r="K44" i="37"/>
  <c r="K26" i="37"/>
  <c r="K35" i="37"/>
  <c r="K31" i="37"/>
  <c r="K23" i="37"/>
  <c r="K19" i="37"/>
  <c r="K15" i="37"/>
  <c r="K11" i="37"/>
  <c r="K8" i="37"/>
  <c r="K42" i="37"/>
  <c r="K32" i="37"/>
  <c r="K25" i="37"/>
  <c r="K17" i="37"/>
  <c r="K39" i="37"/>
  <c r="K45" i="37"/>
  <c r="K33" i="37"/>
  <c r="K30" i="37"/>
  <c r="K40" i="37"/>
  <c r="K24" i="37"/>
  <c r="K16" i="37"/>
  <c r="K29" i="37"/>
  <c r="K43" i="37"/>
  <c r="K38" i="37"/>
  <c r="K41" i="37"/>
  <c r="K34" i="37"/>
  <c r="K27" i="37"/>
  <c r="K22" i="37"/>
  <c r="K18" i="37"/>
  <c r="K14" i="37"/>
  <c r="K10" i="37"/>
  <c r="K9" i="37"/>
  <c r="K46" i="37"/>
  <c r="K37" i="37"/>
  <c r="K28" i="37"/>
  <c r="K21" i="37"/>
  <c r="K13" i="37"/>
  <c r="K6" i="37"/>
  <c r="K36" i="37"/>
  <c r="K20" i="37"/>
  <c r="K12" i="37"/>
  <c r="K7" i="37"/>
  <c r="AB42" i="36"/>
  <c r="AD42" i="36"/>
  <c r="AB43" i="36"/>
  <c r="AD43" i="36"/>
  <c r="AB44" i="36"/>
  <c r="AD44" i="36"/>
  <c r="AB40" i="36"/>
  <c r="AD40" i="36"/>
  <c r="Z73" i="36"/>
  <c r="AB37" i="36"/>
  <c r="AD37" i="36"/>
  <c r="AB39" i="36"/>
  <c r="AD39" i="36"/>
  <c r="AB38" i="36"/>
  <c r="AD38" i="36"/>
  <c r="AB41" i="36"/>
  <c r="AD41" i="36"/>
  <c r="AB39" i="35"/>
  <c r="AD39" i="35"/>
  <c r="AB43" i="35"/>
  <c r="AD43" i="35"/>
  <c r="AB40" i="35"/>
  <c r="AD40" i="35"/>
  <c r="AB44" i="35"/>
  <c r="AD44" i="35"/>
  <c r="Z73" i="35"/>
  <c r="AB37" i="35"/>
  <c r="AD37" i="35"/>
  <c r="AB41" i="35"/>
  <c r="AD41" i="35"/>
  <c r="AB38" i="35"/>
  <c r="AD38" i="35"/>
  <c r="AB42" i="35"/>
  <c r="AD42" i="35"/>
  <c r="Z44" i="34"/>
  <c r="Z43" i="34"/>
  <c r="Z42" i="34"/>
  <c r="Z41" i="34"/>
  <c r="Z40" i="34"/>
  <c r="Z39" i="34"/>
  <c r="Z38" i="34"/>
  <c r="Z37" i="34"/>
  <c r="K46" i="34"/>
  <c r="K42" i="34"/>
  <c r="K31" i="34"/>
  <c r="K39" i="34"/>
  <c r="K37" i="34"/>
  <c r="K27" i="34"/>
  <c r="K22" i="34"/>
  <c r="K18" i="34"/>
  <c r="K14" i="34"/>
  <c r="K10" i="34"/>
  <c r="K6" i="34"/>
  <c r="K45" i="34"/>
  <c r="K28" i="34"/>
  <c r="K32" i="34"/>
  <c r="K25" i="34"/>
  <c r="K21" i="34"/>
  <c r="K13" i="34"/>
  <c r="K29" i="34"/>
  <c r="K44" i="34"/>
  <c r="K30" i="34"/>
  <c r="K35" i="34"/>
  <c r="K20" i="34"/>
  <c r="K8" i="34"/>
  <c r="K43" i="34"/>
  <c r="K33" i="34"/>
  <c r="K38" i="34"/>
  <c r="K34" i="34"/>
  <c r="K23" i="34"/>
  <c r="K19" i="34"/>
  <c r="K15" i="34"/>
  <c r="K11" i="34"/>
  <c r="K7" i="34"/>
  <c r="K41" i="34"/>
  <c r="K36" i="34"/>
  <c r="K17" i="34"/>
  <c r="K9" i="34"/>
  <c r="K40" i="34"/>
  <c r="K26" i="34"/>
  <c r="K24" i="34"/>
  <c r="K16" i="34"/>
  <c r="K12" i="34"/>
  <c r="Z73" i="33"/>
  <c r="AB37" i="33"/>
  <c r="AD37" i="33"/>
  <c r="AB43" i="33"/>
  <c r="AD43" i="33"/>
  <c r="AB41" i="33"/>
  <c r="AD41" i="33"/>
  <c r="AB40" i="33"/>
  <c r="AD40" i="33"/>
  <c r="AB39" i="33"/>
  <c r="AD39" i="33"/>
  <c r="AB38" i="33"/>
  <c r="AD38" i="33"/>
  <c r="AB42" i="33"/>
  <c r="AD42" i="33"/>
  <c r="AB44" i="33"/>
  <c r="AD44" i="33"/>
  <c r="AB38" i="32"/>
  <c r="AD38" i="32"/>
  <c r="AB43" i="32"/>
  <c r="AD43" i="32"/>
  <c r="Z73" i="32"/>
  <c r="AB37" i="32"/>
  <c r="AD37" i="32"/>
  <c r="AB40" i="32"/>
  <c r="AD40" i="32"/>
  <c r="AB39" i="32"/>
  <c r="AD39" i="32"/>
  <c r="AB42" i="32"/>
  <c r="AD42" i="32"/>
  <c r="AB41" i="32"/>
  <c r="AD41" i="32"/>
  <c r="AB44" i="32"/>
  <c r="AD44" i="32"/>
  <c r="AB41" i="31"/>
  <c r="AD41" i="31"/>
  <c r="K19" i="30"/>
  <c r="AB39" i="31"/>
  <c r="AD39" i="31"/>
  <c r="AB43" i="31"/>
  <c r="AD43" i="31"/>
  <c r="AB40" i="31"/>
  <c r="AD40" i="31"/>
  <c r="AB44" i="31"/>
  <c r="AD44" i="31"/>
  <c r="Z73" i="31"/>
  <c r="AB37" i="31"/>
  <c r="AD37" i="31"/>
  <c r="AB38" i="31"/>
  <c r="AD38" i="31"/>
  <c r="AB42" i="31"/>
  <c r="AD42" i="31"/>
  <c r="K10" i="30"/>
  <c r="K15" i="30"/>
  <c r="K37" i="30"/>
  <c r="K36" i="30"/>
  <c r="K45" i="30"/>
  <c r="K11" i="30"/>
  <c r="K28" i="30"/>
  <c r="K20" i="30"/>
  <c r="Z38" i="30"/>
  <c r="AD38" i="30" s="1"/>
  <c r="K13" i="30"/>
  <c r="K23" i="30"/>
  <c r="K7" i="30"/>
  <c r="K24" i="30"/>
  <c r="K12" i="30"/>
  <c r="K39" i="30"/>
  <c r="K30" i="30"/>
  <c r="Z40" i="30"/>
  <c r="AD40" i="30" s="1"/>
  <c r="K25" i="30"/>
  <c r="K8" i="30"/>
  <c r="K9" i="30"/>
  <c r="K40" i="30"/>
  <c r="K14" i="30"/>
  <c r="K41" i="30"/>
  <c r="K29" i="30"/>
  <c r="K43" i="30"/>
  <c r="K27" i="30"/>
  <c r="K33" i="30"/>
  <c r="Z42" i="30"/>
  <c r="AD42" i="30" s="1"/>
  <c r="K46" i="30"/>
  <c r="K35" i="30"/>
  <c r="K16" i="30"/>
  <c r="Z39" i="30"/>
  <c r="AD39" i="30" s="1"/>
  <c r="K21" i="30"/>
  <c r="K31" i="30"/>
  <c r="K34" i="30"/>
  <c r="K17" i="30"/>
  <c r="K18" i="30"/>
  <c r="K44" i="30"/>
  <c r="K6" i="30"/>
  <c r="Z41" i="30"/>
  <c r="AB41" i="30" s="1"/>
  <c r="K38" i="30"/>
  <c r="K26" i="30"/>
  <c r="Z43" i="30"/>
  <c r="AB43" i="30" s="1"/>
  <c r="Z37" i="30"/>
  <c r="AB37" i="30" s="1"/>
  <c r="Z44" i="30"/>
  <c r="AD44" i="30" s="1"/>
  <c r="K42" i="30"/>
  <c r="K22" i="30"/>
  <c r="K39" i="25"/>
  <c r="K8" i="25"/>
  <c r="K38" i="25"/>
  <c r="K44" i="25"/>
  <c r="K45" i="25"/>
  <c r="Z40" i="28"/>
  <c r="AD40" i="28" s="1"/>
  <c r="Z37" i="25"/>
  <c r="AB37" i="25" s="1"/>
  <c r="K16" i="25"/>
  <c r="K33" i="25"/>
  <c r="K13" i="24"/>
  <c r="K43" i="25"/>
  <c r="K20" i="25"/>
  <c r="Z40" i="25"/>
  <c r="AB40" i="25" s="1"/>
  <c r="Z41" i="25"/>
  <c r="AD41" i="25" s="1"/>
  <c r="K23" i="25"/>
  <c r="K17" i="25"/>
  <c r="K24" i="25"/>
  <c r="K10" i="25"/>
  <c r="K25" i="25"/>
  <c r="K19" i="28"/>
  <c r="K31" i="25"/>
  <c r="K21" i="25"/>
  <c r="Z44" i="25"/>
  <c r="AD44" i="25" s="1"/>
  <c r="Z43" i="25"/>
  <c r="AD43" i="25" s="1"/>
  <c r="K27" i="25"/>
  <c r="K6" i="25"/>
  <c r="K46" i="25"/>
  <c r="K14" i="25"/>
  <c r="K18" i="25"/>
  <c r="K22" i="25"/>
  <c r="K26" i="25"/>
  <c r="K13" i="25"/>
  <c r="Z42" i="25"/>
  <c r="AB42" i="25" s="1"/>
  <c r="K30" i="25"/>
  <c r="K41" i="25"/>
  <c r="K9" i="25"/>
  <c r="K15" i="25"/>
  <c r="AD42" i="23"/>
  <c r="K9" i="28"/>
  <c r="Z42" i="28"/>
  <c r="AB42" i="28" s="1"/>
  <c r="K37" i="28"/>
  <c r="K6" i="28"/>
  <c r="K38" i="28"/>
  <c r="K14" i="28"/>
  <c r="K40" i="28"/>
  <c r="K8" i="28"/>
  <c r="K12" i="28"/>
  <c r="K36" i="28"/>
  <c r="K30" i="28"/>
  <c r="Z37" i="28"/>
  <c r="AD37" i="28" s="1"/>
  <c r="Z43" i="28"/>
  <c r="AD43" i="28" s="1"/>
  <c r="K31" i="28"/>
  <c r="K32" i="28"/>
  <c r="K17" i="28"/>
  <c r="K29" i="28"/>
  <c r="K10" i="28"/>
  <c r="Z39" i="28"/>
  <c r="AD39" i="28" s="1"/>
  <c r="Z44" i="28"/>
  <c r="AB44" i="28" s="1"/>
  <c r="K24" i="28"/>
  <c r="K23" i="28"/>
  <c r="K13" i="28"/>
  <c r="K22" i="28"/>
  <c r="K39" i="28"/>
  <c r="K21" i="28"/>
  <c r="K44" i="28"/>
  <c r="K27" i="28"/>
  <c r="K16" i="28"/>
  <c r="Z38" i="28"/>
  <c r="AB38" i="28" s="1"/>
  <c r="Z41" i="28"/>
  <c r="AD41" i="28" s="1"/>
  <c r="K42" i="28"/>
  <c r="K11" i="28"/>
  <c r="K41" i="28"/>
  <c r="K7" i="28"/>
  <c r="K15" i="28"/>
  <c r="K26" i="28"/>
  <c r="AD43" i="30"/>
  <c r="K18" i="24"/>
  <c r="K43" i="28"/>
  <c r="K32" i="25"/>
  <c r="K12" i="25"/>
  <c r="Z39" i="25"/>
  <c r="AD39" i="25" s="1"/>
  <c r="Z38" i="25"/>
  <c r="AD38" i="25" s="1"/>
  <c r="K35" i="25"/>
  <c r="K11" i="25"/>
  <c r="K29" i="25"/>
  <c r="K40" i="25"/>
  <c r="K19" i="25"/>
  <c r="K34" i="25"/>
  <c r="K37" i="25"/>
  <c r="K7" i="25"/>
  <c r="K34" i="28"/>
  <c r="K18" i="28"/>
  <c r="K45" i="28"/>
  <c r="K28" i="28"/>
  <c r="K20" i="28"/>
  <c r="K46" i="28"/>
  <c r="K35" i="28"/>
  <c r="K25" i="28"/>
  <c r="K28" i="25"/>
  <c r="K36" i="25"/>
  <c r="AB38" i="23"/>
  <c r="Z44" i="29"/>
  <c r="Z40" i="29"/>
  <c r="Z42" i="29"/>
  <c r="Z38" i="29"/>
  <c r="Z43" i="29"/>
  <c r="Z41" i="29"/>
  <c r="Z39" i="29"/>
  <c r="Z37" i="29"/>
  <c r="K45" i="29"/>
  <c r="K41" i="29"/>
  <c r="K38" i="29"/>
  <c r="K23" i="29"/>
  <c r="K19" i="29"/>
  <c r="K15" i="29"/>
  <c r="K11" i="29"/>
  <c r="K35" i="29"/>
  <c r="K7" i="29"/>
  <c r="K29" i="29"/>
  <c r="K6" i="29"/>
  <c r="K39" i="29"/>
  <c r="K44" i="29"/>
  <c r="K40" i="29"/>
  <c r="K37" i="29"/>
  <c r="K22" i="29"/>
  <c r="K18" i="29"/>
  <c r="K14" i="29"/>
  <c r="K10" i="29"/>
  <c r="K32" i="29"/>
  <c r="K34" i="29"/>
  <c r="K25" i="29"/>
  <c r="K21" i="29"/>
  <c r="K17" i="29"/>
  <c r="K13" i="29"/>
  <c r="K9" i="29"/>
  <c r="K36" i="29"/>
  <c r="K28" i="29"/>
  <c r="K27" i="29"/>
  <c r="K46" i="29"/>
  <c r="K42" i="29"/>
  <c r="K30" i="29"/>
  <c r="K24" i="29"/>
  <c r="K20" i="29"/>
  <c r="K16" i="29"/>
  <c r="K12" i="29"/>
  <c r="K8" i="29"/>
  <c r="K31" i="29"/>
  <c r="K33" i="29"/>
  <c r="K26" i="29"/>
  <c r="K43" i="29"/>
  <c r="AB39" i="23"/>
  <c r="AB43" i="23"/>
  <c r="K46" i="27"/>
  <c r="K42" i="27"/>
  <c r="K31" i="27"/>
  <c r="K29" i="27"/>
  <c r="K22" i="27"/>
  <c r="K14" i="27"/>
  <c r="K19" i="27"/>
  <c r="K10" i="27"/>
  <c r="K25" i="27"/>
  <c r="K35" i="27"/>
  <c r="Z41" i="27"/>
  <c r="Z44" i="27"/>
  <c r="K45" i="27"/>
  <c r="K41" i="27"/>
  <c r="K28" i="27"/>
  <c r="K39" i="27"/>
  <c r="K30" i="27"/>
  <c r="K20" i="27"/>
  <c r="K12" i="27"/>
  <c r="K17" i="27"/>
  <c r="K11" i="27"/>
  <c r="K21" i="27"/>
  <c r="K9" i="27"/>
  <c r="Z39" i="27"/>
  <c r="Z40" i="27"/>
  <c r="K44" i="27"/>
  <c r="K40" i="27"/>
  <c r="K27" i="27"/>
  <c r="K36" i="27"/>
  <c r="K26" i="27"/>
  <c r="K18" i="27"/>
  <c r="K8" i="27"/>
  <c r="K15" i="27"/>
  <c r="K7" i="27"/>
  <c r="K6" i="27"/>
  <c r="Z37" i="27"/>
  <c r="Z42" i="27"/>
  <c r="K43" i="27"/>
  <c r="K33" i="27"/>
  <c r="K32" i="27"/>
  <c r="K34" i="27"/>
  <c r="K24" i="27"/>
  <c r="K16" i="27"/>
  <c r="K23" i="27"/>
  <c r="K13" i="27"/>
  <c r="K37" i="27"/>
  <c r="K38" i="27"/>
  <c r="Z43" i="27"/>
  <c r="Z38" i="27"/>
  <c r="K26" i="24"/>
  <c r="K33" i="24"/>
  <c r="K30" i="24"/>
  <c r="AB44" i="23"/>
  <c r="Z39" i="24"/>
  <c r="AD39" i="24" s="1"/>
  <c r="K20" i="24"/>
  <c r="K44" i="24"/>
  <c r="Z43" i="24"/>
  <c r="AB43" i="24" s="1"/>
  <c r="K19" i="24"/>
  <c r="K31" i="24"/>
  <c r="K17" i="24"/>
  <c r="Z38" i="24"/>
  <c r="AD38" i="24" s="1"/>
  <c r="Z42" i="24"/>
  <c r="AD42" i="24" s="1"/>
  <c r="K37" i="24"/>
  <c r="K22" i="24"/>
  <c r="K6" i="24"/>
  <c r="K28" i="24"/>
  <c r="K38" i="24"/>
  <c r="K7" i="24"/>
  <c r="AB42" i="26"/>
  <c r="AD42" i="26"/>
  <c r="AB44" i="26"/>
  <c r="AD44" i="26"/>
  <c r="Z73" i="26"/>
  <c r="AB37" i="26"/>
  <c r="AD37" i="26"/>
  <c r="AB39" i="26"/>
  <c r="AD39" i="26"/>
  <c r="K45" i="24"/>
  <c r="K24" i="24"/>
  <c r="K16" i="24"/>
  <c r="K8" i="24"/>
  <c r="K39" i="24"/>
  <c r="K40" i="24"/>
  <c r="K25" i="24"/>
  <c r="K9" i="24"/>
  <c r="Z40" i="24"/>
  <c r="AD40" i="24" s="1"/>
  <c r="Z44" i="24"/>
  <c r="AD44" i="24" s="1"/>
  <c r="K29" i="24"/>
  <c r="K14" i="24"/>
  <c r="K42" i="24"/>
  <c r="K11" i="24"/>
  <c r="K23" i="24"/>
  <c r="K43" i="24"/>
  <c r="K12" i="24"/>
  <c r="AB41" i="26"/>
  <c r="AD41" i="26"/>
  <c r="AB43" i="26"/>
  <c r="AD43" i="26"/>
  <c r="AD37" i="23"/>
  <c r="K36" i="24"/>
  <c r="K21" i="24"/>
  <c r="Z37" i="24"/>
  <c r="AD37" i="24" s="1"/>
  <c r="Z41" i="24"/>
  <c r="AB41" i="24" s="1"/>
  <c r="K41" i="24"/>
  <c r="K27" i="24"/>
  <c r="K10" i="24"/>
  <c r="K34" i="24"/>
  <c r="K46" i="24"/>
  <c r="K15" i="24"/>
  <c r="K35" i="24"/>
  <c r="AB38" i="26"/>
  <c r="AD38" i="26"/>
  <c r="AB40" i="26"/>
  <c r="AD40" i="26"/>
  <c r="AB40" i="23"/>
  <c r="AB41" i="23"/>
  <c r="Z73" i="23"/>
  <c r="AD39" i="17"/>
  <c r="AD43" i="17"/>
  <c r="AB40" i="17"/>
  <c r="AD42" i="17"/>
  <c r="AB44" i="17"/>
  <c r="Z73" i="17"/>
  <c r="AD41" i="17"/>
  <c r="AB37" i="17"/>
  <c r="AB38" i="16"/>
  <c r="AD38" i="16"/>
  <c r="AB41" i="16"/>
  <c r="AD41" i="16"/>
  <c r="AB44" i="16"/>
  <c r="AD44" i="16"/>
  <c r="AB39" i="16"/>
  <c r="AD39" i="16"/>
  <c r="AB42" i="16"/>
  <c r="AD42" i="16"/>
  <c r="AB43" i="16"/>
  <c r="AD43" i="16"/>
  <c r="Z73" i="16"/>
  <c r="AB37" i="16"/>
  <c r="AD37" i="16"/>
  <c r="AB40" i="16"/>
  <c r="AD40" i="16"/>
  <c r="AE32" i="8"/>
  <c r="AB32" i="9"/>
  <c r="AB32" i="8"/>
  <c r="AE32" i="7"/>
  <c r="AB32" i="10"/>
  <c r="AE32" i="20"/>
  <c r="AB32" i="20"/>
  <c r="AB32" i="14"/>
  <c r="AE32" i="19"/>
  <c r="AB32" i="7"/>
  <c r="AE32" i="11"/>
  <c r="AE32" i="13"/>
  <c r="AE32" i="14"/>
  <c r="AB32" i="13"/>
  <c r="AE32" i="18"/>
  <c r="AE32" i="21"/>
  <c r="AB32" i="21"/>
  <c r="AE32" i="6"/>
  <c r="AE32" i="5"/>
  <c r="AB32" i="18"/>
  <c r="AE32" i="9"/>
  <c r="AE32" i="10"/>
  <c r="AE32" i="15"/>
  <c r="AE32" i="12"/>
  <c r="AB32" i="12"/>
  <c r="AB32" i="15"/>
  <c r="AE32" i="22"/>
  <c r="Y32" i="22"/>
  <c r="Y32" i="21"/>
  <c r="Z29" i="20"/>
  <c r="K38" i="20" s="1"/>
  <c r="Y32" i="19"/>
  <c r="Y32" i="18"/>
  <c r="Y32" i="11"/>
  <c r="Z29" i="9"/>
  <c r="K40" i="9" s="1"/>
  <c r="Z29" i="7"/>
  <c r="K48" i="7" s="1"/>
  <c r="Y32" i="6"/>
  <c r="Y32" i="5"/>
  <c r="AB32" i="4"/>
  <c r="AE32" i="4"/>
  <c r="Y32" i="4"/>
  <c r="Y32" i="7"/>
  <c r="BG51" i="1"/>
  <c r="BG48" i="1"/>
  <c r="BG52" i="1"/>
  <c r="BG49" i="1"/>
  <c r="BG45" i="1"/>
  <c r="BG46" i="1"/>
  <c r="BG50" i="1"/>
  <c r="BG47" i="1"/>
  <c r="CM52" i="1"/>
  <c r="CM51" i="1"/>
  <c r="CM50" i="1"/>
  <c r="CM48" i="1"/>
  <c r="CM46" i="1"/>
  <c r="CM49" i="1"/>
  <c r="CM45" i="1"/>
  <c r="CM47" i="1"/>
  <c r="Z49" i="9"/>
  <c r="Z47" i="9"/>
  <c r="Z51" i="9"/>
  <c r="Z50" i="9"/>
  <c r="Z48" i="9"/>
  <c r="Z46" i="9"/>
  <c r="Z52" i="9"/>
  <c r="Z52" i="20"/>
  <c r="Z49" i="20"/>
  <c r="Z47" i="20"/>
  <c r="Z51" i="20"/>
  <c r="Z46" i="20"/>
  <c r="Z48" i="20"/>
  <c r="Z50" i="20"/>
  <c r="Z49" i="7"/>
  <c r="Z47" i="7"/>
  <c r="Z51" i="7"/>
  <c r="Z50" i="7"/>
  <c r="Z48" i="7"/>
  <c r="Z46" i="7"/>
  <c r="Z52" i="7"/>
  <c r="Z29" i="21"/>
  <c r="K36" i="21" s="1"/>
  <c r="Z29" i="22"/>
  <c r="K41" i="22" s="1"/>
  <c r="Y32" i="20"/>
  <c r="Z29" i="19"/>
  <c r="K48" i="19" s="1"/>
  <c r="Z29" i="18"/>
  <c r="K39" i="18" s="1"/>
  <c r="AB32" i="19"/>
  <c r="Y32" i="14"/>
  <c r="Z29" i="14"/>
  <c r="K40" i="14" s="1"/>
  <c r="Z29" i="13"/>
  <c r="K43" i="13" s="1"/>
  <c r="Y32" i="13"/>
  <c r="Z29" i="15"/>
  <c r="K19" i="15" s="1"/>
  <c r="Y32" i="15"/>
  <c r="Z29" i="12"/>
  <c r="K40" i="12" s="1"/>
  <c r="Y32" i="12"/>
  <c r="Y32" i="9"/>
  <c r="Z29" i="11"/>
  <c r="K35" i="11" s="1"/>
  <c r="Y32" i="10"/>
  <c r="Z29" i="10"/>
  <c r="K43" i="10" s="1"/>
  <c r="Z29" i="5"/>
  <c r="K19" i="5" s="1"/>
  <c r="AB32" i="11"/>
  <c r="Z29" i="6"/>
  <c r="K43" i="6" s="1"/>
  <c r="Z29" i="4"/>
  <c r="K42" i="4" s="1"/>
  <c r="AB32" i="6"/>
  <c r="Y32" i="8"/>
  <c r="Z29" i="8"/>
  <c r="K42" i="8" s="1"/>
  <c r="AB32" i="5"/>
  <c r="AC73" i="1"/>
  <c r="BG44" i="1"/>
  <c r="BK44" i="1" s="1"/>
  <c r="CM44" i="1"/>
  <c r="CO44" i="1" s="1"/>
  <c r="BG29" i="1"/>
  <c r="AR12" i="1" s="1"/>
  <c r="BG43" i="1"/>
  <c r="CM43" i="1"/>
  <c r="CO32" i="1"/>
  <c r="CH5" i="1"/>
  <c r="CM38" i="1"/>
  <c r="CQ38" i="1" s="1"/>
  <c r="CM39" i="1"/>
  <c r="CQ39" i="1" s="1"/>
  <c r="CM42" i="1"/>
  <c r="CQ42" i="1" s="1"/>
  <c r="CL32" i="1"/>
  <c r="CM41" i="1"/>
  <c r="CM37" i="1"/>
  <c r="CM29" i="1"/>
  <c r="BX12" i="1" s="1"/>
  <c r="CM40" i="1"/>
  <c r="BI32" i="1"/>
  <c r="BG38" i="1"/>
  <c r="BG42" i="1"/>
  <c r="BG39" i="1"/>
  <c r="BG41" i="1"/>
  <c r="BG40" i="1"/>
  <c r="BF32" i="1"/>
  <c r="BG37" i="1"/>
  <c r="BB5" i="1"/>
  <c r="AE73" i="1"/>
  <c r="AB44" i="45" l="1"/>
  <c r="AD43" i="47"/>
  <c r="Z45" i="7"/>
  <c r="AB45" i="46"/>
  <c r="AD45" i="46"/>
  <c r="AB45" i="25"/>
  <c r="AD45" i="25"/>
  <c r="Z45" i="20"/>
  <c r="AB45" i="20" s="1"/>
  <c r="AB45" i="43"/>
  <c r="AD45" i="43"/>
  <c r="AB45" i="37"/>
  <c r="AD45" i="37"/>
  <c r="AB45" i="29"/>
  <c r="AD45" i="29"/>
  <c r="Z45" i="9"/>
  <c r="AB45" i="9" s="1"/>
  <c r="AB45" i="45"/>
  <c r="AD45" i="45"/>
  <c r="AB45" i="41"/>
  <c r="AD45" i="41"/>
  <c r="AB45" i="24"/>
  <c r="AD45" i="24"/>
  <c r="AB45" i="39"/>
  <c r="AD45" i="39"/>
  <c r="AB45" i="30"/>
  <c r="AD45" i="30"/>
  <c r="AB45" i="28"/>
  <c r="AD45" i="28"/>
  <c r="AB45" i="48"/>
  <c r="AD45" i="48"/>
  <c r="AB45" i="47"/>
  <c r="AD45" i="47"/>
  <c r="AB45" i="34"/>
  <c r="AD45" i="34"/>
  <c r="AB45" i="40"/>
  <c r="AD45" i="40"/>
  <c r="AB45" i="27"/>
  <c r="AD45" i="27"/>
  <c r="AD38" i="46"/>
  <c r="AD43" i="46"/>
  <c r="AB42" i="41"/>
  <c r="AB41" i="46"/>
  <c r="AB37" i="46"/>
  <c r="AD42" i="45"/>
  <c r="AD39" i="46"/>
  <c r="AD44" i="43"/>
  <c r="AD44" i="46"/>
  <c r="AB39" i="47"/>
  <c r="AD38" i="41"/>
  <c r="AB40" i="47"/>
  <c r="AB41" i="47"/>
  <c r="AB41" i="45"/>
  <c r="AD42" i="46"/>
  <c r="AD40" i="43"/>
  <c r="AB40" i="45"/>
  <c r="Z73" i="46"/>
  <c r="AD38" i="45"/>
  <c r="AD40" i="46"/>
  <c r="AB43" i="43"/>
  <c r="AB43" i="45"/>
  <c r="AD37" i="45"/>
  <c r="AB37" i="47"/>
  <c r="Z73" i="45"/>
  <c r="AD39" i="45"/>
  <c r="AD38" i="47"/>
  <c r="AB40" i="41"/>
  <c r="AD44" i="47"/>
  <c r="AD42" i="47"/>
  <c r="Z73" i="47"/>
  <c r="Z73" i="41"/>
  <c r="AB39" i="41"/>
  <c r="AB37" i="41"/>
  <c r="AB42" i="43"/>
  <c r="AD41" i="41"/>
  <c r="AD44" i="41"/>
  <c r="AD43" i="41"/>
  <c r="AB38" i="43"/>
  <c r="AD37" i="43"/>
  <c r="AD39" i="43"/>
  <c r="Z73" i="43"/>
  <c r="AD73" i="44"/>
  <c r="AB73" i="44"/>
  <c r="AD73" i="49"/>
  <c r="AD41" i="43"/>
  <c r="AB73" i="49"/>
  <c r="Z73" i="48"/>
  <c r="AB37" i="48"/>
  <c r="AD37" i="48"/>
  <c r="AB41" i="48"/>
  <c r="AD41" i="48"/>
  <c r="AB38" i="48"/>
  <c r="AD38" i="48"/>
  <c r="AB42" i="48"/>
  <c r="AD42" i="48"/>
  <c r="AB39" i="48"/>
  <c r="AD39" i="48"/>
  <c r="AB43" i="48"/>
  <c r="AD43" i="48"/>
  <c r="AB40" i="48"/>
  <c r="AD40" i="48"/>
  <c r="AB44" i="48"/>
  <c r="AD44" i="48"/>
  <c r="AD73" i="42"/>
  <c r="AB73" i="42"/>
  <c r="AG37" i="1"/>
  <c r="I32" i="1" s="1"/>
  <c r="AB37" i="40"/>
  <c r="AD38" i="39"/>
  <c r="AB40" i="40"/>
  <c r="AD39" i="40"/>
  <c r="AD41" i="40"/>
  <c r="AD38" i="40"/>
  <c r="AB43" i="40"/>
  <c r="AD44" i="40"/>
  <c r="AB42" i="40"/>
  <c r="Z73" i="40"/>
  <c r="AB43" i="39"/>
  <c r="AD43" i="39"/>
  <c r="AB41" i="39"/>
  <c r="AD41" i="39"/>
  <c r="AB39" i="39"/>
  <c r="AD39" i="39"/>
  <c r="AB42" i="39"/>
  <c r="AD42" i="39"/>
  <c r="AB37" i="39"/>
  <c r="AD37" i="39"/>
  <c r="Z73" i="39"/>
  <c r="AB40" i="39"/>
  <c r="AD40" i="39"/>
  <c r="AB44" i="39"/>
  <c r="AD44" i="39"/>
  <c r="AD73" i="38"/>
  <c r="AB73" i="38"/>
  <c r="AB43" i="37"/>
  <c r="AD43" i="37"/>
  <c r="AB40" i="37"/>
  <c r="AD40" i="37"/>
  <c r="Z73" i="37"/>
  <c r="AB37" i="37"/>
  <c r="AD37" i="37"/>
  <c r="AB41" i="37"/>
  <c r="AD41" i="37"/>
  <c r="AB44" i="37"/>
  <c r="AD44" i="37"/>
  <c r="AB38" i="37"/>
  <c r="AD38" i="37"/>
  <c r="AB42" i="37"/>
  <c r="AD42" i="37"/>
  <c r="AB39" i="37"/>
  <c r="AD39" i="37"/>
  <c r="AD73" i="36"/>
  <c r="AB73" i="36"/>
  <c r="AD73" i="35"/>
  <c r="AB73" i="35"/>
  <c r="AB43" i="34"/>
  <c r="AD43" i="34"/>
  <c r="AB40" i="34"/>
  <c r="AD40" i="34"/>
  <c r="AB44" i="34"/>
  <c r="AD44" i="34"/>
  <c r="Z73" i="34"/>
  <c r="AB37" i="34"/>
  <c r="AD37" i="34"/>
  <c r="AB41" i="34"/>
  <c r="AD41" i="34"/>
  <c r="AB38" i="34"/>
  <c r="AD38" i="34"/>
  <c r="AB42" i="34"/>
  <c r="AD42" i="34"/>
  <c r="AB39" i="34"/>
  <c r="AD39" i="34"/>
  <c r="AD73" i="33"/>
  <c r="AB73" i="33"/>
  <c r="AD73" i="31"/>
  <c r="AD73" i="32"/>
  <c r="AB73" i="32"/>
  <c r="AB73" i="31"/>
  <c r="AB37" i="28"/>
  <c r="AB38" i="30"/>
  <c r="AD37" i="30"/>
  <c r="AB43" i="28"/>
  <c r="AB42" i="30"/>
  <c r="AB40" i="30"/>
  <c r="AD40" i="25"/>
  <c r="AB39" i="30"/>
  <c r="AD41" i="30"/>
  <c r="AD38" i="28"/>
  <c r="AB44" i="30"/>
  <c r="Z73" i="30"/>
  <c r="AD42" i="25"/>
  <c r="AB43" i="25"/>
  <c r="AB41" i="25"/>
  <c r="AD42" i="28"/>
  <c r="AD37" i="25"/>
  <c r="AB44" i="25"/>
  <c r="AD73" i="23"/>
  <c r="AB40" i="28"/>
  <c r="AD44" i="28"/>
  <c r="AB41" i="28"/>
  <c r="AB39" i="28"/>
  <c r="AB44" i="24"/>
  <c r="Z73" i="28"/>
  <c r="AB39" i="25"/>
  <c r="Z73" i="25"/>
  <c r="AB38" i="25"/>
  <c r="AB37" i="24"/>
  <c r="AD43" i="24"/>
  <c r="AD41" i="24"/>
  <c r="AB39" i="29"/>
  <c r="AD39" i="29"/>
  <c r="AB42" i="29"/>
  <c r="AD42" i="29"/>
  <c r="AB40" i="29"/>
  <c r="AD40" i="29"/>
  <c r="AB43" i="29"/>
  <c r="AD43" i="29"/>
  <c r="AB44" i="29"/>
  <c r="AD44" i="29"/>
  <c r="AB41" i="29"/>
  <c r="AD41" i="29"/>
  <c r="Z73" i="29"/>
  <c r="AB37" i="29"/>
  <c r="AD37" i="29"/>
  <c r="AB38" i="29"/>
  <c r="AD38" i="29"/>
  <c r="AD38" i="27"/>
  <c r="AB38" i="27"/>
  <c r="AB42" i="27"/>
  <c r="AD42" i="27"/>
  <c r="AB40" i="27"/>
  <c r="AD40" i="27"/>
  <c r="AB43" i="27"/>
  <c r="AD43" i="27"/>
  <c r="AB37" i="27"/>
  <c r="AD37" i="27"/>
  <c r="Z73" i="27"/>
  <c r="AB39" i="27"/>
  <c r="AD39" i="27"/>
  <c r="AD44" i="27"/>
  <c r="AB44" i="27"/>
  <c r="AB42" i="24"/>
  <c r="AB73" i="23"/>
  <c r="AB41" i="27"/>
  <c r="AD41" i="27"/>
  <c r="AB40" i="24"/>
  <c r="AB39" i="24"/>
  <c r="Z73" i="24"/>
  <c r="AB73" i="26"/>
  <c r="AB38" i="24"/>
  <c r="AD73" i="26"/>
  <c r="K49" i="22"/>
  <c r="K50" i="13"/>
  <c r="K50" i="18"/>
  <c r="K50" i="6"/>
  <c r="K50" i="19"/>
  <c r="K49" i="19"/>
  <c r="K50" i="10"/>
  <c r="K50" i="14"/>
  <c r="K50" i="22"/>
  <c r="K50" i="15"/>
  <c r="K48" i="22"/>
  <c r="K49" i="10"/>
  <c r="K50" i="8"/>
  <c r="K50" i="11"/>
  <c r="K50" i="12"/>
  <c r="K50" i="7"/>
  <c r="K49" i="11"/>
  <c r="K50" i="20"/>
  <c r="K50" i="9"/>
  <c r="K50" i="4"/>
  <c r="K50" i="21"/>
  <c r="K50" i="5"/>
  <c r="K48" i="10"/>
  <c r="K49" i="14"/>
  <c r="K49" i="5"/>
  <c r="K49" i="21"/>
  <c r="K49" i="13"/>
  <c r="K33" i="5"/>
  <c r="K33" i="15"/>
  <c r="K48" i="15"/>
  <c r="K49" i="4"/>
  <c r="K49" i="12"/>
  <c r="K49" i="15"/>
  <c r="K49" i="8"/>
  <c r="K45" i="15"/>
  <c r="K49" i="18"/>
  <c r="K49" i="6"/>
  <c r="K49" i="7"/>
  <c r="K49" i="20"/>
  <c r="K49" i="9"/>
  <c r="K40" i="8"/>
  <c r="K33" i="18"/>
  <c r="K27" i="12"/>
  <c r="K40" i="18"/>
  <c r="K40" i="21"/>
  <c r="K40" i="5"/>
  <c r="K48" i="13"/>
  <c r="K48" i="18"/>
  <c r="K48" i="6"/>
  <c r="K32" i="6"/>
  <c r="K32" i="21"/>
  <c r="K46" i="18"/>
  <c r="K46" i="21"/>
  <c r="K37" i="13"/>
  <c r="K48" i="14"/>
  <c r="K48" i="11"/>
  <c r="K48" i="12"/>
  <c r="K40" i="6"/>
  <c r="K48" i="8"/>
  <c r="K26" i="18"/>
  <c r="K31" i="5"/>
  <c r="K28" i="15"/>
  <c r="K37" i="12"/>
  <c r="K34" i="5"/>
  <c r="K48" i="20"/>
  <c r="K48" i="9"/>
  <c r="K48" i="4"/>
  <c r="K48" i="21"/>
  <c r="K48" i="5"/>
  <c r="K25" i="22"/>
  <c r="K45" i="10"/>
  <c r="K31" i="18"/>
  <c r="K30" i="18"/>
  <c r="K20" i="6"/>
  <c r="K20" i="22"/>
  <c r="K26" i="5"/>
  <c r="K23" i="10"/>
  <c r="K21" i="8"/>
  <c r="K21" i="4"/>
  <c r="K25" i="21"/>
  <c r="K24" i="15"/>
  <c r="K38" i="18"/>
  <c r="K45" i="4"/>
  <c r="K37" i="6"/>
  <c r="K39" i="22"/>
  <c r="K42" i="12"/>
  <c r="K43" i="12"/>
  <c r="K38" i="21"/>
  <c r="K37" i="15"/>
  <c r="K43" i="15"/>
  <c r="K45" i="5"/>
  <c r="K42" i="13"/>
  <c r="K37" i="10"/>
  <c r="K45" i="8"/>
  <c r="K27" i="10"/>
  <c r="K40" i="4"/>
  <c r="K32" i="18"/>
  <c r="K31" i="6"/>
  <c r="K21" i="6"/>
  <c r="K29" i="22"/>
  <c r="K20" i="13"/>
  <c r="K23" i="8"/>
  <c r="K22" i="9"/>
  <c r="K28" i="12"/>
  <c r="K44" i="18"/>
  <c r="K41" i="18"/>
  <c r="K42" i="6"/>
  <c r="K35" i="6"/>
  <c r="K44" i="22"/>
  <c r="K45" i="12"/>
  <c r="K35" i="21"/>
  <c r="K34" i="15"/>
  <c r="K40" i="15"/>
  <c r="K42" i="5"/>
  <c r="K35" i="5"/>
  <c r="K35" i="13"/>
  <c r="K37" i="9"/>
  <c r="K25" i="9"/>
  <c r="K47" i="22"/>
  <c r="K22" i="18"/>
  <c r="K30" i="6"/>
  <c r="K23" i="22"/>
  <c r="K24" i="13"/>
  <c r="K20" i="8"/>
  <c r="K20" i="4"/>
  <c r="K29" i="12"/>
  <c r="K34" i="6"/>
  <c r="K38" i="15"/>
  <c r="K35" i="15"/>
  <c r="K37" i="5"/>
  <c r="K43" i="5"/>
  <c r="K19" i="19"/>
  <c r="K45" i="19"/>
  <c r="K46" i="19"/>
  <c r="K44" i="19"/>
  <c r="K39" i="19"/>
  <c r="K37" i="19"/>
  <c r="K38" i="19"/>
  <c r="K47" i="19"/>
  <c r="K18" i="7"/>
  <c r="K47" i="7"/>
  <c r="K44" i="7"/>
  <c r="K41" i="7"/>
  <c r="K42" i="7"/>
  <c r="K39" i="7"/>
  <c r="K36" i="7"/>
  <c r="K46" i="7"/>
  <c r="K35" i="14"/>
  <c r="K42" i="19"/>
  <c r="K37" i="7"/>
  <c r="K43" i="7"/>
  <c r="K35" i="20"/>
  <c r="K46" i="20"/>
  <c r="K43" i="14"/>
  <c r="K45" i="11"/>
  <c r="K43" i="19"/>
  <c r="K40" i="19"/>
  <c r="K43" i="20"/>
  <c r="K19" i="4"/>
  <c r="K39" i="4"/>
  <c r="K36" i="4"/>
  <c r="K38" i="4"/>
  <c r="K33" i="4"/>
  <c r="K30" i="4"/>
  <c r="K47" i="4"/>
  <c r="K44" i="4"/>
  <c r="K41" i="4"/>
  <c r="K34" i="4"/>
  <c r="K32" i="4"/>
  <c r="K26" i="4"/>
  <c r="K19" i="10"/>
  <c r="K47" i="10"/>
  <c r="K44" i="10"/>
  <c r="K41" i="10"/>
  <c r="K46" i="10"/>
  <c r="K24" i="10"/>
  <c r="K39" i="10"/>
  <c r="K36" i="10"/>
  <c r="K38" i="10"/>
  <c r="K25" i="10"/>
  <c r="K30" i="10"/>
  <c r="K19" i="22"/>
  <c r="K37" i="22"/>
  <c r="K38" i="22"/>
  <c r="K43" i="22"/>
  <c r="K45" i="22"/>
  <c r="K46" i="22"/>
  <c r="K40" i="22"/>
  <c r="K35" i="22"/>
  <c r="K22" i="22"/>
  <c r="K18" i="9"/>
  <c r="K47" i="9"/>
  <c r="K44" i="9"/>
  <c r="K41" i="9"/>
  <c r="K42" i="9"/>
  <c r="K23" i="9"/>
  <c r="K28" i="9"/>
  <c r="K39" i="9"/>
  <c r="K36" i="9"/>
  <c r="K46" i="9"/>
  <c r="K32" i="9"/>
  <c r="K35" i="9"/>
  <c r="K45" i="9"/>
  <c r="K38" i="9"/>
  <c r="K24" i="22"/>
  <c r="K45" i="14"/>
  <c r="K40" i="11"/>
  <c r="K46" i="4"/>
  <c r="K35" i="4"/>
  <c r="K41" i="19"/>
  <c r="K19" i="8"/>
  <c r="K39" i="8"/>
  <c r="K36" i="8"/>
  <c r="K38" i="8"/>
  <c r="K32" i="8"/>
  <c r="K26" i="8"/>
  <c r="K47" i="8"/>
  <c r="K44" i="8"/>
  <c r="K41" i="8"/>
  <c r="K46" i="8"/>
  <c r="K33" i="8"/>
  <c r="K30" i="8"/>
  <c r="K43" i="8"/>
  <c r="K19" i="6"/>
  <c r="K47" i="6"/>
  <c r="K44" i="6"/>
  <c r="K41" i="6"/>
  <c r="K46" i="6"/>
  <c r="K39" i="6"/>
  <c r="K36" i="6"/>
  <c r="K38" i="6"/>
  <c r="K33" i="6"/>
  <c r="K24" i="6"/>
  <c r="K22" i="6"/>
  <c r="K19" i="12"/>
  <c r="K47" i="12"/>
  <c r="K44" i="12"/>
  <c r="K41" i="12"/>
  <c r="K34" i="12"/>
  <c r="K24" i="12"/>
  <c r="K39" i="12"/>
  <c r="K36" i="12"/>
  <c r="K38" i="12"/>
  <c r="K25" i="12"/>
  <c r="K31" i="12"/>
  <c r="K19" i="13"/>
  <c r="K39" i="13"/>
  <c r="K36" i="13"/>
  <c r="K46" i="13"/>
  <c r="K31" i="13"/>
  <c r="K33" i="13"/>
  <c r="K47" i="13"/>
  <c r="K44" i="13"/>
  <c r="K41" i="13"/>
  <c r="K38" i="13"/>
  <c r="K26" i="13"/>
  <c r="K29" i="13"/>
  <c r="K19" i="18"/>
  <c r="K45" i="18"/>
  <c r="K42" i="18"/>
  <c r="K43" i="18"/>
  <c r="K36" i="18"/>
  <c r="K37" i="18"/>
  <c r="K34" i="18"/>
  <c r="K35" i="18"/>
  <c r="K25" i="18"/>
  <c r="K24" i="18"/>
  <c r="K27" i="18"/>
  <c r="K19" i="21"/>
  <c r="K37" i="21"/>
  <c r="K34" i="21"/>
  <c r="K39" i="21"/>
  <c r="K28" i="21"/>
  <c r="K21" i="21"/>
  <c r="K45" i="21"/>
  <c r="K42" i="21"/>
  <c r="K47" i="21"/>
  <c r="K44" i="21"/>
  <c r="K31" i="21"/>
  <c r="K26" i="21"/>
  <c r="K20" i="18"/>
  <c r="K29" i="18"/>
  <c r="K26" i="6"/>
  <c r="K25" i="6"/>
  <c r="K26" i="22"/>
  <c r="K30" i="13"/>
  <c r="K29" i="10"/>
  <c r="K21" i="9"/>
  <c r="K23" i="4"/>
  <c r="K22" i="12"/>
  <c r="K30" i="21"/>
  <c r="K47" i="18"/>
  <c r="K42" i="14"/>
  <c r="K42" i="11"/>
  <c r="K37" i="4"/>
  <c r="K43" i="4"/>
  <c r="K45" i="6"/>
  <c r="K36" i="22"/>
  <c r="K42" i="22"/>
  <c r="K46" i="12"/>
  <c r="K35" i="12"/>
  <c r="K43" i="21"/>
  <c r="K41" i="21"/>
  <c r="K34" i="19"/>
  <c r="K38" i="7"/>
  <c r="K35" i="7"/>
  <c r="K34" i="13"/>
  <c r="K40" i="13"/>
  <c r="K34" i="10"/>
  <c r="K35" i="10"/>
  <c r="K37" i="8"/>
  <c r="K34" i="9"/>
  <c r="K19" i="11"/>
  <c r="K47" i="11"/>
  <c r="K44" i="11"/>
  <c r="K41" i="11"/>
  <c r="K38" i="11"/>
  <c r="K39" i="11"/>
  <c r="K36" i="11"/>
  <c r="K46" i="11"/>
  <c r="K19" i="14"/>
  <c r="K39" i="14"/>
  <c r="K36" i="14"/>
  <c r="K38" i="14"/>
  <c r="K47" i="14"/>
  <c r="K44" i="14"/>
  <c r="K41" i="14"/>
  <c r="K34" i="14"/>
  <c r="K14" i="20"/>
  <c r="K45" i="20"/>
  <c r="K36" i="20"/>
  <c r="K34" i="20"/>
  <c r="K39" i="20"/>
  <c r="K37" i="20"/>
  <c r="K42" i="20"/>
  <c r="K47" i="20"/>
  <c r="K46" i="14"/>
  <c r="K37" i="11"/>
  <c r="K43" i="11"/>
  <c r="K35" i="19"/>
  <c r="K37" i="14"/>
  <c r="K45" i="7"/>
  <c r="K40" i="20"/>
  <c r="K28" i="10"/>
  <c r="K27" i="9"/>
  <c r="K34" i="11"/>
  <c r="K34" i="22"/>
  <c r="K36" i="19"/>
  <c r="K34" i="7"/>
  <c r="K40" i="7"/>
  <c r="K44" i="20"/>
  <c r="K41" i="20"/>
  <c r="K45" i="13"/>
  <c r="K42" i="10"/>
  <c r="K40" i="10"/>
  <c r="K34" i="8"/>
  <c r="K35" i="8"/>
  <c r="K43" i="9"/>
  <c r="K29" i="5"/>
  <c r="K31" i="15"/>
  <c r="K42" i="15"/>
  <c r="K41" i="15"/>
  <c r="K44" i="15"/>
  <c r="K47" i="15"/>
  <c r="K38" i="5"/>
  <c r="K41" i="5"/>
  <c r="K44" i="5"/>
  <c r="K47" i="5"/>
  <c r="K46" i="15"/>
  <c r="K36" i="15"/>
  <c r="K39" i="15"/>
  <c r="K46" i="5"/>
  <c r="K36" i="5"/>
  <c r="K39" i="5"/>
  <c r="K30" i="14"/>
  <c r="K33" i="14"/>
  <c r="K32" i="11"/>
  <c r="K23" i="11"/>
  <c r="K20" i="20"/>
  <c r="K25" i="20"/>
  <c r="K25" i="19"/>
  <c r="K23" i="19"/>
  <c r="K28" i="7"/>
  <c r="K20" i="14"/>
  <c r="K25" i="11"/>
  <c r="K22" i="11"/>
  <c r="K24" i="5"/>
  <c r="K30" i="5"/>
  <c r="K24" i="20"/>
  <c r="K26" i="20"/>
  <c r="K29" i="20"/>
  <c r="K29" i="19"/>
  <c r="K22" i="19"/>
  <c r="K27" i="19"/>
  <c r="K21" i="15"/>
  <c r="K22" i="15"/>
  <c r="K32" i="15"/>
  <c r="K25" i="7"/>
  <c r="K21" i="7"/>
  <c r="K27" i="7"/>
  <c r="K24" i="14"/>
  <c r="K26" i="11"/>
  <c r="K23" i="18"/>
  <c r="K28" i="18"/>
  <c r="K21" i="18"/>
  <c r="K27" i="14"/>
  <c r="K26" i="14"/>
  <c r="K28" i="14"/>
  <c r="K29" i="14"/>
  <c r="K24" i="11"/>
  <c r="K20" i="11"/>
  <c r="K30" i="11"/>
  <c r="K23" i="6"/>
  <c r="K27" i="6"/>
  <c r="K28" i="6"/>
  <c r="K29" i="6"/>
  <c r="K31" i="22"/>
  <c r="K32" i="22"/>
  <c r="K21" i="22"/>
  <c r="K21" i="5"/>
  <c r="K25" i="5"/>
  <c r="K22" i="5"/>
  <c r="K27" i="5"/>
  <c r="K27" i="20"/>
  <c r="K32" i="20"/>
  <c r="K21" i="20"/>
  <c r="K21" i="13"/>
  <c r="K25" i="13"/>
  <c r="K22" i="13"/>
  <c r="K27" i="13"/>
  <c r="K22" i="10"/>
  <c r="K20" i="10"/>
  <c r="K21" i="10"/>
  <c r="K27" i="8"/>
  <c r="K22" i="8"/>
  <c r="K28" i="8"/>
  <c r="K29" i="8"/>
  <c r="K20" i="9"/>
  <c r="K24" i="9"/>
  <c r="K30" i="9"/>
  <c r="K27" i="4"/>
  <c r="K22" i="4"/>
  <c r="K28" i="4"/>
  <c r="K29" i="4"/>
  <c r="K23" i="12"/>
  <c r="K20" i="12"/>
  <c r="K21" i="12"/>
  <c r="K33" i="21"/>
  <c r="K22" i="21"/>
  <c r="K24" i="21"/>
  <c r="K27" i="21"/>
  <c r="K21" i="19"/>
  <c r="K30" i="19"/>
  <c r="K32" i="19"/>
  <c r="K29" i="15"/>
  <c r="K20" i="15"/>
  <c r="K30" i="15"/>
  <c r="K27" i="15"/>
  <c r="K24" i="7"/>
  <c r="K20" i="7"/>
  <c r="K30" i="7"/>
  <c r="K31" i="14"/>
  <c r="K32" i="14"/>
  <c r="K28" i="11"/>
  <c r="K22" i="20"/>
  <c r="K20" i="19"/>
  <c r="K32" i="7"/>
  <c r="K23" i="7"/>
  <c r="K23" i="14"/>
  <c r="K21" i="14"/>
  <c r="K21" i="11"/>
  <c r="K27" i="11"/>
  <c r="K20" i="5"/>
  <c r="K31" i="20"/>
  <c r="K24" i="19"/>
  <c r="K22" i="7"/>
  <c r="K22" i="14"/>
  <c r="K25" i="14"/>
  <c r="K33" i="11"/>
  <c r="K29" i="11"/>
  <c r="K31" i="11"/>
  <c r="K27" i="22"/>
  <c r="K28" i="22"/>
  <c r="K30" i="22"/>
  <c r="K33" i="22"/>
  <c r="K28" i="5"/>
  <c r="K32" i="5"/>
  <c r="K23" i="5"/>
  <c r="K23" i="20"/>
  <c r="K28" i="20"/>
  <c r="K30" i="20"/>
  <c r="K33" i="20"/>
  <c r="K28" i="13"/>
  <c r="K32" i="13"/>
  <c r="K23" i="13"/>
  <c r="K31" i="10"/>
  <c r="K26" i="10"/>
  <c r="K32" i="10"/>
  <c r="K33" i="10"/>
  <c r="K31" i="8"/>
  <c r="K24" i="8"/>
  <c r="K25" i="8"/>
  <c r="K29" i="9"/>
  <c r="K33" i="9"/>
  <c r="K26" i="9"/>
  <c r="K31" i="9"/>
  <c r="K31" i="4"/>
  <c r="K24" i="4"/>
  <c r="K25" i="4"/>
  <c r="K26" i="12"/>
  <c r="K30" i="12"/>
  <c r="K32" i="12"/>
  <c r="K33" i="12"/>
  <c r="K29" i="21"/>
  <c r="K20" i="21"/>
  <c r="K23" i="21"/>
  <c r="K33" i="19"/>
  <c r="K26" i="19"/>
  <c r="K28" i="19"/>
  <c r="K31" i="19"/>
  <c r="K25" i="15"/>
  <c r="K26" i="15"/>
  <c r="K23" i="15"/>
  <c r="K33" i="7"/>
  <c r="K29" i="7"/>
  <c r="K26" i="7"/>
  <c r="K31" i="7"/>
  <c r="AB73" i="17"/>
  <c r="AD73" i="17"/>
  <c r="AD73" i="16"/>
  <c r="AB73" i="16"/>
  <c r="K19" i="20"/>
  <c r="K19" i="7"/>
  <c r="K19" i="9"/>
  <c r="Z40" i="9"/>
  <c r="AB40" i="9" s="1"/>
  <c r="Z39" i="9"/>
  <c r="AB39" i="9" s="1"/>
  <c r="Z41" i="20"/>
  <c r="AB41" i="20" s="1"/>
  <c r="K17" i="9"/>
  <c r="K9" i="20"/>
  <c r="Z41" i="7"/>
  <c r="AD41" i="7" s="1"/>
  <c r="K15" i="20"/>
  <c r="K15" i="9"/>
  <c r="Z44" i="9"/>
  <c r="AB44" i="9" s="1"/>
  <c r="K11" i="9"/>
  <c r="Z38" i="9"/>
  <c r="AB38" i="9" s="1"/>
  <c r="K10" i="9"/>
  <c r="K8" i="20"/>
  <c r="K13" i="9"/>
  <c r="K13" i="20"/>
  <c r="Z40" i="20"/>
  <c r="AB40" i="20" s="1"/>
  <c r="K7" i="20"/>
  <c r="K16" i="20"/>
  <c r="Z37" i="20"/>
  <c r="AB37" i="20" s="1"/>
  <c r="Z43" i="20"/>
  <c r="AB43" i="20" s="1"/>
  <c r="K11" i="20"/>
  <c r="Z39" i="20"/>
  <c r="AB39" i="20" s="1"/>
  <c r="Z44" i="20"/>
  <c r="AB44" i="20" s="1"/>
  <c r="K18" i="20"/>
  <c r="K6" i="20"/>
  <c r="K7" i="9"/>
  <c r="K8" i="9"/>
  <c r="Z42" i="9"/>
  <c r="AD42" i="9" s="1"/>
  <c r="K17" i="20"/>
  <c r="Z38" i="20"/>
  <c r="AD38" i="20" s="1"/>
  <c r="Z42" i="20"/>
  <c r="AB42" i="20" s="1"/>
  <c r="K12" i="20"/>
  <c r="K10" i="20"/>
  <c r="K6" i="7"/>
  <c r="Z42" i="7"/>
  <c r="AB42" i="7" s="1"/>
  <c r="K7" i="7"/>
  <c r="K15" i="7"/>
  <c r="Z43" i="9"/>
  <c r="AB43" i="9" s="1"/>
  <c r="K16" i="9"/>
  <c r="Z37" i="9"/>
  <c r="AD37" i="9" s="1"/>
  <c r="Z41" i="9"/>
  <c r="K14" i="9"/>
  <c r="K12" i="9"/>
  <c r="K6" i="9"/>
  <c r="K9" i="9"/>
  <c r="K13" i="7"/>
  <c r="K12" i="7"/>
  <c r="Z37" i="7"/>
  <c r="AB37" i="7" s="1"/>
  <c r="Z38" i="7"/>
  <c r="AD38" i="7" s="1"/>
  <c r="K9" i="7"/>
  <c r="K8" i="7"/>
  <c r="Z44" i="7"/>
  <c r="AD44" i="7" s="1"/>
  <c r="Z39" i="7"/>
  <c r="AD39" i="7" s="1"/>
  <c r="K14" i="7"/>
  <c r="K17" i="7"/>
  <c r="K16" i="7"/>
  <c r="Z40" i="7"/>
  <c r="AD40" i="7" s="1"/>
  <c r="Z43" i="7"/>
  <c r="AD43" i="7" s="1"/>
  <c r="K10" i="7"/>
  <c r="K11" i="7"/>
  <c r="AR20" i="1"/>
  <c r="AR16" i="1"/>
  <c r="BX16" i="1"/>
  <c r="BX15" i="1"/>
  <c r="K12" i="22"/>
  <c r="Z52" i="22"/>
  <c r="Z49" i="22"/>
  <c r="Z47" i="22"/>
  <c r="Z45" i="22"/>
  <c r="Z51" i="22"/>
  <c r="Z46" i="22"/>
  <c r="Z48" i="22"/>
  <c r="Z50" i="22"/>
  <c r="AB48" i="20"/>
  <c r="AD48" i="20"/>
  <c r="CQ45" i="1"/>
  <c r="CO45" i="1"/>
  <c r="Z49" i="8"/>
  <c r="Z47" i="8"/>
  <c r="Z45" i="8"/>
  <c r="Z51" i="8"/>
  <c r="Z50" i="8"/>
  <c r="Z48" i="8"/>
  <c r="Z46" i="8"/>
  <c r="Z52" i="8"/>
  <c r="Z49" i="12"/>
  <c r="Z47" i="12"/>
  <c r="Z45" i="12"/>
  <c r="Z51" i="12"/>
  <c r="Z50" i="12"/>
  <c r="Z48" i="12"/>
  <c r="Z46" i="12"/>
  <c r="Z52" i="12"/>
  <c r="Z49" i="13"/>
  <c r="Z47" i="13"/>
  <c r="Z45" i="13"/>
  <c r="Z51" i="13"/>
  <c r="Z50" i="13"/>
  <c r="Z48" i="13"/>
  <c r="Z46" i="13"/>
  <c r="Z52" i="13"/>
  <c r="K11" i="18"/>
  <c r="Z52" i="18"/>
  <c r="Z49" i="18"/>
  <c r="Z47" i="18"/>
  <c r="Z45" i="18"/>
  <c r="Z51" i="18"/>
  <c r="Z46" i="18"/>
  <c r="Z48" i="18"/>
  <c r="Z50" i="18"/>
  <c r="AB52" i="7"/>
  <c r="AD52" i="7"/>
  <c r="AB51" i="7"/>
  <c r="AD51" i="7"/>
  <c r="AB50" i="20"/>
  <c r="AD50" i="20"/>
  <c r="AD45" i="20"/>
  <c r="AB52" i="9"/>
  <c r="AD52" i="9"/>
  <c r="AB51" i="9"/>
  <c r="AD51" i="9"/>
  <c r="CQ47" i="1"/>
  <c r="CO47" i="1"/>
  <c r="CO48" i="1"/>
  <c r="CQ48" i="1"/>
  <c r="AR17" i="1"/>
  <c r="AR15" i="1"/>
  <c r="BX14" i="1"/>
  <c r="BX21" i="1"/>
  <c r="BI47" i="1"/>
  <c r="BK47" i="1"/>
  <c r="BI49" i="1"/>
  <c r="BK49" i="1"/>
  <c r="K18" i="11"/>
  <c r="Z49" i="11"/>
  <c r="Z47" i="11"/>
  <c r="Z45" i="11"/>
  <c r="Z51" i="11"/>
  <c r="Z50" i="11"/>
  <c r="Z48" i="11"/>
  <c r="Z46" i="11"/>
  <c r="Z52" i="11"/>
  <c r="K14" i="14"/>
  <c r="Z49" i="14"/>
  <c r="Z47" i="14"/>
  <c r="Z45" i="14"/>
  <c r="Z51" i="14"/>
  <c r="Z50" i="14"/>
  <c r="Z48" i="14"/>
  <c r="Z46" i="14"/>
  <c r="Z52" i="14"/>
  <c r="AB45" i="7"/>
  <c r="AD45" i="7"/>
  <c r="AB47" i="20"/>
  <c r="AD47" i="20"/>
  <c r="AB46" i="9"/>
  <c r="AD46" i="9"/>
  <c r="CO50" i="1"/>
  <c r="CQ50" i="1"/>
  <c r="BI50" i="1"/>
  <c r="BK50" i="1"/>
  <c r="BI52" i="1"/>
  <c r="BK52" i="1"/>
  <c r="Z38" i="4"/>
  <c r="AD38" i="4" s="1"/>
  <c r="Z49" i="4"/>
  <c r="Z47" i="4"/>
  <c r="Z45" i="4"/>
  <c r="Z51" i="4"/>
  <c r="Z50" i="4"/>
  <c r="Z48" i="4"/>
  <c r="Z46" i="4"/>
  <c r="Z52" i="4"/>
  <c r="Z41" i="5"/>
  <c r="AB41" i="5" s="1"/>
  <c r="Z49" i="5"/>
  <c r="Z47" i="5"/>
  <c r="Z45" i="5"/>
  <c r="Z51" i="5"/>
  <c r="Z50" i="5"/>
  <c r="Z48" i="5"/>
  <c r="Z46" i="5"/>
  <c r="Z52" i="5"/>
  <c r="Z49" i="15"/>
  <c r="Z47" i="15"/>
  <c r="Z45" i="15"/>
  <c r="Z51" i="15"/>
  <c r="Z50" i="15"/>
  <c r="Z48" i="15"/>
  <c r="Z46" i="15"/>
  <c r="Z52" i="15"/>
  <c r="Z43" i="21"/>
  <c r="AB43" i="21" s="1"/>
  <c r="Z52" i="21"/>
  <c r="Z49" i="21"/>
  <c r="Z47" i="21"/>
  <c r="Z45" i="21"/>
  <c r="Z51" i="21"/>
  <c r="Z46" i="21"/>
  <c r="Z48" i="21"/>
  <c r="Z50" i="21"/>
  <c r="AB48" i="7"/>
  <c r="AD48" i="7"/>
  <c r="AB47" i="7"/>
  <c r="AD47" i="7"/>
  <c r="AB46" i="20"/>
  <c r="AD46" i="20"/>
  <c r="AB49" i="20"/>
  <c r="AD49" i="20"/>
  <c r="AB48" i="9"/>
  <c r="AD48" i="9"/>
  <c r="AB47" i="9"/>
  <c r="AD47" i="9"/>
  <c r="CO49" i="1"/>
  <c r="CQ49" i="1"/>
  <c r="CO51" i="1"/>
  <c r="CQ51" i="1"/>
  <c r="AR21" i="1"/>
  <c r="AR18" i="1"/>
  <c r="BX17" i="1"/>
  <c r="BX18" i="1"/>
  <c r="BK46" i="1"/>
  <c r="BI46" i="1"/>
  <c r="BI48" i="1"/>
  <c r="BK48" i="1"/>
  <c r="AB46" i="7"/>
  <c r="AD46" i="7"/>
  <c r="Z44" i="6"/>
  <c r="AB44" i="6" s="1"/>
  <c r="Z49" i="6"/>
  <c r="Z47" i="6"/>
  <c r="Z45" i="6"/>
  <c r="Z51" i="6"/>
  <c r="Z50" i="6"/>
  <c r="Z48" i="6"/>
  <c r="Z46" i="6"/>
  <c r="Z52" i="6"/>
  <c r="Z49" i="10"/>
  <c r="Z47" i="10"/>
  <c r="Z45" i="10"/>
  <c r="Z51" i="10"/>
  <c r="Z50" i="10"/>
  <c r="Z48" i="10"/>
  <c r="Z46" i="10"/>
  <c r="Z52" i="10"/>
  <c r="K7" i="19"/>
  <c r="Z52" i="19"/>
  <c r="Z49" i="19"/>
  <c r="Z47" i="19"/>
  <c r="Z45" i="19"/>
  <c r="Z51" i="19"/>
  <c r="Z46" i="19"/>
  <c r="Z48" i="19"/>
  <c r="Z50" i="19"/>
  <c r="AB50" i="7"/>
  <c r="AD50" i="7"/>
  <c r="AB49" i="7"/>
  <c r="AD49" i="7"/>
  <c r="AB51" i="20"/>
  <c r="AD51" i="20"/>
  <c r="AB52" i="20"/>
  <c r="AD52" i="20"/>
  <c r="AB50" i="9"/>
  <c r="AD50" i="9"/>
  <c r="AB49" i="9"/>
  <c r="AD49" i="9"/>
  <c r="CO46" i="1"/>
  <c r="CQ46" i="1"/>
  <c r="CO52" i="1"/>
  <c r="CQ52" i="1"/>
  <c r="AR19" i="1"/>
  <c r="AR14" i="1"/>
  <c r="BX19" i="1"/>
  <c r="BX20" i="1"/>
  <c r="BI45" i="1"/>
  <c r="BK45" i="1"/>
  <c r="BI51" i="1"/>
  <c r="BK51" i="1"/>
  <c r="K16" i="21"/>
  <c r="K7" i="18"/>
  <c r="K17" i="21"/>
  <c r="K18" i="21"/>
  <c r="K15" i="18"/>
  <c r="Z44" i="19"/>
  <c r="AD44" i="19" s="1"/>
  <c r="K9" i="22"/>
  <c r="K17" i="19"/>
  <c r="K11" i="22"/>
  <c r="K16" i="22"/>
  <c r="Z40" i="19"/>
  <c r="AB40" i="19" s="1"/>
  <c r="Z42" i="18"/>
  <c r="AB42" i="18" s="1"/>
  <c r="Z38" i="19"/>
  <c r="AD38" i="19" s="1"/>
  <c r="Z42" i="19"/>
  <c r="AB42" i="19" s="1"/>
  <c r="K8" i="19"/>
  <c r="K9" i="19"/>
  <c r="Z44" i="21"/>
  <c r="AB44" i="21" s="1"/>
  <c r="K10" i="21"/>
  <c r="Z38" i="21"/>
  <c r="Z39" i="19"/>
  <c r="AB39" i="19" s="1"/>
  <c r="Z43" i="19"/>
  <c r="AB43" i="19" s="1"/>
  <c r="K10" i="19"/>
  <c r="K11" i="19"/>
  <c r="Z41" i="21"/>
  <c r="AD41" i="21" s="1"/>
  <c r="K6" i="21"/>
  <c r="Z37" i="21"/>
  <c r="AB37" i="21" s="1"/>
  <c r="K12" i="21"/>
  <c r="Z37" i="19"/>
  <c r="AB37" i="19" s="1"/>
  <c r="Z41" i="19"/>
  <c r="AB41" i="19" s="1"/>
  <c r="K15" i="19"/>
  <c r="K11" i="21"/>
  <c r="Z42" i="21"/>
  <c r="K8" i="21"/>
  <c r="K7" i="21"/>
  <c r="Z39" i="22"/>
  <c r="K13" i="22"/>
  <c r="Z37" i="22"/>
  <c r="Z40" i="22"/>
  <c r="AD40" i="22" s="1"/>
  <c r="K7" i="22"/>
  <c r="K8" i="22"/>
  <c r="Z43" i="22"/>
  <c r="K17" i="22"/>
  <c r="Z41" i="22"/>
  <c r="Z44" i="22"/>
  <c r="K13" i="21"/>
  <c r="K15" i="22"/>
  <c r="K10" i="22"/>
  <c r="Z38" i="22"/>
  <c r="K6" i="22"/>
  <c r="Z42" i="22"/>
  <c r="K18" i="22"/>
  <c r="K14" i="22"/>
  <c r="K15" i="21"/>
  <c r="K14" i="21"/>
  <c r="K9" i="21"/>
  <c r="Z40" i="21"/>
  <c r="Z39" i="21"/>
  <c r="K14" i="18"/>
  <c r="K16" i="18"/>
  <c r="Z38" i="18"/>
  <c r="AB38" i="18" s="1"/>
  <c r="K17" i="18"/>
  <c r="Z39" i="18"/>
  <c r="AD39" i="18" s="1"/>
  <c r="Z43" i="18"/>
  <c r="AD43" i="18" s="1"/>
  <c r="K13" i="18"/>
  <c r="K18" i="18"/>
  <c r="K16" i="19"/>
  <c r="K12" i="19"/>
  <c r="K18" i="19"/>
  <c r="K13" i="19"/>
  <c r="K9" i="18"/>
  <c r="Z40" i="18"/>
  <c r="AB40" i="18" s="1"/>
  <c r="Z44" i="18"/>
  <c r="AD44" i="18" s="1"/>
  <c r="K8" i="18"/>
  <c r="K6" i="18"/>
  <c r="K6" i="19"/>
  <c r="K14" i="19"/>
  <c r="Z37" i="18"/>
  <c r="AD37" i="18" s="1"/>
  <c r="Z41" i="18"/>
  <c r="AB41" i="18" s="1"/>
  <c r="K10" i="18"/>
  <c r="K12" i="18"/>
  <c r="K10" i="11"/>
  <c r="K13" i="14"/>
  <c r="K9" i="11"/>
  <c r="K12" i="14"/>
  <c r="K17" i="14"/>
  <c r="K14" i="4"/>
  <c r="Z41" i="11"/>
  <c r="AD41" i="11" s="1"/>
  <c r="K7" i="11"/>
  <c r="Z42" i="11"/>
  <c r="AB42" i="11" s="1"/>
  <c r="Z40" i="11"/>
  <c r="AB40" i="11" s="1"/>
  <c r="K16" i="11"/>
  <c r="K15" i="11"/>
  <c r="K8" i="14"/>
  <c r="K6" i="14"/>
  <c r="K15" i="14"/>
  <c r="Z43" i="11"/>
  <c r="AB43" i="11" s="1"/>
  <c r="K17" i="11"/>
  <c r="K18" i="14"/>
  <c r="K9" i="14"/>
  <c r="K11" i="14"/>
  <c r="K13" i="4"/>
  <c r="Z39" i="14"/>
  <c r="Z44" i="14"/>
  <c r="K16" i="14"/>
  <c r="Z37" i="14"/>
  <c r="Z42" i="14"/>
  <c r="Z43" i="14"/>
  <c r="Z40" i="14"/>
  <c r="Z41" i="14"/>
  <c r="Z38" i="14"/>
  <c r="K10" i="14"/>
  <c r="K7" i="14"/>
  <c r="Z44" i="4"/>
  <c r="AB44" i="4" s="1"/>
  <c r="K10" i="4"/>
  <c r="K9" i="4"/>
  <c r="Z42" i="4"/>
  <c r="AD42" i="4" s="1"/>
  <c r="K8" i="6"/>
  <c r="Z43" i="6"/>
  <c r="AB43" i="6" s="1"/>
  <c r="Z44" i="11"/>
  <c r="AB44" i="11" s="1"/>
  <c r="Z39" i="11"/>
  <c r="K13" i="11"/>
  <c r="K14" i="11"/>
  <c r="K12" i="11"/>
  <c r="K11" i="11"/>
  <c r="K16" i="4"/>
  <c r="Z41" i="4"/>
  <c r="AB41" i="4" s="1"/>
  <c r="Z43" i="5"/>
  <c r="AB43" i="5" s="1"/>
  <c r="Z37" i="11"/>
  <c r="AB37" i="11" s="1"/>
  <c r="Z38" i="11"/>
  <c r="AD38" i="11" s="1"/>
  <c r="K6" i="11"/>
  <c r="K8" i="11"/>
  <c r="K18" i="4"/>
  <c r="K8" i="4"/>
  <c r="Z43" i="4"/>
  <c r="AD43" i="4" s="1"/>
  <c r="K6" i="4"/>
  <c r="K11" i="4"/>
  <c r="K7" i="4"/>
  <c r="Z39" i="4"/>
  <c r="AD39" i="4" s="1"/>
  <c r="Z40" i="4"/>
  <c r="AD40" i="4" s="1"/>
  <c r="Z38" i="5"/>
  <c r="AD38" i="5" s="1"/>
  <c r="K16" i="5"/>
  <c r="K11" i="5"/>
  <c r="Z42" i="15"/>
  <c r="Z38" i="15"/>
  <c r="Z44" i="15"/>
  <c r="Z41" i="15"/>
  <c r="Z40" i="15"/>
  <c r="Z43" i="15"/>
  <c r="Z39" i="15"/>
  <c r="Z37" i="15"/>
  <c r="K13" i="15"/>
  <c r="K7" i="15"/>
  <c r="K16" i="15"/>
  <c r="K15" i="15"/>
  <c r="K18" i="15"/>
  <c r="K10" i="15"/>
  <c r="K6" i="15"/>
  <c r="K12" i="15"/>
  <c r="K14" i="15"/>
  <c r="K17" i="15"/>
  <c r="K8" i="15"/>
  <c r="K11" i="15"/>
  <c r="K9" i="15"/>
  <c r="K17" i="4"/>
  <c r="K15" i="4"/>
  <c r="K12" i="4"/>
  <c r="Z37" i="4"/>
  <c r="AD37" i="4" s="1"/>
  <c r="K14" i="5"/>
  <c r="K15" i="6"/>
  <c r="K6" i="12"/>
  <c r="K10" i="12"/>
  <c r="K16" i="12"/>
  <c r="Z41" i="12"/>
  <c r="Z37" i="12"/>
  <c r="K15" i="12"/>
  <c r="Z43" i="12"/>
  <c r="K11" i="12"/>
  <c r="K18" i="12"/>
  <c r="Z44" i="12"/>
  <c r="Z40" i="12"/>
  <c r="K9" i="12"/>
  <c r="K8" i="12"/>
  <c r="Z39" i="12"/>
  <c r="K7" i="12"/>
  <c r="K12" i="12"/>
  <c r="Z42" i="12"/>
  <c r="Z38" i="12"/>
  <c r="K17" i="12"/>
  <c r="K14" i="12"/>
  <c r="K13" i="12"/>
  <c r="K12" i="13"/>
  <c r="K17" i="13"/>
  <c r="K9" i="13"/>
  <c r="Z42" i="13"/>
  <c r="Z38" i="13"/>
  <c r="K7" i="13"/>
  <c r="K18" i="13"/>
  <c r="K10" i="13"/>
  <c r="K15" i="13"/>
  <c r="K8" i="13"/>
  <c r="Z41" i="13"/>
  <c r="Z37" i="13"/>
  <c r="K16" i="13"/>
  <c r="K13" i="13"/>
  <c r="Z40" i="13"/>
  <c r="K14" i="13"/>
  <c r="K6" i="13"/>
  <c r="K11" i="13"/>
  <c r="Z43" i="13"/>
  <c r="Z39" i="13"/>
  <c r="Z44" i="13"/>
  <c r="AB38" i="5"/>
  <c r="K6" i="5"/>
  <c r="K17" i="5"/>
  <c r="K7" i="5"/>
  <c r="K13" i="6"/>
  <c r="Z39" i="6"/>
  <c r="AB39" i="6" s="1"/>
  <c r="K14" i="6"/>
  <c r="Z40" i="6"/>
  <c r="AD40" i="6" s="1"/>
  <c r="K10" i="5"/>
  <c r="Z39" i="5"/>
  <c r="AB39" i="5" s="1"/>
  <c r="K9" i="5"/>
  <c r="K12" i="5"/>
  <c r="Z40" i="5"/>
  <c r="AB40" i="5" s="1"/>
  <c r="K13" i="5"/>
  <c r="K16" i="6"/>
  <c r="Z44" i="5"/>
  <c r="AB44" i="5" s="1"/>
  <c r="Z37" i="5"/>
  <c r="AD37" i="5" s="1"/>
  <c r="Z41" i="6"/>
  <c r="K7" i="6"/>
  <c r="K12" i="6"/>
  <c r="K8" i="5"/>
  <c r="Z42" i="5"/>
  <c r="AB42" i="5" s="1"/>
  <c r="K15" i="5"/>
  <c r="K18" i="6"/>
  <c r="K6" i="6"/>
  <c r="Z37" i="6"/>
  <c r="AB37" i="6" s="1"/>
  <c r="Z42" i="6"/>
  <c r="K17" i="6"/>
  <c r="K10" i="6"/>
  <c r="K11" i="6"/>
  <c r="Z38" i="6"/>
  <c r="Z41" i="10"/>
  <c r="Z37" i="10"/>
  <c r="K16" i="10"/>
  <c r="K10" i="10"/>
  <c r="K6" i="10"/>
  <c r="K15" i="10"/>
  <c r="K12" i="10"/>
  <c r="Z43" i="10"/>
  <c r="Z38" i="10"/>
  <c r="K17" i="10"/>
  <c r="K9" i="10"/>
  <c r="K18" i="10"/>
  <c r="Z40" i="10"/>
  <c r="Z42" i="10"/>
  <c r="K7" i="10"/>
  <c r="Z44" i="10"/>
  <c r="Z39" i="10"/>
  <c r="K13" i="10"/>
  <c r="K8" i="10"/>
  <c r="K14" i="10"/>
  <c r="K11" i="10"/>
  <c r="K18" i="5"/>
  <c r="K9" i="6"/>
  <c r="Z42" i="8"/>
  <c r="Z38" i="8"/>
  <c r="Z44" i="8"/>
  <c r="Z40" i="8"/>
  <c r="Z41" i="8"/>
  <c r="Z37" i="8"/>
  <c r="Z43" i="8"/>
  <c r="Z39" i="8"/>
  <c r="K18" i="8"/>
  <c r="K14" i="8"/>
  <c r="K10" i="8"/>
  <c r="K9" i="8"/>
  <c r="K17" i="8"/>
  <c r="K13" i="8"/>
  <c r="K8" i="8"/>
  <c r="K7" i="8"/>
  <c r="K16" i="8"/>
  <c r="K12" i="8"/>
  <c r="K6" i="8"/>
  <c r="K15" i="8"/>
  <c r="K11" i="8"/>
  <c r="BI44" i="1"/>
  <c r="CQ44" i="1"/>
  <c r="AR13" i="1"/>
  <c r="BX13" i="1"/>
  <c r="AR9" i="1"/>
  <c r="AR8" i="1"/>
  <c r="AR6" i="1"/>
  <c r="AR11" i="1"/>
  <c r="AR10" i="1"/>
  <c r="AR7" i="1"/>
  <c r="CQ43" i="1"/>
  <c r="CO43" i="1"/>
  <c r="BI43" i="1"/>
  <c r="BK43" i="1"/>
  <c r="CO42" i="1"/>
  <c r="CO38" i="1"/>
  <c r="CO39" i="1"/>
  <c r="BX11" i="1"/>
  <c r="BX10" i="1"/>
  <c r="BX7" i="1"/>
  <c r="BX6" i="1"/>
  <c r="BX9" i="1"/>
  <c r="BX8" i="1"/>
  <c r="CO37" i="1"/>
  <c r="CM73" i="1"/>
  <c r="CQ37" i="1"/>
  <c r="CQ40" i="1"/>
  <c r="CO40" i="1"/>
  <c r="CQ41" i="1"/>
  <c r="CO41" i="1"/>
  <c r="BI42" i="1"/>
  <c r="BK42" i="1"/>
  <c r="BI40" i="1"/>
  <c r="BK40" i="1"/>
  <c r="BI38" i="1"/>
  <c r="BK38" i="1"/>
  <c r="BI41" i="1"/>
  <c r="BK41" i="1"/>
  <c r="BI39" i="1"/>
  <c r="BK39" i="1"/>
  <c r="BI37" i="1"/>
  <c r="BK37" i="1"/>
  <c r="BG73" i="1"/>
  <c r="AD45" i="9" l="1"/>
  <c r="L47" i="1"/>
  <c r="Z33" i="1"/>
  <c r="L9" i="1"/>
  <c r="M9" i="1" s="1"/>
  <c r="L11" i="1"/>
  <c r="M11" i="1" s="1"/>
  <c r="L15" i="1"/>
  <c r="M15" i="1" s="1"/>
  <c r="L8" i="1"/>
  <c r="M8" i="1" s="1"/>
  <c r="L28" i="1"/>
  <c r="M28" i="1" s="1"/>
  <c r="L26" i="1"/>
  <c r="M26" i="1" s="1"/>
  <c r="L38" i="1"/>
  <c r="M38" i="1" s="1"/>
  <c r="L41" i="1"/>
  <c r="M41" i="1" s="1"/>
  <c r="L35" i="1"/>
  <c r="M35" i="1" s="1"/>
  <c r="L37" i="1"/>
  <c r="M37" i="1" s="1"/>
  <c r="L10" i="1"/>
  <c r="M10" i="1" s="1"/>
  <c r="L13" i="1"/>
  <c r="M13" i="1" s="1"/>
  <c r="L27" i="1"/>
  <c r="M27" i="1" s="1"/>
  <c r="L22" i="1"/>
  <c r="M22" i="1" s="1"/>
  <c r="L36" i="1"/>
  <c r="M36" i="1" s="1"/>
  <c r="L44" i="1"/>
  <c r="M44" i="1" s="1"/>
  <c r="L34" i="1"/>
  <c r="M34" i="1" s="1"/>
  <c r="L42" i="1"/>
  <c r="M42" i="1" s="1"/>
  <c r="L21" i="1"/>
  <c r="M21" i="1" s="1"/>
  <c r="L17" i="1"/>
  <c r="M17" i="1" s="1"/>
  <c r="L18" i="1"/>
  <c r="M18" i="1" s="1"/>
  <c r="L12" i="1"/>
  <c r="M12" i="1" s="1"/>
  <c r="L23" i="1"/>
  <c r="M23" i="1" s="1"/>
  <c r="L45" i="1"/>
  <c r="M45" i="1" s="1"/>
  <c r="L24" i="1"/>
  <c r="M24" i="1" s="1"/>
  <c r="L39" i="1"/>
  <c r="M39" i="1" s="1"/>
  <c r="L31" i="1"/>
  <c r="M31" i="1" s="1"/>
  <c r="L20" i="1"/>
  <c r="M20" i="1" s="1"/>
  <c r="L40" i="1"/>
  <c r="M40" i="1" s="1"/>
  <c r="L32" i="1"/>
  <c r="M32" i="1" s="1"/>
  <c r="L7" i="1"/>
  <c r="M7" i="1" s="1"/>
  <c r="L16" i="1"/>
  <c r="M16" i="1" s="1"/>
  <c r="L14" i="1"/>
  <c r="M14" i="1" s="1"/>
  <c r="L29" i="1"/>
  <c r="M29" i="1" s="1"/>
  <c r="L25" i="1"/>
  <c r="M25" i="1" s="1"/>
  <c r="L33" i="1"/>
  <c r="M33" i="1" s="1"/>
  <c r="L46" i="1"/>
  <c r="M46" i="1" s="1"/>
  <c r="L19" i="1"/>
  <c r="M19" i="1" s="1"/>
  <c r="L30" i="1"/>
  <c r="M30" i="1" s="1"/>
  <c r="L43" i="1"/>
  <c r="M43" i="1" s="1"/>
  <c r="L6" i="1"/>
  <c r="AB73" i="46"/>
  <c r="AD73" i="46"/>
  <c r="AB73" i="43"/>
  <c r="AB73" i="47"/>
  <c r="AB73" i="45"/>
  <c r="AD73" i="45"/>
  <c r="AB73" i="41"/>
  <c r="AD73" i="47"/>
  <c r="AD73" i="41"/>
  <c r="AD73" i="43"/>
  <c r="Y33" i="44"/>
  <c r="Y33" i="49"/>
  <c r="AB73" i="48"/>
  <c r="AD73" i="48"/>
  <c r="Y33" i="42"/>
  <c r="AD73" i="40"/>
  <c r="AB73" i="40"/>
  <c r="AB73" i="39"/>
  <c r="AD73" i="39"/>
  <c r="Y33" i="38"/>
  <c r="AB73" i="37"/>
  <c r="Y33" i="36"/>
  <c r="AD73" i="37"/>
  <c r="Y33" i="35"/>
  <c r="AB73" i="34"/>
  <c r="AD73" i="34"/>
  <c r="Y33" i="31"/>
  <c r="Y33" i="33"/>
  <c r="Y33" i="32"/>
  <c r="AD73" i="30"/>
  <c r="AB73" i="30"/>
  <c r="Y33" i="23"/>
  <c r="AD73" i="25"/>
  <c r="AD73" i="28"/>
  <c r="AB73" i="28"/>
  <c r="AB73" i="25"/>
  <c r="AD73" i="24"/>
  <c r="AB73" i="29"/>
  <c r="AB73" i="24"/>
  <c r="AD73" i="29"/>
  <c r="AD73" i="27"/>
  <c r="AB73" i="27"/>
  <c r="Y33" i="26"/>
  <c r="M50" i="1"/>
  <c r="M49" i="1"/>
  <c r="M48" i="1"/>
  <c r="M47" i="1"/>
  <c r="Y33" i="17"/>
  <c r="Y33" i="16"/>
  <c r="AD40" i="9"/>
  <c r="AB41" i="7"/>
  <c r="AD43" i="9"/>
  <c r="AB38" i="20"/>
  <c r="AB73" i="20" s="1"/>
  <c r="AD39" i="9"/>
  <c r="AB37" i="9"/>
  <c r="AD41" i="20"/>
  <c r="AB42" i="9"/>
  <c r="AD44" i="20"/>
  <c r="AD37" i="20"/>
  <c r="AB43" i="7"/>
  <c r="AD39" i="20"/>
  <c r="AD42" i="20"/>
  <c r="AD42" i="7"/>
  <c r="AD38" i="9"/>
  <c r="AB44" i="7"/>
  <c r="AD44" i="9"/>
  <c r="AD43" i="20"/>
  <c r="AD37" i="7"/>
  <c r="AD40" i="20"/>
  <c r="Z73" i="20"/>
  <c r="Z73" i="9"/>
  <c r="AB38" i="7"/>
  <c r="AB39" i="7"/>
  <c r="AB41" i="9"/>
  <c r="AB38" i="4"/>
  <c r="Z73" i="7"/>
  <c r="AB40" i="7"/>
  <c r="AD41" i="9"/>
  <c r="AD44" i="6"/>
  <c r="AD41" i="5"/>
  <c r="AD37" i="21"/>
  <c r="AD43" i="21"/>
  <c r="AB46" i="19"/>
  <c r="AD46" i="19"/>
  <c r="AB46" i="10"/>
  <c r="AD46" i="10"/>
  <c r="AB45" i="6"/>
  <c r="AD45" i="6"/>
  <c r="AB50" i="5"/>
  <c r="AD50" i="5"/>
  <c r="AB47" i="4"/>
  <c r="AD47" i="4"/>
  <c r="AB49" i="14"/>
  <c r="AD49" i="14"/>
  <c r="AB51" i="12"/>
  <c r="AD51" i="12"/>
  <c r="AB48" i="19"/>
  <c r="AD48" i="19"/>
  <c r="AB47" i="19"/>
  <c r="AD47" i="19"/>
  <c r="AB52" i="10"/>
  <c r="AD52" i="10"/>
  <c r="AB51" i="10"/>
  <c r="AD51" i="10"/>
  <c r="AB52" i="6"/>
  <c r="AD52" i="6"/>
  <c r="AB51" i="6"/>
  <c r="AD51" i="6"/>
  <c r="AB51" i="21"/>
  <c r="AD51" i="21"/>
  <c r="AB52" i="21"/>
  <c r="AD52" i="21"/>
  <c r="AB48" i="15"/>
  <c r="AD48" i="15"/>
  <c r="AB47" i="15"/>
  <c r="AD47" i="15"/>
  <c r="AB48" i="5"/>
  <c r="AD48" i="5"/>
  <c r="AB47" i="5"/>
  <c r="AD47" i="5"/>
  <c r="AB46" i="4"/>
  <c r="AD46" i="4"/>
  <c r="AB45" i="4"/>
  <c r="AD45" i="4"/>
  <c r="AB48" i="14"/>
  <c r="AD48" i="14"/>
  <c r="AB47" i="14"/>
  <c r="AD47" i="14"/>
  <c r="AB46" i="11"/>
  <c r="AD46" i="11"/>
  <c r="AB45" i="11"/>
  <c r="AD45" i="11"/>
  <c r="AB50" i="18"/>
  <c r="AD50" i="18"/>
  <c r="AB45" i="18"/>
  <c r="AD45" i="18"/>
  <c r="AB50" i="13"/>
  <c r="AD50" i="13"/>
  <c r="AB49" i="13"/>
  <c r="AD49" i="13"/>
  <c r="AB50" i="12"/>
  <c r="AD50" i="12"/>
  <c r="AB49" i="12"/>
  <c r="AD49" i="12"/>
  <c r="AB50" i="8"/>
  <c r="AD50" i="8"/>
  <c r="AB49" i="8"/>
  <c r="AD49" i="8"/>
  <c r="AB48" i="22"/>
  <c r="AD48" i="22"/>
  <c r="AB47" i="22"/>
  <c r="AD47" i="22"/>
  <c r="AB45" i="10"/>
  <c r="AD45" i="10"/>
  <c r="AB50" i="21"/>
  <c r="AD50" i="21"/>
  <c r="AB50" i="15"/>
  <c r="AD50" i="15"/>
  <c r="AB49" i="5"/>
  <c r="AD49" i="5"/>
  <c r="AB48" i="11"/>
  <c r="AD48" i="11"/>
  <c r="AB48" i="18"/>
  <c r="AD48" i="18"/>
  <c r="AB47" i="18"/>
  <c r="AD47" i="18"/>
  <c r="AB52" i="13"/>
  <c r="AD52" i="13"/>
  <c r="AB51" i="13"/>
  <c r="AD51" i="13"/>
  <c r="AB52" i="8"/>
  <c r="AD52" i="8"/>
  <c r="AB51" i="8"/>
  <c r="AD51" i="8"/>
  <c r="AB46" i="22"/>
  <c r="AD46" i="22"/>
  <c r="AB49" i="22"/>
  <c r="AD49" i="22"/>
  <c r="AB51" i="19"/>
  <c r="AD51" i="19"/>
  <c r="AB52" i="19"/>
  <c r="AD52" i="19"/>
  <c r="AB48" i="10"/>
  <c r="AD48" i="10"/>
  <c r="AB47" i="10"/>
  <c r="AD47" i="10"/>
  <c r="AB48" i="6"/>
  <c r="AD48" i="6"/>
  <c r="AB47" i="6"/>
  <c r="AD47" i="6"/>
  <c r="AB48" i="21"/>
  <c r="AD48" i="21"/>
  <c r="AB47" i="21"/>
  <c r="AD47" i="21"/>
  <c r="AB52" i="15"/>
  <c r="AD52" i="15"/>
  <c r="AB51" i="15"/>
  <c r="AD51" i="15"/>
  <c r="AB52" i="5"/>
  <c r="AD52" i="5"/>
  <c r="AB51" i="5"/>
  <c r="AD51" i="5"/>
  <c r="AB50" i="4"/>
  <c r="AD50" i="4"/>
  <c r="AB49" i="4"/>
  <c r="AD49" i="4"/>
  <c r="AB52" i="14"/>
  <c r="AD52" i="14"/>
  <c r="AB51" i="14"/>
  <c r="AD51" i="14"/>
  <c r="AB50" i="11"/>
  <c r="AD50" i="11"/>
  <c r="AB49" i="11"/>
  <c r="AD49" i="11"/>
  <c r="AB46" i="18"/>
  <c r="AD46" i="18"/>
  <c r="AB49" i="18"/>
  <c r="AD49" i="18"/>
  <c r="AB46" i="13"/>
  <c r="AD46" i="13"/>
  <c r="AB45" i="13"/>
  <c r="AD45" i="13"/>
  <c r="AB46" i="12"/>
  <c r="AD46" i="12"/>
  <c r="AB45" i="12"/>
  <c r="AD45" i="12"/>
  <c r="AB46" i="8"/>
  <c r="AD46" i="8"/>
  <c r="AB45" i="8"/>
  <c r="AD45" i="8"/>
  <c r="AB51" i="22"/>
  <c r="AD51" i="22"/>
  <c r="AB52" i="22"/>
  <c r="AD52" i="22"/>
  <c r="AB49" i="19"/>
  <c r="AD49" i="19"/>
  <c r="AB46" i="6"/>
  <c r="AD46" i="6"/>
  <c r="AB45" i="21"/>
  <c r="AD45" i="21"/>
  <c r="AB49" i="15"/>
  <c r="AD49" i="15"/>
  <c r="AB48" i="4"/>
  <c r="AD48" i="4"/>
  <c r="AB50" i="14"/>
  <c r="AD50" i="14"/>
  <c r="AB47" i="11"/>
  <c r="AD47" i="11"/>
  <c r="AB52" i="12"/>
  <c r="AD52" i="12"/>
  <c r="AB50" i="19"/>
  <c r="AD50" i="19"/>
  <c r="AB45" i="19"/>
  <c r="AD45" i="19"/>
  <c r="AB50" i="10"/>
  <c r="AD50" i="10"/>
  <c r="AB49" i="10"/>
  <c r="AD49" i="10"/>
  <c r="AB50" i="6"/>
  <c r="AD50" i="6"/>
  <c r="AB49" i="6"/>
  <c r="AD49" i="6"/>
  <c r="AB46" i="21"/>
  <c r="AD46" i="21"/>
  <c r="AB49" i="21"/>
  <c r="AD49" i="21"/>
  <c r="AB46" i="15"/>
  <c r="AD46" i="15"/>
  <c r="AB45" i="15"/>
  <c r="AD45" i="15"/>
  <c r="AB46" i="5"/>
  <c r="AD46" i="5"/>
  <c r="AB45" i="5"/>
  <c r="AD45" i="5"/>
  <c r="AB52" i="4"/>
  <c r="AD52" i="4"/>
  <c r="AB51" i="4"/>
  <c r="AD51" i="4"/>
  <c r="AB46" i="14"/>
  <c r="AD46" i="14"/>
  <c r="AB45" i="14"/>
  <c r="AD45" i="14"/>
  <c r="AB52" i="11"/>
  <c r="AD52" i="11"/>
  <c r="AB51" i="11"/>
  <c r="AD51" i="11"/>
  <c r="AB51" i="18"/>
  <c r="AD51" i="18"/>
  <c r="AB52" i="18"/>
  <c r="AD52" i="18"/>
  <c r="AB48" i="13"/>
  <c r="AD48" i="13"/>
  <c r="AB47" i="13"/>
  <c r="AD47" i="13"/>
  <c r="AB48" i="12"/>
  <c r="AD48" i="12"/>
  <c r="AB47" i="12"/>
  <c r="AD47" i="12"/>
  <c r="AB48" i="8"/>
  <c r="AD48" i="8"/>
  <c r="AB47" i="8"/>
  <c r="AD47" i="8"/>
  <c r="AB50" i="22"/>
  <c r="AD50" i="22"/>
  <c r="AB45" i="22"/>
  <c r="AD45" i="22"/>
  <c r="AD42" i="18"/>
  <c r="AB39" i="4"/>
  <c r="AB37" i="18"/>
  <c r="AD37" i="19"/>
  <c r="AD39" i="19"/>
  <c r="AD42" i="19"/>
  <c r="AB44" i="19"/>
  <c r="AD40" i="19"/>
  <c r="AB41" i="21"/>
  <c r="AB43" i="4"/>
  <c r="AD41" i="4"/>
  <c r="AD40" i="11"/>
  <c r="AD41" i="19"/>
  <c r="AB40" i="22"/>
  <c r="Z73" i="19"/>
  <c r="AD43" i="19"/>
  <c r="AD40" i="18"/>
  <c r="AB43" i="18"/>
  <c r="AD41" i="18"/>
  <c r="AB38" i="19"/>
  <c r="AD44" i="21"/>
  <c r="AD38" i="21"/>
  <c r="AB38" i="21"/>
  <c r="AB39" i="18"/>
  <c r="AB42" i="21"/>
  <c r="AD42" i="21"/>
  <c r="AB37" i="22"/>
  <c r="AD37" i="22"/>
  <c r="AB44" i="22"/>
  <c r="AD44" i="22"/>
  <c r="AB43" i="22"/>
  <c r="AD43" i="22"/>
  <c r="AD41" i="22"/>
  <c r="AB41" i="22"/>
  <c r="AB39" i="22"/>
  <c r="AD39" i="22"/>
  <c r="AB39" i="21"/>
  <c r="AD39" i="21"/>
  <c r="AB38" i="22"/>
  <c r="AD38" i="22"/>
  <c r="AD38" i="18"/>
  <c r="AB40" i="21"/>
  <c r="AD40" i="21"/>
  <c r="AB42" i="22"/>
  <c r="AD42" i="22"/>
  <c r="Z73" i="21"/>
  <c r="Z73" i="22"/>
  <c r="Z73" i="18"/>
  <c r="AB44" i="18"/>
  <c r="AD42" i="11"/>
  <c r="AB41" i="11"/>
  <c r="AD37" i="11"/>
  <c r="AD43" i="11"/>
  <c r="AD44" i="11"/>
  <c r="AB38" i="11"/>
  <c r="AD44" i="4"/>
  <c r="Z73" i="4"/>
  <c r="AB41" i="14"/>
  <c r="AD41" i="14"/>
  <c r="AB37" i="14"/>
  <c r="AD37" i="14"/>
  <c r="Z73" i="14"/>
  <c r="AD42" i="5"/>
  <c r="AD39" i="6"/>
  <c r="AB40" i="14"/>
  <c r="AD40" i="14"/>
  <c r="AD43" i="6"/>
  <c r="Z73" i="11"/>
  <c r="AB43" i="14"/>
  <c r="AD43" i="14"/>
  <c r="AB44" i="14"/>
  <c r="AD44" i="14"/>
  <c r="AB38" i="14"/>
  <c r="AD38" i="14"/>
  <c r="AD42" i="14"/>
  <c r="AB42" i="14"/>
  <c r="AB39" i="14"/>
  <c r="AD39" i="14"/>
  <c r="AB42" i="4"/>
  <c r="AB40" i="4"/>
  <c r="AD39" i="5"/>
  <c r="AB39" i="11"/>
  <c r="AB37" i="5"/>
  <c r="AD43" i="5"/>
  <c r="AB37" i="4"/>
  <c r="AD39" i="11"/>
  <c r="AB43" i="12"/>
  <c r="AD43" i="12"/>
  <c r="AB43" i="13"/>
  <c r="AD43" i="13"/>
  <c r="AD40" i="13"/>
  <c r="AB40" i="13"/>
  <c r="AB41" i="13"/>
  <c r="AD41" i="13"/>
  <c r="AB41" i="12"/>
  <c r="AD41" i="12"/>
  <c r="Z73" i="15"/>
  <c r="AB37" i="15"/>
  <c r="AD37" i="15"/>
  <c r="AB41" i="15"/>
  <c r="AD41" i="15"/>
  <c r="AD40" i="12"/>
  <c r="AB40" i="12"/>
  <c r="AD40" i="5"/>
  <c r="AB44" i="13"/>
  <c r="AD44" i="13"/>
  <c r="AB38" i="13"/>
  <c r="AD38" i="13"/>
  <c r="AB38" i="12"/>
  <c r="AD38" i="12"/>
  <c r="AB39" i="12"/>
  <c r="AD39" i="12"/>
  <c r="AB44" i="12"/>
  <c r="AD44" i="12"/>
  <c r="AB43" i="15"/>
  <c r="AD43" i="15"/>
  <c r="AB38" i="15"/>
  <c r="AD38" i="15"/>
  <c r="AB39" i="15"/>
  <c r="AD39" i="15"/>
  <c r="AB44" i="15"/>
  <c r="AD44" i="15"/>
  <c r="AD39" i="13"/>
  <c r="AB39" i="13"/>
  <c r="Z73" i="13"/>
  <c r="AD37" i="13"/>
  <c r="AB37" i="13"/>
  <c r="AB42" i="13"/>
  <c r="AD42" i="13"/>
  <c r="AB42" i="12"/>
  <c r="AD42" i="12"/>
  <c r="AB37" i="12"/>
  <c r="AD37" i="12"/>
  <c r="Z73" i="12"/>
  <c r="AB40" i="15"/>
  <c r="AD40" i="15"/>
  <c r="AB42" i="15"/>
  <c r="AD42" i="15"/>
  <c r="AB42" i="6"/>
  <c r="AD42" i="6"/>
  <c r="AD44" i="5"/>
  <c r="AB40" i="6"/>
  <c r="AB41" i="6"/>
  <c r="AD41" i="6"/>
  <c r="Z73" i="5"/>
  <c r="Z73" i="6"/>
  <c r="AD37" i="6"/>
  <c r="AB38" i="6"/>
  <c r="AD38" i="6"/>
  <c r="AB44" i="10"/>
  <c r="AD44" i="10"/>
  <c r="AB43" i="10"/>
  <c r="AD43" i="10"/>
  <c r="AD42" i="10"/>
  <c r="AB42" i="10"/>
  <c r="Z73" i="10"/>
  <c r="AB37" i="10"/>
  <c r="AD37" i="10"/>
  <c r="AD39" i="10"/>
  <c r="AB39" i="10"/>
  <c r="AB40" i="10"/>
  <c r="AD40" i="10"/>
  <c r="AD38" i="10"/>
  <c r="AB38" i="10"/>
  <c r="AB41" i="10"/>
  <c r="AD41" i="10"/>
  <c r="Z73" i="8"/>
  <c r="AB37" i="8"/>
  <c r="AD37" i="8"/>
  <c r="AB43" i="8"/>
  <c r="AD43" i="8"/>
  <c r="AB44" i="8"/>
  <c r="AD44" i="8"/>
  <c r="AB38" i="8"/>
  <c r="AD38" i="8"/>
  <c r="AB41" i="8"/>
  <c r="AD41" i="8"/>
  <c r="AB42" i="8"/>
  <c r="AD42" i="8"/>
  <c r="AB39" i="8"/>
  <c r="AD39" i="8"/>
  <c r="AB40" i="8"/>
  <c r="AD40" i="8"/>
  <c r="CQ73" i="1"/>
  <c r="CO73" i="1"/>
  <c r="BK73" i="1"/>
  <c r="BI73" i="1"/>
  <c r="G32" i="1" l="1"/>
  <c r="Y33" i="46"/>
  <c r="Y33" i="47"/>
  <c r="Y33" i="43"/>
  <c r="Y33" i="45"/>
  <c r="Y33" i="41"/>
  <c r="Y33" i="48"/>
  <c r="M6" i="1"/>
  <c r="Y33" i="24"/>
  <c r="Y33" i="29"/>
  <c r="Y33" i="28"/>
  <c r="Y33" i="40"/>
  <c r="Y33" i="39"/>
  <c r="Y33" i="37"/>
  <c r="Y33" i="34"/>
  <c r="Y33" i="30"/>
  <c r="Y33" i="25"/>
  <c r="Y33" i="27"/>
  <c r="AB73" i="9"/>
  <c r="AD73" i="9"/>
  <c r="AB73" i="7"/>
  <c r="AD73" i="7"/>
  <c r="AD73" i="20"/>
  <c r="Y33" i="20" s="1"/>
  <c r="AB73" i="5"/>
  <c r="AB73" i="19"/>
  <c r="AD73" i="4"/>
  <c r="AD73" i="18"/>
  <c r="AB73" i="21"/>
  <c r="AB73" i="18"/>
  <c r="AD73" i="19"/>
  <c r="AB73" i="22"/>
  <c r="AD73" i="22"/>
  <c r="AD73" i="21"/>
  <c r="AD73" i="11"/>
  <c r="AB73" i="11"/>
  <c r="AB73" i="4"/>
  <c r="AD73" i="5"/>
  <c r="AD73" i="14"/>
  <c r="AB73" i="14"/>
  <c r="AB73" i="13"/>
  <c r="AB73" i="12"/>
  <c r="AB73" i="6"/>
  <c r="AD73" i="13"/>
  <c r="AD73" i="15"/>
  <c r="AD73" i="12"/>
  <c r="AB73" i="15"/>
  <c r="AD73" i="6"/>
  <c r="AB73" i="10"/>
  <c r="AD73" i="10"/>
  <c r="AD73" i="8"/>
  <c r="AB73" i="8"/>
  <c r="IW37" i="1"/>
  <c r="CL33" i="1"/>
  <c r="BM37" i="1"/>
  <c r="BF33" i="1" s="1"/>
  <c r="N6" i="3"/>
  <c r="O6" i="3"/>
  <c r="Q6" i="3"/>
  <c r="R6" i="3"/>
  <c r="S6" i="3"/>
  <c r="Y33" i="9" l="1"/>
  <c r="Y33" i="7"/>
  <c r="Y33" i="5"/>
  <c r="Y33" i="19"/>
  <c r="Y33" i="18"/>
  <c r="Y33" i="4"/>
  <c r="Y33" i="11"/>
  <c r="Y33" i="22"/>
  <c r="Y33" i="21"/>
  <c r="Y33" i="14"/>
  <c r="Y33" i="15"/>
  <c r="Y33" i="6"/>
  <c r="Y33" i="13"/>
  <c r="Y33" i="12"/>
  <c r="Y33" i="10"/>
  <c r="Y33" i="8"/>
  <c r="P6" i="3"/>
  <c r="T6" i="3"/>
  <c r="N7" i="3"/>
  <c r="O7" i="3"/>
  <c r="Q7" i="3"/>
  <c r="R7" i="3"/>
  <c r="S7" i="3"/>
  <c r="N8" i="3"/>
  <c r="O8" i="3"/>
  <c r="Q8" i="3"/>
  <c r="R8" i="3"/>
  <c r="S8" i="3"/>
  <c r="N9" i="3"/>
  <c r="O9" i="3"/>
  <c r="Q9" i="3"/>
  <c r="R9" i="3"/>
  <c r="S9" i="3"/>
  <c r="N10" i="3"/>
  <c r="O10" i="3"/>
  <c r="Q10" i="3"/>
  <c r="R10" i="3"/>
  <c r="S10" i="3"/>
  <c r="N11" i="3"/>
  <c r="O11" i="3"/>
  <c r="Q11" i="3"/>
  <c r="R11" i="3"/>
  <c r="S11" i="3"/>
  <c r="N12" i="3"/>
  <c r="O12" i="3"/>
  <c r="Q12" i="3"/>
  <c r="R12" i="3"/>
  <c r="S12" i="3"/>
  <c r="N13" i="3"/>
  <c r="O13" i="3"/>
  <c r="Q13" i="3"/>
  <c r="R13" i="3"/>
  <c r="S13" i="3"/>
  <c r="N14" i="3"/>
  <c r="O14" i="3"/>
  <c r="Q14" i="3"/>
  <c r="R14" i="3"/>
  <c r="S14" i="3"/>
  <c r="N15" i="3"/>
  <c r="O15" i="3"/>
  <c r="Q15" i="3"/>
  <c r="R15" i="3"/>
  <c r="S15" i="3"/>
  <c r="N16" i="3"/>
  <c r="O16" i="3"/>
  <c r="Q16" i="3"/>
  <c r="R16" i="3"/>
  <c r="S16" i="3"/>
  <c r="T16" i="3" l="1"/>
  <c r="P14" i="3"/>
  <c r="P12" i="3"/>
  <c r="P10" i="3"/>
  <c r="P8" i="3"/>
  <c r="AD25" i="3"/>
  <c r="Z25" i="3"/>
  <c r="T15" i="3"/>
  <c r="P13" i="3"/>
  <c r="P11" i="3"/>
  <c r="P9" i="3"/>
  <c r="P7" i="3"/>
  <c r="AC25" i="3"/>
  <c r="AB25" i="3"/>
  <c r="Y25" i="3"/>
  <c r="P16" i="3"/>
  <c r="P15" i="3"/>
  <c r="T14" i="3"/>
  <c r="T13" i="3"/>
  <c r="T12" i="3"/>
  <c r="T11" i="3"/>
  <c r="T10" i="3"/>
  <c r="T9" i="3"/>
  <c r="T8" i="3"/>
  <c r="T7" i="3"/>
  <c r="Y49" i="3" l="1"/>
  <c r="Y48" i="3"/>
  <c r="Y46" i="3"/>
  <c r="Y50" i="3"/>
  <c r="Y47" i="3"/>
  <c r="Y51" i="3"/>
  <c r="Y45" i="3"/>
  <c r="Y52" i="3"/>
  <c r="Y44" i="3"/>
  <c r="Y42" i="3"/>
  <c r="Y43" i="3"/>
  <c r="Y39" i="3"/>
  <c r="Y38" i="3"/>
  <c r="Y40" i="3"/>
  <c r="Y41" i="3"/>
  <c r="Y37" i="3"/>
  <c r="Y28" i="3"/>
  <c r="AA25" i="3"/>
  <c r="AE25" i="3"/>
  <c r="Y29" i="3" l="1"/>
  <c r="Y73" i="3"/>
  <c r="Y31" i="3"/>
  <c r="Y30" i="3"/>
  <c r="AE32" i="3" l="1"/>
  <c r="Y32" i="3"/>
  <c r="Z29" i="3"/>
  <c r="K19" i="3" s="1"/>
  <c r="AB32" i="3"/>
  <c r="K50" i="3" l="1"/>
  <c r="K49" i="3"/>
  <c r="K48" i="3"/>
  <c r="K40" i="3"/>
  <c r="K39" i="3"/>
  <c r="K38" i="3"/>
  <c r="K37" i="3"/>
  <c r="K36" i="3"/>
  <c r="K35" i="3"/>
  <c r="K34" i="3"/>
  <c r="K47" i="3"/>
  <c r="K46" i="3"/>
  <c r="K45" i="3"/>
  <c r="K44" i="3"/>
  <c r="K43" i="3"/>
  <c r="K42" i="3"/>
  <c r="K41" i="3"/>
  <c r="K30" i="3"/>
  <c r="K28" i="3"/>
  <c r="K29" i="3"/>
  <c r="K26" i="3"/>
  <c r="K22" i="3"/>
  <c r="K24" i="3"/>
  <c r="K25" i="3"/>
  <c r="K31" i="3"/>
  <c r="K27" i="3"/>
  <c r="K20" i="3"/>
  <c r="K21" i="3"/>
  <c r="K23" i="3"/>
  <c r="K32" i="3"/>
  <c r="K33" i="3"/>
  <c r="Z44" i="3"/>
  <c r="AD44" i="3" s="1"/>
  <c r="Z46" i="3"/>
  <c r="AD46" i="3" s="1"/>
  <c r="Z50" i="3"/>
  <c r="AD50" i="3" s="1"/>
  <c r="Z47" i="3"/>
  <c r="AD47" i="3" s="1"/>
  <c r="Z51" i="3"/>
  <c r="AD51" i="3" s="1"/>
  <c r="Z48" i="3"/>
  <c r="AD48" i="3" s="1"/>
  <c r="Z52" i="3"/>
  <c r="AD52" i="3" s="1"/>
  <c r="Z45" i="3"/>
  <c r="AD45" i="3" s="1"/>
  <c r="Z49" i="3"/>
  <c r="AD49" i="3" s="1"/>
  <c r="Z38" i="3"/>
  <c r="AD38" i="3" s="1"/>
  <c r="Z42" i="3"/>
  <c r="AD42" i="3" s="1"/>
  <c r="Z39" i="3"/>
  <c r="AD39" i="3" s="1"/>
  <c r="Z43" i="3"/>
  <c r="AD43" i="3" s="1"/>
  <c r="Z41" i="3"/>
  <c r="AD41" i="3" s="1"/>
  <c r="Z40" i="3"/>
  <c r="AD40" i="3" s="1"/>
  <c r="K18" i="3"/>
  <c r="Z37" i="3"/>
  <c r="AD37" i="3" s="1"/>
  <c r="K17" i="3"/>
  <c r="K11" i="3"/>
  <c r="K13" i="3"/>
  <c r="K16" i="3"/>
  <c r="K15" i="3"/>
  <c r="K12" i="3"/>
  <c r="K9" i="3"/>
  <c r="K8" i="3"/>
  <c r="K7" i="3"/>
  <c r="K10" i="3"/>
  <c r="K14" i="3"/>
  <c r="K6" i="3"/>
  <c r="AB56" i="3"/>
  <c r="AB72" i="3"/>
  <c r="AB53" i="3"/>
  <c r="AB57" i="3"/>
  <c r="AB63" i="3"/>
  <c r="AB69" i="3"/>
  <c r="AB67" i="3"/>
  <c r="AB68" i="3"/>
  <c r="AB71" i="3"/>
  <c r="AB60" i="3"/>
  <c r="AB54" i="3"/>
  <c r="AB66" i="3"/>
  <c r="AB59" i="3"/>
  <c r="AB65" i="3"/>
  <c r="AB55" i="3"/>
  <c r="AB64" i="3"/>
  <c r="AB62" i="3"/>
  <c r="AB70" i="3"/>
  <c r="AB61" i="3"/>
  <c r="AB58" i="3"/>
  <c r="AB52" i="3" l="1"/>
  <c r="AB48" i="3"/>
  <c r="AB50" i="3"/>
  <c r="AB47" i="3"/>
  <c r="AB45" i="3"/>
  <c r="AB46" i="3"/>
  <c r="AB44" i="3"/>
  <c r="AB49" i="3"/>
  <c r="AB51" i="3"/>
  <c r="AB40" i="3"/>
  <c r="AB43" i="3"/>
  <c r="AB42" i="3"/>
  <c r="AB41" i="3"/>
  <c r="AB38" i="3"/>
  <c r="Z73" i="3"/>
  <c r="AB39" i="3"/>
  <c r="AB37" i="3"/>
  <c r="AD73" i="3"/>
  <c r="AB73" i="3" l="1"/>
  <c r="Y33" i="3" s="1"/>
</calcChain>
</file>

<file path=xl/sharedStrings.xml><?xml version="1.0" encoding="utf-8"?>
<sst xmlns="http://schemas.openxmlformats.org/spreadsheetml/2006/main" count="3545" uniqueCount="98">
  <si>
    <t xml:space="preserve"> </t>
  </si>
  <si>
    <t>© Tom O'Haver, Version 2.1, July 2011, expanded June 2013</t>
  </si>
  <si>
    <t>Calibration data</t>
  </si>
  <si>
    <t>Application to unknowns</t>
  </si>
  <si>
    <t>See:</t>
  </si>
  <si>
    <t>http://terpconnect.umd.edu/~toh/models/CalibrationCurve.html</t>
  </si>
  <si>
    <t>Concentrations of the standards</t>
  </si>
  <si>
    <t>Instrument readings</t>
  </si>
  <si>
    <t>Reading of the unknown</t>
  </si>
  <si>
    <t>Calculated concentration</t>
  </si>
  <si>
    <t>X</t>
  </si>
  <si>
    <t>Y</t>
  </si>
  <si>
    <t>X*Y</t>
  </si>
  <si>
    <t>X*X</t>
  </si>
  <si>
    <t>X^3</t>
  </si>
  <si>
    <t>X^4</t>
  </si>
  <si>
    <t>X^2y</t>
  </si>
  <si>
    <t>Summary of equations:</t>
  </si>
  <si>
    <t xml:space="preserve">  B28</t>
  </si>
  <si>
    <t>n=number of x,y data points</t>
  </si>
  <si>
    <t xml:space="preserve">  B27</t>
  </si>
  <si>
    <t>sumx=?x</t>
  </si>
  <si>
    <t xml:space="preserve">  C27</t>
  </si>
  <si>
    <t>sumy=?y</t>
  </si>
  <si>
    <t xml:space="preserve">  D27</t>
  </si>
  <si>
    <t>sumxy=?x*y</t>
  </si>
  <si>
    <t xml:space="preserve">  E27</t>
  </si>
  <si>
    <t>sumx2=?x*x</t>
  </si>
  <si>
    <t xml:space="preserve">  F27</t>
  </si>
  <si>
    <t>sumx3=?x^3</t>
  </si>
  <si>
    <t xml:space="preserve">  G27</t>
  </si>
  <si>
    <t>sumx3=?x^4</t>
  </si>
  <si>
    <t xml:space="preserve">  H27</t>
  </si>
  <si>
    <t>sumx2y=?(x^2)*y</t>
  </si>
  <si>
    <t xml:space="preserve">  B30</t>
  </si>
  <si>
    <t>D=n*sumx2*sumx4+2*sumx*sumx2*sumx3-sumx2^3-sumx^2*sumx4-n*sumx3^2</t>
  </si>
  <si>
    <t xml:space="preserve">  B31</t>
  </si>
  <si>
    <t>a=(n*sumx2*sumx2y+sumx*sumx3*sumy+sumx*sumx2*sumxy-sumx2^2*sumy-sumx^2*sumx2y-n*sumx3*sumxy)/D</t>
  </si>
  <si>
    <t xml:space="preserve">  B32</t>
  </si>
  <si>
    <t>b=(n*sumx4*sumxy+sumx*sumx2*sumx2y+sumx2*sumx3*sumy-sumx2^2*sumxy-sumx*sumx4*sumy-n*sumx3*sumx2y)/D</t>
  </si>
  <si>
    <t xml:space="preserve">  B33</t>
  </si>
  <si>
    <t>c=(sumx2*sumx4*sumy+sumx2*sumx3*sumxy+sumx*sumx3*sumx2y-sumx2^2*sumx2y-sumx*sumx4*sumxy-sumx3^2*sumy)/D</t>
  </si>
  <si>
    <t>Calculations of the coefficients a,b, and c of the best-fit parabola y=ax^2+bx+c</t>
  </si>
  <si>
    <t>sums</t>
  </si>
  <si>
    <t>sumx</t>
  </si>
  <si>
    <t>sumy</t>
  </si>
  <si>
    <t>sumxy</t>
  </si>
  <si>
    <t>sumx2</t>
  </si>
  <si>
    <t>ssr</t>
  </si>
  <si>
    <t>sumx2y</t>
  </si>
  <si>
    <t>?X</t>
  </si>
  <si>
    <t>?Y</t>
  </si>
  <si>
    <t>?(X*Y)</t>
  </si>
  <si>
    <t>?(X*X)</t>
  </si>
  <si>
    <t>?(X^3)</t>
  </si>
  <si>
    <t>?(X^4)</t>
  </si>
  <si>
    <t>?(X^2)*y</t>
  </si>
  <si>
    <r>
      <t>R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=</t>
    </r>
  </si>
  <si>
    <t>n</t>
  </si>
  <si>
    <t>(number of points (n)</t>
  </si>
  <si>
    <t>D</t>
  </si>
  <si>
    <t>Denominator (D)</t>
  </si>
  <si>
    <t>a=</t>
  </si>
  <si>
    <t>b=</t>
  </si>
  <si>
    <t>c=</t>
  </si>
  <si>
    <t>y=</t>
  </si>
  <si>
    <t>X^2</t>
  </si>
  <si>
    <t>+</t>
  </si>
  <si>
    <t>x</t>
  </si>
  <si>
    <r>
      <t>Calculation of R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</t>
    </r>
  </si>
  <si>
    <t>?(Y-meany)^2</t>
  </si>
  <si>
    <t>PredY</t>
  </si>
  <si>
    <t>?(Y-PredY)^2</t>
  </si>
  <si>
    <t>?(meanY-PredY)^2</t>
  </si>
  <si>
    <r>
      <t>R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=1-(?(Y-PredY)^2/?(meanY-PredY)^2)</t>
    </r>
  </si>
  <si>
    <t>Rights granted for educational purposes</t>
  </si>
  <si>
    <t>Data for fitted curve plot</t>
  </si>
  <si>
    <t>Residual calculations</t>
  </si>
  <si>
    <t>point</t>
  </si>
  <si>
    <t>Ypredicted</t>
  </si>
  <si>
    <t>Predicted readings</t>
  </si>
  <si>
    <t>Actual-predicted</t>
  </si>
  <si>
    <t>Residuals (% of max reading)</t>
  </si>
  <si>
    <t>accuracy</t>
  </si>
  <si>
    <t>Standards</t>
  </si>
  <si>
    <t>% error</t>
  </si>
  <si>
    <t>sumx3</t>
  </si>
  <si>
    <t>sumx4</t>
  </si>
  <si>
    <t>R2=</t>
  </si>
  <si>
    <t>bootstrap selection</t>
  </si>
  <si>
    <t>next</t>
  </si>
  <si>
    <t>Warning: Messy under-the-hood math follows.</t>
  </si>
  <si>
    <t>© Tom O'Haver, Version 3, March 2014</t>
  </si>
  <si>
    <t>Standard deviation</t>
  </si>
  <si>
    <t>Relative % STD</t>
  </si>
  <si>
    <t>Average deviation of concentrations:</t>
  </si>
  <si>
    <t>Reading of the unknowns</t>
  </si>
  <si>
    <t>Analytical calibration using a quadratic curve fit with bootstrap error estimation.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</si>
</sst>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[$$-409]#,##0.00;[Red]\-[$$-409]#,##0.00"/>
    <numFmt numFmtId="166" formatCode="0.00000000"/>
    <numFmt numFmtId="167" formatCode="0.000"/>
  </numFmts>
  <fonts count="23">
    <font>
      <sz val="10"/>
      <name val="Arial"/>
      <family val="2"/>
    </font>
    <font>
      <b/>
      <sz val="14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vertAlign val="superscript"/>
      <sz val="10"/>
      <name val="Arial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sz val="9"/>
      <color indexed="10"/>
      <name val="Arial"/>
      <family val="2"/>
    </font>
    <font>
      <sz val="10"/>
      <color indexed="8"/>
      <name val="Arial"/>
      <family val="2"/>
    </font>
    <font>
      <sz val="12"/>
      <name val="Aria"/>
    </font>
    <font>
      <sz val="10"/>
      <color rgb="FF00B050"/>
      <name val="Arial"/>
      <family val="2"/>
    </font>
    <font>
      <sz val="8"/>
      <color rgb="FF002060"/>
      <name val="Arial"/>
      <family val="2"/>
    </font>
    <font>
      <sz val="9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2"/>
      </patternFill>
    </fill>
    <fill>
      <patternFill patternType="solid">
        <fgColor indexed="43"/>
        <bgColor indexed="26"/>
      </patternFill>
    </fill>
  </fills>
  <borders count="21">
    <border>
      <left/>
      <right/>
      <top/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1">
    <xf numFmtId="165" fontId="0" fillId="0" borderId="0"/>
  </cellStyleXfs>
  <cellXfs count="118">
    <xf numFmtId="165" fontId="0" fillId="0" borderId="0" xfId="0"/>
    <xf numFmtId="165" fontId="0" fillId="0" borderId="0" xfId="0" applyFont="1"/>
    <xf numFmtId="165" fontId="0" fillId="0" borderId="1" xfId="0" applyBorder="1"/>
    <xf numFmtId="165" fontId="0" fillId="0" borderId="2" xfId="0" applyBorder="1"/>
    <xf numFmtId="165" fontId="6" fillId="0" borderId="0" xfId="0" applyFont="1"/>
    <xf numFmtId="165" fontId="0" fillId="0" borderId="3" xfId="0" applyFont="1" applyBorder="1"/>
    <xf numFmtId="165" fontId="3" fillId="0" borderId="4" xfId="0" applyFont="1" applyFill="1" applyBorder="1" applyAlignment="1">
      <alignment horizontal="center" wrapText="1"/>
    </xf>
    <xf numFmtId="165" fontId="3" fillId="0" borderId="5" xfId="0" applyFont="1" applyBorder="1" applyAlignment="1">
      <alignment horizontal="center" wrapText="1"/>
    </xf>
    <xf numFmtId="165" fontId="0" fillId="0" borderId="6" xfId="0" applyBorder="1"/>
    <xf numFmtId="0" fontId="0" fillId="0" borderId="7" xfId="0" applyNumberFormat="1" applyBorder="1"/>
    <xf numFmtId="0" fontId="0" fillId="0" borderId="0" xfId="0" applyNumberFormat="1"/>
    <xf numFmtId="0" fontId="0" fillId="0" borderId="8" xfId="0" applyNumberFormat="1" applyBorder="1"/>
    <xf numFmtId="0" fontId="0" fillId="0" borderId="8" xfId="0" applyNumberFormat="1" applyFont="1" applyBorder="1"/>
    <xf numFmtId="0" fontId="0" fillId="0" borderId="6" xfId="0" applyNumberFormat="1" applyBorder="1"/>
    <xf numFmtId="0" fontId="0" fillId="0" borderId="9" xfId="0" applyNumberFormat="1" applyBorder="1"/>
    <xf numFmtId="0" fontId="0" fillId="0" borderId="9" xfId="0" applyNumberFormat="1" applyFont="1" applyBorder="1"/>
    <xf numFmtId="0" fontId="0" fillId="0" borderId="10" xfId="0" applyNumberFormat="1" applyBorder="1"/>
    <xf numFmtId="0" fontId="0" fillId="0" borderId="0" xfId="0" applyNumberFormat="1" applyFont="1"/>
    <xf numFmtId="0" fontId="0" fillId="0" borderId="0" xfId="0" applyNumberFormat="1" applyFont="1" applyFill="1" applyBorder="1"/>
    <xf numFmtId="2" fontId="0" fillId="0" borderId="7" xfId="0" applyNumberFormat="1" applyBorder="1"/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right"/>
    </xf>
    <xf numFmtId="0" fontId="4" fillId="0" borderId="0" xfId="0" applyNumberFormat="1" applyFont="1"/>
    <xf numFmtId="0" fontId="3" fillId="2" borderId="4" xfId="0" applyNumberFormat="1" applyFont="1" applyFill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wrapText="1"/>
    </xf>
    <xf numFmtId="0" fontId="0" fillId="3" borderId="12" xfId="0" applyNumberFormat="1" applyFont="1" applyFill="1" applyBorder="1" applyAlignment="1">
      <alignment horizontal="center" wrapText="1"/>
    </xf>
    <xf numFmtId="0" fontId="0" fillId="0" borderId="13" xfId="0" applyNumberFormat="1" applyFont="1" applyFill="1" applyBorder="1" applyAlignment="1">
      <alignment horizontal="center" wrapText="1"/>
    </xf>
    <xf numFmtId="0" fontId="10" fillId="0" borderId="14" xfId="0" applyNumberFormat="1" applyFont="1" applyFill="1" applyBorder="1" applyAlignment="1">
      <alignment horizontal="right" wrapText="1"/>
    </xf>
    <xf numFmtId="0" fontId="5" fillId="0" borderId="15" xfId="0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horizontal="center" wrapText="1"/>
    </xf>
    <xf numFmtId="0" fontId="0" fillId="0" borderId="0" xfId="0" applyNumberFormat="1" applyFont="1" applyAlignment="1">
      <alignment horizontal="center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6" fillId="3" borderId="7" xfId="0" applyNumberFormat="1" applyFont="1" applyFill="1" applyBorder="1" applyProtection="1">
      <protection locked="0"/>
    </xf>
    <xf numFmtId="0" fontId="6" fillId="0" borderId="16" xfId="0" applyNumberFormat="1" applyFont="1" applyFill="1" applyBorder="1"/>
    <xf numFmtId="0" fontId="10" fillId="0" borderId="0" xfId="0" applyNumberFormat="1" applyFont="1" applyFill="1" applyBorder="1" applyAlignment="1">
      <alignment horizontal="right"/>
    </xf>
    <xf numFmtId="0" fontId="10" fillId="0" borderId="17" xfId="0" applyNumberFormat="1" applyFont="1" applyFill="1" applyBorder="1" applyAlignment="1">
      <alignment horizontal="right"/>
    </xf>
    <xf numFmtId="0" fontId="8" fillId="0" borderId="0" xfId="0" applyNumberFormat="1" applyFont="1"/>
    <xf numFmtId="0" fontId="9" fillId="0" borderId="0" xfId="0" applyNumberFormat="1" applyFont="1"/>
    <xf numFmtId="0" fontId="7" fillId="0" borderId="0" xfId="0" applyNumberFormat="1" applyFont="1"/>
    <xf numFmtId="0" fontId="10" fillId="0" borderId="0" xfId="0" applyNumberFormat="1" applyFont="1"/>
    <xf numFmtId="0" fontId="10" fillId="0" borderId="17" xfId="0" applyNumberFormat="1" applyFont="1" applyFill="1" applyBorder="1" applyAlignment="1">
      <alignment horizontal="left"/>
    </xf>
    <xf numFmtId="0" fontId="12" fillId="0" borderId="0" xfId="0" applyNumberFormat="1" applyFont="1"/>
    <xf numFmtId="0" fontId="6" fillId="0" borderId="3" xfId="0" applyNumberFormat="1" applyFont="1" applyBorder="1"/>
    <xf numFmtId="0" fontId="0" fillId="0" borderId="1" xfId="0" applyNumberFormat="1" applyBorder="1"/>
    <xf numFmtId="0" fontId="0" fillId="0" borderId="2" xfId="0" applyNumberFormat="1" applyBorder="1"/>
    <xf numFmtId="0" fontId="10" fillId="0" borderId="7" xfId="0" applyNumberFormat="1" applyFont="1" applyBorder="1"/>
    <xf numFmtId="0" fontId="0" fillId="0" borderId="3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0" fontId="13" fillId="0" borderId="0" xfId="0" applyNumberFormat="1" applyFont="1"/>
    <xf numFmtId="0" fontId="6" fillId="3" borderId="16" xfId="0" applyNumberFormat="1" applyFont="1" applyFill="1" applyBorder="1" applyProtection="1">
      <protection locked="0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20" fillId="0" borderId="7" xfId="0" applyNumberFormat="1" applyFont="1" applyBorder="1" applyAlignment="1">
      <alignment horizontal="center"/>
    </xf>
    <xf numFmtId="0" fontId="20" fillId="0" borderId="0" xfId="0" applyNumberFormat="1" applyFont="1" applyAlignment="1">
      <alignment horizontal="center"/>
    </xf>
    <xf numFmtId="0" fontId="20" fillId="0" borderId="0" xfId="0" applyNumberFormat="1" applyFont="1"/>
    <xf numFmtId="0" fontId="7" fillId="0" borderId="0" xfId="0" applyNumberFormat="1" applyFont="1" applyAlignment="1">
      <alignment horizontal="center"/>
    </xf>
    <xf numFmtId="0" fontId="15" fillId="0" borderId="7" xfId="0" applyNumberFormat="1" applyFont="1" applyBorder="1" applyAlignment="1">
      <alignment horizontal="right"/>
    </xf>
    <xf numFmtId="0" fontId="7" fillId="0" borderId="0" xfId="0" applyNumberFormat="1" applyFont="1" applyFill="1" applyBorder="1" applyAlignment="1">
      <alignment horizontal="right"/>
    </xf>
    <xf numFmtId="0" fontId="17" fillId="0" borderId="17" xfId="0" applyNumberFormat="1" applyFont="1" applyFill="1" applyBorder="1" applyAlignment="1">
      <alignment horizontal="left"/>
    </xf>
    <xf numFmtId="0" fontId="15" fillId="0" borderId="0" xfId="0" applyNumberFormat="1" applyFont="1" applyBorder="1" applyAlignment="1">
      <alignment horizontal="right"/>
    </xf>
    <xf numFmtId="0" fontId="0" fillId="0" borderId="0" xfId="0" applyNumberFormat="1" applyFont="1" applyBorder="1"/>
    <xf numFmtId="0" fontId="0" fillId="0" borderId="0" xfId="0" applyNumberFormat="1" applyBorder="1"/>
    <xf numFmtId="0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right"/>
    </xf>
    <xf numFmtId="0" fontId="6" fillId="0" borderId="0" xfId="0" applyNumberFormat="1" applyFont="1"/>
    <xf numFmtId="0" fontId="18" fillId="0" borderId="3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18" fillId="0" borderId="7" xfId="0" applyNumberFormat="1" applyFon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6" fillId="3" borderId="18" xfId="0" applyNumberFormat="1" applyFont="1" applyFill="1" applyBorder="1" applyProtection="1">
      <protection locked="0"/>
    </xf>
    <xf numFmtId="0" fontId="17" fillId="0" borderId="19" xfId="0" applyNumberFormat="1" applyFont="1" applyFill="1" applyBorder="1" applyAlignment="1">
      <alignment horizontal="left"/>
    </xf>
    <xf numFmtId="0" fontId="6" fillId="0" borderId="0" xfId="0" applyNumberFormat="1" applyFont="1" applyFill="1" applyBorder="1"/>
    <xf numFmtId="0" fontId="18" fillId="0" borderId="6" xfId="0" applyNumberFormat="1" applyFont="1" applyBorder="1" applyAlignment="1">
      <alignment horizontal="center"/>
    </xf>
    <xf numFmtId="0" fontId="11" fillId="0" borderId="4" xfId="0" applyNumberFormat="1" applyFont="1" applyBorder="1" applyAlignment="1">
      <alignment horizontal="center"/>
    </xf>
    <xf numFmtId="0" fontId="11" fillId="0" borderId="20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/>
    </xf>
    <xf numFmtId="0" fontId="18" fillId="0" borderId="0" xfId="0" applyNumberFormat="1" applyFont="1"/>
    <xf numFmtId="0" fontId="15" fillId="0" borderId="0" xfId="0" applyNumberFormat="1" applyFont="1" applyFill="1" applyBorder="1" applyAlignment="1">
      <alignment horizontal="right"/>
    </xf>
    <xf numFmtId="0" fontId="19" fillId="0" borderId="7" xfId="0" applyNumberFormat="1" applyFont="1" applyBorder="1" applyAlignment="1">
      <alignment horizontal="right"/>
    </xf>
    <xf numFmtId="0" fontId="19" fillId="0" borderId="0" xfId="0" applyNumberFormat="1" applyFont="1" applyBorder="1" applyAlignment="1">
      <alignment horizontal="right"/>
    </xf>
    <xf numFmtId="0" fontId="19" fillId="0" borderId="0" xfId="0" applyNumberFormat="1" applyFont="1" applyFill="1" applyBorder="1" applyAlignment="1">
      <alignment horizontal="right"/>
    </xf>
    <xf numFmtId="0" fontId="19" fillId="0" borderId="10" xfId="0" applyNumberFormat="1" applyFont="1" applyBorder="1" applyAlignment="1">
      <alignment horizontal="right"/>
    </xf>
    <xf numFmtId="0" fontId="6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9" fillId="0" borderId="0" xfId="0" applyNumberFormat="1" applyFont="1" applyBorder="1" applyAlignment="1">
      <alignment horizontal="center"/>
    </xf>
    <xf numFmtId="0" fontId="7" fillId="0" borderId="10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0" fillId="0" borderId="9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right"/>
    </xf>
    <xf numFmtId="164" fontId="9" fillId="0" borderId="0" xfId="0" applyNumberFormat="1" applyFont="1" applyBorder="1" applyAlignment="1">
      <alignment horizontal="center"/>
    </xf>
    <xf numFmtId="0" fontId="0" fillId="2" borderId="16" xfId="0" applyNumberFormat="1" applyFill="1" applyBorder="1" applyAlignment="1" applyProtection="1">
      <alignment horizontal="center"/>
    </xf>
    <xf numFmtId="166" fontId="9" fillId="0" borderId="0" xfId="0" applyNumberFormat="1" applyFont="1" applyAlignment="1">
      <alignment horizontal="center"/>
    </xf>
    <xf numFmtId="0" fontId="21" fillId="0" borderId="17" xfId="0" applyNumberFormat="1" applyFont="1" applyFill="1" applyBorder="1" applyAlignment="1">
      <alignment horizontal="right"/>
    </xf>
    <xf numFmtId="0" fontId="22" fillId="2" borderId="4" xfId="0" applyNumberFormat="1" applyFont="1" applyFill="1" applyBorder="1" applyAlignment="1">
      <alignment horizontal="center" wrapText="1"/>
    </xf>
    <xf numFmtId="0" fontId="22" fillId="2" borderId="11" xfId="0" applyNumberFormat="1" applyFont="1" applyFill="1" applyBorder="1" applyAlignment="1">
      <alignment horizontal="center" wrapText="1"/>
    </xf>
    <xf numFmtId="0" fontId="7" fillId="3" borderId="12" xfId="0" applyNumberFormat="1" applyFont="1" applyFill="1" applyBorder="1" applyAlignment="1">
      <alignment horizontal="center" wrapText="1"/>
    </xf>
    <xf numFmtId="0" fontId="7" fillId="0" borderId="13" xfId="0" applyNumberFormat="1" applyFont="1" applyFill="1" applyBorder="1" applyAlignment="1">
      <alignment horizontal="center" wrapText="1"/>
    </xf>
    <xf numFmtId="0" fontId="7" fillId="0" borderId="14" xfId="0" applyNumberFormat="1" applyFont="1" applyFill="1" applyBorder="1" applyAlignment="1">
      <alignment horizontal="right" wrapText="1"/>
    </xf>
    <xf numFmtId="0" fontId="7" fillId="0" borderId="15" xfId="0" applyNumberFormat="1" applyFont="1" applyFill="1" applyBorder="1" applyAlignment="1">
      <alignment horizontal="left" wrapText="1"/>
    </xf>
    <xf numFmtId="0" fontId="10" fillId="0" borderId="0" xfId="0" applyNumberFormat="1" applyFont="1" applyAlignment="1">
      <alignment horizontal="center"/>
    </xf>
    <xf numFmtId="10" fontId="10" fillId="0" borderId="17" xfId="0" applyNumberFormat="1" applyFont="1" applyFill="1" applyBorder="1" applyAlignment="1">
      <alignment horizontal="right"/>
    </xf>
    <xf numFmtId="0" fontId="0" fillId="0" borderId="0" xfId="0" applyNumberFormat="1" applyAlignment="1">
      <alignment horizontal="right"/>
    </xf>
    <xf numFmtId="167" fontId="10" fillId="0" borderId="0" xfId="0" applyNumberFormat="1" applyFont="1"/>
    <xf numFmtId="0" fontId="0" fillId="0" borderId="0" xfId="0" applyNumberFormat="1" applyFont="1" applyFill="1" applyBorder="1" applyAlignment="1">
      <alignment horizontal="right" wrapText="1"/>
    </xf>
    <xf numFmtId="0" fontId="0" fillId="0" borderId="0" xfId="0" applyNumberFormat="1" applyFont="1" applyAlignment="1">
      <alignment horizontal="left"/>
    </xf>
    <xf numFmtId="0" fontId="7" fillId="0" borderId="15" xfId="0" applyNumberFormat="1" applyFont="1" applyFill="1" applyBorder="1" applyAlignment="1">
      <alignment horizontal="center" wrapText="1"/>
    </xf>
    <xf numFmtId="0" fontId="7" fillId="0" borderId="14" xfId="0" applyNumberFormat="1" applyFont="1" applyFill="1" applyBorder="1" applyAlignment="1">
      <alignment horizontal="center" wrapText="1"/>
    </xf>
    <xf numFmtId="0" fontId="7" fillId="0" borderId="0" xfId="0" applyNumberFormat="1" applyFont="1" applyFill="1" applyBorder="1" applyAlignment="1">
      <alignment horizontal="center" wrapText="1"/>
    </xf>
    <xf numFmtId="10" fontId="10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CCFFFF"/>
      <rgbColor rgb="00FFFF99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424242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Calibration data and best-fit line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80562326028373"/>
          <c:y val="0.13970004097977151"/>
          <c:w val="0.82002368622624977"/>
          <c:h val="0.73669717759766307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Sheet1!$B$6:$B$50</c:f>
              <c:numCache>
                <c:formatCode>General</c:formatCode>
                <c:ptCount val="45"/>
              </c:numCache>
            </c:numRef>
          </c:xVal>
          <c:yVal>
            <c:numRef>
              <c:f>Sheet1!$C$6:$C$50</c:f>
              <c:numCache>
                <c:formatCode>General</c:formatCode>
                <c:ptCount val="4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917-4509-AF82-BFAE89087380}"/>
            </c:ext>
          </c:extLst>
        </c:ser>
        <c:ser>
          <c:idx val="1"/>
          <c:order val="1"/>
          <c:tx>
            <c:strRef>
              <c:f>Sheet2!$A$2</c:f>
              <c:strCache>
                <c:ptCount val="1"/>
                <c:pt idx="0">
                  <c:v>Data for fitted curve plot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Sheet2!$B$4:$B$53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xVal>
          <c:yVal>
            <c:numRef>
              <c:f>Sheet2!$C$4:$C$53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917-4509-AF82-BFAE89087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3136784"/>
        <c:axId val="1733145488"/>
      </c:scatterChart>
      <c:valAx>
        <c:axId val="1733136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Standards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424242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33145488"/>
        <c:crosses val="autoZero"/>
        <c:crossBetween val="midCat"/>
      </c:valAx>
      <c:valAx>
        <c:axId val="173314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Reading</a:t>
                </a:r>
              </a:p>
            </c:rich>
          </c:tx>
          <c:layout>
            <c:manualLayout>
              <c:xMode val="edge"/>
              <c:yMode val="edge"/>
              <c:x val="0"/>
              <c:y val="0.4497670399895665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424242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3313678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rgbClr val="5B9BD5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Sheet2!$E$4:$E$15</c:f>
            </c:numRef>
          </c:xVal>
          <c:yVal>
            <c:numRef>
              <c:f>Sheet2!$H$4:$H$15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606-4AE0-AC11-E80E5C90F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3140048"/>
        <c:axId val="1733138416"/>
      </c:scatterChart>
      <c:valAx>
        <c:axId val="1733140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424242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33138416"/>
        <c:crosses val="autoZero"/>
        <c:crossBetween val="midCat"/>
      </c:valAx>
      <c:valAx>
        <c:axId val="1733138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424242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3314004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Sheet3!$B$6:$B$11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xVal>
          <c:yVal>
            <c:numRef>
              <c:f>Sheet3!$C$6:$C$11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8F-4BB0-A85A-9CC54F309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3150384"/>
        <c:axId val="1733138960"/>
      </c:scatterChart>
      <c:valAx>
        <c:axId val="1733150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3138960"/>
        <c:crosses val="autoZero"/>
        <c:crossBetween val="midCat"/>
      </c:valAx>
      <c:valAx>
        <c:axId val="1733138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3150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Sheet3!$B$6:$B$50</c:f>
              <c:numCache>
                <c:formatCode>General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xVal>
          <c:yVal>
            <c:numRef>
              <c:f>Sheet3!$C$6:$C$50</c:f>
              <c:numCache>
                <c:formatCode>General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A4C-496F-B5FC-E937D5596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2936544"/>
        <c:axId val="1562942528"/>
      </c:scatterChart>
      <c:valAx>
        <c:axId val="1562936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942528"/>
        <c:crosses val="autoZero"/>
        <c:crossBetween val="midCat"/>
      </c:valAx>
      <c:valAx>
        <c:axId val="1562942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936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Sheet3!$B$6:$B$50</c:f>
              <c:numCache>
                <c:formatCode>General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xVal>
          <c:yVal>
            <c:numRef>
              <c:f>Sheet3!$C$6:$C$50</c:f>
              <c:numCache>
                <c:formatCode>General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03D-4AD3-B8A2-C09424D27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1828224"/>
        <c:axId val="1911822784"/>
      </c:scatterChart>
      <c:valAx>
        <c:axId val="1911828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1822784"/>
        <c:crosses val="autoZero"/>
        <c:crossBetween val="midCat"/>
      </c:valAx>
      <c:valAx>
        <c:axId val="191182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18282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2</xdr:row>
      <xdr:rowOff>47625</xdr:rowOff>
    </xdr:from>
    <xdr:to>
      <xdr:col>9</xdr:col>
      <xdr:colOff>0</xdr:colOff>
      <xdr:row>20</xdr:row>
      <xdr:rowOff>85725</xdr:rowOff>
    </xdr:to>
    <xdr:graphicFrame macro="">
      <xdr:nvGraphicFramePr>
        <xdr:cNvPr id="1085" name="Chart 1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9525</xdr:colOff>
      <xdr:row>20</xdr:row>
      <xdr:rowOff>95250</xdr:rowOff>
    </xdr:from>
    <xdr:to>
      <xdr:col>8</xdr:col>
      <xdr:colOff>647700</xdr:colOff>
      <xdr:row>28</xdr:row>
      <xdr:rowOff>47625</xdr:rowOff>
    </xdr:to>
    <xdr:graphicFrame macro="">
      <xdr:nvGraphicFramePr>
        <xdr:cNvPr id="1086" name="Chart 3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66675</xdr:colOff>
      <xdr:row>4</xdr:row>
      <xdr:rowOff>52387</xdr:rowOff>
    </xdr:from>
    <xdr:to>
      <xdr:col>30</xdr:col>
      <xdr:colOff>371475</xdr:colOff>
      <xdr:row>18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66675</xdr:colOff>
      <xdr:row>9</xdr:row>
      <xdr:rowOff>52387</xdr:rowOff>
    </xdr:from>
    <xdr:to>
      <xdr:col>41</xdr:col>
      <xdr:colOff>371475</xdr:colOff>
      <xdr:row>23</xdr:row>
      <xdr:rowOff>80962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66675</xdr:colOff>
      <xdr:row>4</xdr:row>
      <xdr:rowOff>52387</xdr:rowOff>
    </xdr:from>
    <xdr:to>
      <xdr:col>30</xdr:col>
      <xdr:colOff>371475</xdr:colOff>
      <xdr:row>18</xdr:row>
      <xdr:rowOff>80962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141"/>
  <sheetViews>
    <sheetView tabSelected="1" zoomScale="115" zoomScaleNormal="115" workbookViewId="0">
      <selection activeCell="A2" sqref="A2"/>
    </sheetView>
  </sheetViews>
  <sheetFormatPr defaultColWidth="11.5703125" defaultRowHeight="12.75"/>
  <cols>
    <col min="1" max="1" width="0.85546875" style="10" customWidth="1"/>
    <col min="2" max="2" width="9.140625" style="10" customWidth="1"/>
    <col min="3" max="3" width="10.140625" style="10" customWidth="1"/>
    <col min="4" max="4" width="9.42578125" style="10" customWidth="1"/>
    <col min="5" max="5" width="9.7109375" style="10" customWidth="1"/>
    <col min="6" max="6" width="10.5703125" style="10" customWidth="1"/>
    <col min="7" max="7" width="11.42578125" style="10" customWidth="1"/>
    <col min="8" max="8" width="10.85546875" style="10" customWidth="1"/>
    <col min="9" max="9" width="10.28515625" style="10" customWidth="1"/>
    <col min="10" max="10" width="12.42578125" style="10" customWidth="1"/>
    <col min="11" max="11" width="12.28515625" style="10" customWidth="1"/>
    <col min="12" max="12" width="9" style="10" customWidth="1"/>
    <col min="13" max="14" width="8.140625" style="10" customWidth="1"/>
    <col min="15" max="15" width="125.5703125" style="10" customWidth="1"/>
    <col min="16" max="16" width="4.85546875" style="10" customWidth="1"/>
    <col min="17" max="21" width="6.7109375" style="10" customWidth="1"/>
    <col min="22" max="24" width="5" style="10" customWidth="1"/>
    <col min="25" max="25" width="7.85546875" style="10" customWidth="1"/>
    <col min="26" max="26" width="11.28515625" style="10" customWidth="1"/>
    <col min="27" max="27" width="9.140625" style="10" customWidth="1"/>
    <col min="28" max="28" width="9.28515625" style="10" customWidth="1"/>
    <col min="29" max="29" width="10.5703125" style="10" customWidth="1"/>
    <col min="30" max="30" width="9" style="10" customWidth="1"/>
    <col min="31" max="31" width="9.28515625" style="10" customWidth="1"/>
    <col min="32" max="32" width="6.42578125" style="10" customWidth="1"/>
    <col min="33" max="33" width="5.85546875" style="10" customWidth="1"/>
    <col min="34" max="34" width="5.28515625" style="10" customWidth="1"/>
    <col min="35" max="36" width="4.7109375" style="10" customWidth="1"/>
    <col min="37" max="42" width="1.42578125" style="10" customWidth="1"/>
    <col min="43" max="43" width="8.140625" style="10" customWidth="1"/>
    <col min="44" max="44" width="9.42578125" style="10" customWidth="1"/>
    <col min="45" max="46" width="1.85546875" style="10" customWidth="1"/>
    <col min="47" max="52" width="4" style="10" customWidth="1"/>
    <col min="53" max="53" width="5.42578125" style="10" customWidth="1"/>
    <col min="54" max="55" width="3.42578125" style="10" customWidth="1"/>
    <col min="56" max="56" width="1" style="10" customWidth="1"/>
    <col min="57" max="64" width="7.28515625" style="10" customWidth="1"/>
    <col min="65" max="65" width="6.5703125" style="10" customWidth="1"/>
    <col min="66" max="66" width="6.28515625" style="10" customWidth="1"/>
    <col min="67" max="68" width="11.5703125" style="10"/>
    <col min="69" max="74" width="11.5703125" style="10" hidden="1" customWidth="1"/>
    <col min="75" max="78" width="11.5703125" style="10"/>
    <col min="79" max="85" width="8.28515625" style="10" customWidth="1"/>
    <col min="86" max="16384" width="11.5703125" style="10"/>
  </cols>
  <sheetData>
    <row r="1" spans="1:257" ht="7.5" customHeight="1"/>
    <row r="2" spans="1:257" ht="15.6" customHeight="1">
      <c r="A2" s="20" t="s">
        <v>97</v>
      </c>
      <c r="M2" s="10" t="s">
        <v>0</v>
      </c>
      <c r="Y2" s="17" t="s">
        <v>92</v>
      </c>
    </row>
    <row r="3" spans="1:257" ht="15.75">
      <c r="B3" s="21" t="s">
        <v>2</v>
      </c>
      <c r="J3" s="21" t="s">
        <v>3</v>
      </c>
      <c r="M3" s="10" t="s">
        <v>0</v>
      </c>
      <c r="Y3" s="10" t="s">
        <v>4</v>
      </c>
      <c r="Z3" s="22" t="s">
        <v>5</v>
      </c>
    </row>
    <row r="4" spans="1:257" ht="7.5" customHeight="1">
      <c r="K4" s="23"/>
      <c r="L4" s="23"/>
      <c r="M4" s="24"/>
      <c r="N4" s="24"/>
    </row>
    <row r="5" spans="1:257" ht="24.6" customHeight="1">
      <c r="B5" s="25" t="s">
        <v>84</v>
      </c>
      <c r="C5" s="26" t="s">
        <v>7</v>
      </c>
      <c r="J5" s="27" t="s">
        <v>96</v>
      </c>
      <c r="K5" s="28" t="s">
        <v>9</v>
      </c>
      <c r="L5" s="115" t="s">
        <v>93</v>
      </c>
      <c r="M5" s="114" t="s">
        <v>94</v>
      </c>
      <c r="N5" s="116"/>
      <c r="O5" s="112" t="s">
        <v>10</v>
      </c>
      <c r="P5" s="10" t="s">
        <v>11</v>
      </c>
      <c r="Q5" s="32" t="s">
        <v>12</v>
      </c>
      <c r="R5" s="32" t="s">
        <v>13</v>
      </c>
      <c r="S5" s="32" t="s">
        <v>14</v>
      </c>
      <c r="T5" s="32" t="s">
        <v>15</v>
      </c>
      <c r="U5" s="32" t="s">
        <v>16</v>
      </c>
      <c r="AH5" s="10" t="s">
        <v>89</v>
      </c>
      <c r="AI5" s="25" t="s">
        <v>84</v>
      </c>
      <c r="AJ5" s="26" t="s">
        <v>7</v>
      </c>
      <c r="AQ5" s="27" t="s">
        <v>8</v>
      </c>
      <c r="AR5" s="28" t="s">
        <v>9</v>
      </c>
      <c r="AS5" s="29" t="s">
        <v>83</v>
      </c>
      <c r="AT5" s="30" t="s">
        <v>85</v>
      </c>
      <c r="AU5" s="31" t="s">
        <v>10</v>
      </c>
      <c r="AV5" s="10" t="s">
        <v>11</v>
      </c>
      <c r="AW5" s="32" t="s">
        <v>12</v>
      </c>
      <c r="AX5" s="32" t="s">
        <v>13</v>
      </c>
      <c r="AY5" s="32" t="s">
        <v>14</v>
      </c>
      <c r="AZ5" s="32" t="s">
        <v>15</v>
      </c>
      <c r="BA5" s="32" t="s">
        <v>16</v>
      </c>
      <c r="BB5" s="10" t="e">
        <f ca="1">SQRT(SUM(BB6:BB50))</f>
        <v>#DIV/0!</v>
      </c>
      <c r="BC5" s="10" t="e">
        <f ca="1">_xludf.AVERAGEA(BC6:BC50)</f>
        <v>#NAME?</v>
      </c>
      <c r="BM5" s="10" t="s">
        <v>90</v>
      </c>
      <c r="BN5" s="10" t="s">
        <v>89</v>
      </c>
      <c r="BO5" s="25" t="s">
        <v>84</v>
      </c>
      <c r="BP5" s="26" t="s">
        <v>7</v>
      </c>
      <c r="BW5" s="27" t="s">
        <v>8</v>
      </c>
      <c r="BX5" s="28" t="s">
        <v>9</v>
      </c>
      <c r="BY5" s="29" t="s">
        <v>83</v>
      </c>
      <c r="BZ5" s="30" t="s">
        <v>85</v>
      </c>
      <c r="CA5" s="31" t="s">
        <v>10</v>
      </c>
      <c r="CB5" s="10" t="s">
        <v>11</v>
      </c>
      <c r="CC5" s="32" t="s">
        <v>12</v>
      </c>
      <c r="CD5" s="32" t="s">
        <v>13</v>
      </c>
      <c r="CE5" s="32" t="s">
        <v>14</v>
      </c>
      <c r="CF5" s="32" t="s">
        <v>15</v>
      </c>
      <c r="CG5" s="32" t="s">
        <v>16</v>
      </c>
      <c r="CH5" s="10" t="e">
        <f ca="1">SQRT(SUM(CH6:CH50))</f>
        <v>#DIV/0!</v>
      </c>
      <c r="CI5" s="10" t="e">
        <f ca="1">_xludf.AVERAGEA(CI6:CI50)</f>
        <v>#NAME?</v>
      </c>
      <c r="CU5" s="25"/>
      <c r="CV5" s="26"/>
      <c r="DC5" s="27"/>
      <c r="DD5" s="28"/>
      <c r="DE5" s="29"/>
      <c r="DF5" s="30"/>
      <c r="DG5" s="31"/>
      <c r="DI5" s="32"/>
      <c r="DJ5" s="32"/>
      <c r="DK5" s="32"/>
      <c r="DL5" s="32"/>
      <c r="DM5" s="32"/>
      <c r="EA5" s="25"/>
      <c r="EB5" s="26"/>
      <c r="EI5" s="27"/>
      <c r="EJ5" s="28"/>
      <c r="EK5" s="29"/>
      <c r="EL5" s="30"/>
      <c r="EM5" s="31"/>
      <c r="EO5" s="32"/>
      <c r="EP5" s="32"/>
      <c r="EQ5" s="32"/>
      <c r="ER5" s="32"/>
      <c r="ES5" s="32"/>
      <c r="FG5" s="25"/>
      <c r="FH5" s="26"/>
      <c r="FO5" s="27"/>
      <c r="FP5" s="28"/>
      <c r="FQ5" s="29"/>
      <c r="FR5" s="30"/>
      <c r="FS5" s="31"/>
      <c r="FU5" s="32"/>
      <c r="FV5" s="32"/>
      <c r="FW5" s="32"/>
      <c r="FX5" s="32"/>
      <c r="FY5" s="32"/>
      <c r="GM5" s="25"/>
      <c r="GN5" s="26"/>
      <c r="GU5" s="27"/>
      <c r="GV5" s="28"/>
      <c r="GW5" s="29"/>
      <c r="GX5" s="30"/>
      <c r="GY5" s="31"/>
      <c r="HA5" s="32"/>
      <c r="HB5" s="32"/>
      <c r="HC5" s="32"/>
      <c r="HD5" s="32"/>
      <c r="HE5" s="32"/>
      <c r="HS5" s="25"/>
      <c r="HT5" s="26"/>
      <c r="IA5" s="27"/>
      <c r="IB5" s="28"/>
      <c r="IC5" s="29"/>
      <c r="ID5" s="30"/>
      <c r="IE5" s="31"/>
      <c r="IG5" s="32"/>
      <c r="IH5" s="32"/>
      <c r="II5" s="32"/>
      <c r="IJ5" s="32"/>
      <c r="IK5" s="32"/>
      <c r="IW5" s="10" t="s">
        <v>90</v>
      </c>
    </row>
    <row r="6" spans="1:257">
      <c r="B6" s="33"/>
      <c r="C6" s="33"/>
      <c r="G6" s="10">
        <v>0</v>
      </c>
      <c r="J6" s="34"/>
      <c r="K6" s="35" t="str">
        <f t="shared" ref="K6:K22" si="0">IF(COUNT(J6)=1,(-b+SQRT(b*b-4*$AA$29*(__c-J6)))/(2*$AA$29),"")</f>
        <v/>
      </c>
      <c r="L6" s="36" t="str">
        <f>IF(COUNT(J6)=1,STDEV(Sheet6:Sheet70!K6),"")</f>
        <v/>
      </c>
      <c r="M6" s="109" t="str">
        <f>IF(COUNT(J6)=1,L6/K6,"")</f>
        <v/>
      </c>
      <c r="N6" s="36"/>
      <c r="O6" s="18">
        <f t="shared" ref="O6:O50" si="1">IF(COUNT(B6:C6)=2,B6,0)</f>
        <v>0</v>
      </c>
      <c r="P6" s="10">
        <f t="shared" ref="P6:P50" si="2">IF(COUNT(B6:C6)=2,C6,0)</f>
        <v>0</v>
      </c>
      <c r="Q6" s="10">
        <f t="shared" ref="Q6:Q50" si="3">IF(COUNT(B6:C6)=2,O6*P6,0)</f>
        <v>0</v>
      </c>
      <c r="R6" s="10">
        <f>IF(COUNT($B6:$C6)=2,$B6^2,0)</f>
        <v>0</v>
      </c>
      <c r="S6" s="10">
        <f t="shared" ref="S6:S50" si="4">IF(COUNT($B6:$C6)=2,$B6^3,0)</f>
        <v>0</v>
      </c>
      <c r="T6" s="10">
        <f t="shared" ref="T6:T50" si="5">IF(COUNT($B6:$C6)=2,$B6^4,0)</f>
        <v>0</v>
      </c>
      <c r="U6" s="10">
        <f t="shared" ref="U6:U50" si="6">IF(COUNT($B6:$C6)=2,$C6*$B6^2,0)</f>
        <v>0</v>
      </c>
      <c r="Y6" s="38" t="s">
        <v>91</v>
      </c>
      <c r="AH6" s="10">
        <f ca="1">RAND()</f>
        <v>2.5409992721749153E-2</v>
      </c>
      <c r="AI6" s="33">
        <f t="shared" ref="AI6:AI16" ca="1" si="7">IF(AH6&gt;0.5,$B7,$B6)</f>
        <v>0</v>
      </c>
      <c r="AJ6" s="99">
        <f t="shared" ref="AJ6:AJ16" ca="1" si="8">IF(AH6&gt;0.5,$C7,$C6)</f>
        <v>0</v>
      </c>
      <c r="AQ6" s="34">
        <f>J6</f>
        <v>0</v>
      </c>
      <c r="AR6" s="35" t="str">
        <f t="shared" ref="AR6:AR50" si="9">IF(COUNT($B6)=1,(-BF$30+SQRT(BF$30*BF$30-4*BG$29*(BF$31-AQ6)))/(2*BG$29),"")</f>
        <v/>
      </c>
      <c r="AS6" s="36" t="str">
        <f t="shared" ref="AS6:AS50" si="10">IF((COUNT($A6:$C6)=2),(-b+SQRT(b*b-4*a*(__c-AJ6)))/(2*a)/AI6,"")</f>
        <v/>
      </c>
      <c r="AT6" s="37" t="e">
        <f t="shared" ref="AT6:AT15" ca="1" si="11">IF(COUNT(AI6:AJ6)=2,(AI6-(-b+SQRT(b*b-4*a*(__c-AJ6)))/(2*a))/AI6,"")</f>
        <v>#DIV/0!</v>
      </c>
      <c r="AU6" s="18">
        <f t="shared" ref="AU6:AU50" si="12">IF(COUNT($B6:$C6)=2,AI6,0)</f>
        <v>0</v>
      </c>
      <c r="AV6" s="10">
        <f t="shared" ref="AV6:AV50" si="13">IF(COUNT($B6:$C6)=2,AJ6,0)</f>
        <v>0</v>
      </c>
      <c r="AW6" s="10">
        <f t="shared" ref="AW6:AW50" si="14">IF(COUNT($B6:$C6)=2,AU6*AV6,0)</f>
        <v>0</v>
      </c>
      <c r="AX6" s="10">
        <f t="shared" ref="AX6:AX50" si="15">IF(COUNT($B6:$C6)=2,AI6^2,0)</f>
        <v>0</v>
      </c>
      <c r="AY6" s="10">
        <f t="shared" ref="AY6:AY50" si="16">IF(COUNT($B6:$C6)=2,AI6^3,0)</f>
        <v>0</v>
      </c>
      <c r="AZ6" s="10">
        <f t="shared" ref="AZ6:AZ50" si="17">IF(COUNT($B6:$C6)=2,AI6^4,0)</f>
        <v>0</v>
      </c>
      <c r="BA6" s="10">
        <f t="shared" ref="BA6:BA50" si="18">IF(COUNT($B6:$C6)=2,AV6*AU6^2,0)</f>
        <v>0</v>
      </c>
      <c r="BB6" s="10" t="e">
        <f t="shared" ref="BB6:BB29" ca="1" si="19">AT6^2</f>
        <v>#DIV/0!</v>
      </c>
      <c r="BC6" s="10" t="e">
        <f t="shared" ref="BC6:BC50" ca="1" si="20">ABS(AT6:AT41)</f>
        <v>#DIV/0!</v>
      </c>
      <c r="BE6" s="38"/>
      <c r="BF6" s="38"/>
      <c r="BN6" s="10">
        <f ca="1">RAND()</f>
        <v>0.4341892920610757</v>
      </c>
      <c r="BO6" s="33">
        <f t="shared" ref="BO6:BO16" ca="1" si="21">IF(BN6&gt;0.5,$B7,$B6)</f>
        <v>0</v>
      </c>
      <c r="BP6" s="99">
        <f t="shared" ref="BP6:BP16" ca="1" si="22">IF(BN6&gt;0.5,$C7,$C6)</f>
        <v>0</v>
      </c>
      <c r="BW6" s="34">
        <f>J6</f>
        <v>0</v>
      </c>
      <c r="BX6" s="35" t="str">
        <f t="shared" ref="BX6:BX50" si="23">IF(COUNT($B6)=1,(-CL$30+SQRT(CL$30*CL$30-4*CM$29*(CL$31-BW6)))/(2*CM$29),"")</f>
        <v/>
      </c>
      <c r="BY6" s="36" t="str">
        <f t="shared" ref="BY6:BY50" si="24">IF((COUNT($A6:$C6)=2),(-b+SQRT(b*b-4*a*(__c-BP6)))/(2*a)/BO6,"")</f>
        <v/>
      </c>
      <c r="BZ6" s="37" t="e">
        <f t="shared" ref="BZ6:BZ50" ca="1" si="25">IF(COUNT(BO6:BP6)=2,(BO6-(-b+SQRT(b*b-4*a*(__c-BP6)))/(2*a))/BO6,"")</f>
        <v>#DIV/0!</v>
      </c>
      <c r="CA6" s="18">
        <f t="shared" ref="CA6:CA50" si="26">IF(COUNT($B6:$C6)=2,BO6,0)</f>
        <v>0</v>
      </c>
      <c r="CB6" s="10">
        <f t="shared" ref="CB6:CB50" si="27">IF(COUNT($B6:$C6)=2,BP6,0)</f>
        <v>0</v>
      </c>
      <c r="CC6" s="10">
        <f t="shared" ref="CC6:CC50" si="28">IF(COUNT($B6:$C6)=2,CA6*CB6,0)</f>
        <v>0</v>
      </c>
      <c r="CD6" s="10">
        <f t="shared" ref="CD6:CD50" si="29">IF(COUNT($B6:$C6)=2,BO6^2,0)</f>
        <v>0</v>
      </c>
      <c r="CE6" s="10">
        <f t="shared" ref="CE6:CE50" si="30">IF(COUNT($B6:$C6)=2,BO6^3,0)</f>
        <v>0</v>
      </c>
      <c r="CF6" s="10">
        <f t="shared" ref="CF6:CF50" si="31">IF(COUNT($B6:$C6)=2,BO6^4,0)</f>
        <v>0</v>
      </c>
      <c r="CG6" s="10">
        <f t="shared" ref="CG6:CG50" si="32">IF(COUNT($B6:$C6)=2,CB6*CA6^2,0)</f>
        <v>0</v>
      </c>
      <c r="CH6" s="10" t="e">
        <f t="shared" ref="CH6:CH29" ca="1" si="33">BZ6^2</f>
        <v>#DIV/0!</v>
      </c>
      <c r="CI6" s="10" t="e">
        <f t="shared" ref="CI6:CI50" ca="1" si="34">ABS(BZ6:BZ41)</f>
        <v>#DIV/0!</v>
      </c>
      <c r="CK6" s="38"/>
      <c r="CL6" s="38"/>
      <c r="CU6" s="33"/>
      <c r="CV6" s="99"/>
      <c r="DC6" s="34"/>
      <c r="DD6" s="35"/>
      <c r="DE6" s="36"/>
      <c r="DF6" s="37"/>
      <c r="DG6" s="18"/>
      <c r="DQ6" s="38"/>
      <c r="DR6" s="38"/>
      <c r="EA6" s="33"/>
      <c r="EB6" s="99"/>
      <c r="EI6" s="34"/>
      <c r="EJ6" s="35"/>
      <c r="EK6" s="36"/>
      <c r="EL6" s="37"/>
      <c r="EM6" s="18"/>
      <c r="EW6" s="38"/>
      <c r="EX6" s="38"/>
      <c r="FG6" s="33"/>
      <c r="FH6" s="99"/>
      <c r="FO6" s="34"/>
      <c r="FP6" s="35"/>
      <c r="FQ6" s="36"/>
      <c r="FR6" s="37"/>
      <c r="FS6" s="18"/>
      <c r="GC6" s="38"/>
      <c r="GD6" s="38"/>
      <c r="GM6" s="33"/>
      <c r="GN6" s="99"/>
      <c r="GU6" s="34"/>
      <c r="GV6" s="35"/>
      <c r="GW6" s="36"/>
      <c r="GX6" s="37"/>
      <c r="GY6" s="18"/>
      <c r="HI6" s="38"/>
      <c r="HJ6" s="38"/>
      <c r="HS6" s="33"/>
      <c r="HT6" s="99"/>
      <c r="IA6" s="34"/>
      <c r="IB6" s="35"/>
      <c r="IC6" s="36"/>
      <c r="ID6" s="37"/>
      <c r="IE6" s="18"/>
      <c r="IO6" s="38"/>
      <c r="IP6" s="38"/>
    </row>
    <row r="7" spans="1:257">
      <c r="B7" s="33"/>
      <c r="C7" s="33"/>
      <c r="J7" s="34"/>
      <c r="K7" s="35" t="str">
        <f t="shared" si="0"/>
        <v/>
      </c>
      <c r="L7" s="36" t="str">
        <f>IF(COUNT(J7)=1,STDEV(Sheet6:Sheet70!K7),"")</f>
        <v/>
      </c>
      <c r="M7" s="109" t="str">
        <f t="shared" ref="M7:M50" si="35">IF(COUNT(J7)=1,L7/K7,"")</f>
        <v/>
      </c>
      <c r="N7" s="36"/>
      <c r="O7" s="18">
        <f t="shared" si="1"/>
        <v>0</v>
      </c>
      <c r="P7" s="10">
        <f t="shared" si="2"/>
        <v>0</v>
      </c>
      <c r="Q7" s="10">
        <f t="shared" si="3"/>
        <v>0</v>
      </c>
      <c r="R7" s="10">
        <f t="shared" ref="R7:R50" si="36">IF(COUNT(B7:C7)=2,B7^2,0)</f>
        <v>0</v>
      </c>
      <c r="S7" s="10">
        <f t="shared" si="4"/>
        <v>0</v>
      </c>
      <c r="T7" s="10">
        <f t="shared" si="5"/>
        <v>0</v>
      </c>
      <c r="U7" s="10">
        <f t="shared" si="6"/>
        <v>0</v>
      </c>
      <c r="Y7" s="39" t="s">
        <v>17</v>
      </c>
      <c r="Z7" s="40"/>
      <c r="AH7" s="10">
        <f t="shared" ref="AH7:AH16" ca="1" si="37">RAND()</f>
        <v>0.21948238513701346</v>
      </c>
      <c r="AI7" s="33">
        <f t="shared" ca="1" si="7"/>
        <v>0</v>
      </c>
      <c r="AJ7" s="99">
        <f t="shared" ca="1" si="8"/>
        <v>0</v>
      </c>
      <c r="AQ7" s="34">
        <f t="shared" ref="AQ7:AQ50" si="38">J7</f>
        <v>0</v>
      </c>
      <c r="AR7" s="35" t="str">
        <f t="shared" si="9"/>
        <v/>
      </c>
      <c r="AS7" s="36" t="str">
        <f t="shared" si="10"/>
        <v/>
      </c>
      <c r="AT7" s="37" t="e">
        <f t="shared" ca="1" si="11"/>
        <v>#DIV/0!</v>
      </c>
      <c r="AU7" s="18">
        <f t="shared" si="12"/>
        <v>0</v>
      </c>
      <c r="AV7" s="10">
        <f t="shared" si="13"/>
        <v>0</v>
      </c>
      <c r="AW7" s="10">
        <f t="shared" si="14"/>
        <v>0</v>
      </c>
      <c r="AX7" s="10">
        <f t="shared" si="15"/>
        <v>0</v>
      </c>
      <c r="AY7" s="10">
        <f t="shared" si="16"/>
        <v>0</v>
      </c>
      <c r="AZ7" s="10">
        <f t="shared" si="17"/>
        <v>0</v>
      </c>
      <c r="BA7" s="10">
        <f t="shared" si="18"/>
        <v>0</v>
      </c>
      <c r="BB7" s="10" t="e">
        <f t="shared" ca="1" si="19"/>
        <v>#DIV/0!</v>
      </c>
      <c r="BC7" s="10" t="e">
        <f t="shared" ca="1" si="20"/>
        <v>#DIV/0!</v>
      </c>
      <c r="BE7" s="38"/>
      <c r="BF7" s="38"/>
      <c r="BN7" s="10">
        <f t="shared" ref="BN7:BN16" ca="1" si="39">RAND()</f>
        <v>0.73726523589600779</v>
      </c>
      <c r="BO7" s="33">
        <f t="shared" ca="1" si="21"/>
        <v>0</v>
      </c>
      <c r="BP7" s="99">
        <f t="shared" ca="1" si="22"/>
        <v>0</v>
      </c>
      <c r="BW7" s="34">
        <f t="shared" ref="BW7:BW50" si="40">J7</f>
        <v>0</v>
      </c>
      <c r="BX7" s="35" t="str">
        <f t="shared" si="23"/>
        <v/>
      </c>
      <c r="BY7" s="36" t="str">
        <f t="shared" si="24"/>
        <v/>
      </c>
      <c r="BZ7" s="37" t="e">
        <f t="shared" ca="1" si="25"/>
        <v>#DIV/0!</v>
      </c>
      <c r="CA7" s="18">
        <f t="shared" si="26"/>
        <v>0</v>
      </c>
      <c r="CB7" s="10">
        <f t="shared" si="27"/>
        <v>0</v>
      </c>
      <c r="CC7" s="10">
        <f t="shared" si="28"/>
        <v>0</v>
      </c>
      <c r="CD7" s="10">
        <f t="shared" si="29"/>
        <v>0</v>
      </c>
      <c r="CE7" s="10">
        <f t="shared" si="30"/>
        <v>0</v>
      </c>
      <c r="CF7" s="10">
        <f t="shared" si="31"/>
        <v>0</v>
      </c>
      <c r="CG7" s="10">
        <f t="shared" si="32"/>
        <v>0</v>
      </c>
      <c r="CH7" s="10" t="e">
        <f t="shared" ca="1" si="33"/>
        <v>#DIV/0!</v>
      </c>
      <c r="CI7" s="10" t="e">
        <f t="shared" ca="1" si="34"/>
        <v>#DIV/0!</v>
      </c>
      <c r="CK7" s="38"/>
      <c r="CL7" s="38"/>
      <c r="CU7" s="33"/>
      <c r="CV7" s="99"/>
      <c r="DC7" s="34"/>
      <c r="DD7" s="35"/>
      <c r="DE7" s="36"/>
      <c r="DF7" s="37"/>
      <c r="DG7" s="18"/>
      <c r="DQ7" s="38"/>
      <c r="DR7" s="38"/>
      <c r="EA7" s="33"/>
      <c r="EB7" s="99"/>
      <c r="EI7" s="34"/>
      <c r="EJ7" s="35"/>
      <c r="EK7" s="36"/>
      <c r="EL7" s="37"/>
      <c r="EM7" s="18"/>
      <c r="EW7" s="38"/>
      <c r="EX7" s="38"/>
      <c r="FG7" s="33"/>
      <c r="FH7" s="99"/>
      <c r="FO7" s="34"/>
      <c r="FP7" s="35"/>
      <c r="FQ7" s="36"/>
      <c r="FR7" s="37"/>
      <c r="FS7" s="18"/>
      <c r="GC7" s="38"/>
      <c r="GD7" s="38"/>
      <c r="GM7" s="33"/>
      <c r="GN7" s="99"/>
      <c r="GU7" s="34"/>
      <c r="GV7" s="35"/>
      <c r="GW7" s="36"/>
      <c r="GX7" s="37"/>
      <c r="GY7" s="18"/>
      <c r="HI7" s="38"/>
      <c r="HJ7" s="38"/>
      <c r="HS7" s="33"/>
      <c r="HT7" s="99"/>
      <c r="IA7" s="34"/>
      <c r="IB7" s="35"/>
      <c r="IC7" s="36"/>
      <c r="ID7" s="37"/>
      <c r="IE7" s="18"/>
      <c r="IO7" s="38"/>
      <c r="IP7" s="38"/>
    </row>
    <row r="8" spans="1:257">
      <c r="B8" s="33"/>
      <c r="C8" s="33"/>
      <c r="J8" s="34"/>
      <c r="K8" s="35" t="str">
        <f t="shared" si="0"/>
        <v/>
      </c>
      <c r="L8" s="36" t="str">
        <f>IF(COUNT(J8)=1,STDEV(Sheet6:Sheet70!K8),"")</f>
        <v/>
      </c>
      <c r="M8" s="109" t="str">
        <f t="shared" si="35"/>
        <v/>
      </c>
      <c r="N8" s="117"/>
      <c r="O8" s="18">
        <f t="shared" si="1"/>
        <v>0</v>
      </c>
      <c r="P8" s="10">
        <f t="shared" si="2"/>
        <v>0</v>
      </c>
      <c r="Q8" s="10">
        <f t="shared" si="3"/>
        <v>0</v>
      </c>
      <c r="R8" s="10">
        <f t="shared" si="36"/>
        <v>0</v>
      </c>
      <c r="S8" s="10">
        <f t="shared" si="4"/>
        <v>0</v>
      </c>
      <c r="T8" s="10">
        <f t="shared" si="5"/>
        <v>0</v>
      </c>
      <c r="U8" s="10">
        <f t="shared" si="6"/>
        <v>0</v>
      </c>
      <c r="Y8" s="41" t="s">
        <v>18</v>
      </c>
      <c r="Z8" s="41" t="s">
        <v>19</v>
      </c>
      <c r="AH8" s="10">
        <f t="shared" ca="1" si="37"/>
        <v>0.30176619039598374</v>
      </c>
      <c r="AI8" s="33">
        <f t="shared" ca="1" si="7"/>
        <v>0</v>
      </c>
      <c r="AJ8" s="99">
        <f t="shared" ca="1" si="8"/>
        <v>0</v>
      </c>
      <c r="AQ8" s="34">
        <f t="shared" si="38"/>
        <v>0</v>
      </c>
      <c r="AR8" s="35" t="str">
        <f t="shared" si="9"/>
        <v/>
      </c>
      <c r="AS8" s="36" t="str">
        <f t="shared" si="10"/>
        <v/>
      </c>
      <c r="AT8" s="37" t="e">
        <f t="shared" ca="1" si="11"/>
        <v>#DIV/0!</v>
      </c>
      <c r="AU8" s="18">
        <f t="shared" si="12"/>
        <v>0</v>
      </c>
      <c r="AV8" s="10">
        <f t="shared" si="13"/>
        <v>0</v>
      </c>
      <c r="AW8" s="10">
        <f t="shared" si="14"/>
        <v>0</v>
      </c>
      <c r="AX8" s="10">
        <f t="shared" si="15"/>
        <v>0</v>
      </c>
      <c r="AY8" s="10">
        <f t="shared" si="16"/>
        <v>0</v>
      </c>
      <c r="AZ8" s="10">
        <f t="shared" si="17"/>
        <v>0</v>
      </c>
      <c r="BA8" s="10">
        <f t="shared" si="18"/>
        <v>0</v>
      </c>
      <c r="BB8" s="10" t="e">
        <f t="shared" ca="1" si="19"/>
        <v>#DIV/0!</v>
      </c>
      <c r="BC8" s="10" t="e">
        <f t="shared" ca="1" si="20"/>
        <v>#DIV/0!</v>
      </c>
      <c r="BE8" s="38"/>
      <c r="BF8" s="38"/>
      <c r="BN8" s="10">
        <f t="shared" ca="1" si="39"/>
        <v>0.5070501572881424</v>
      </c>
      <c r="BO8" s="33">
        <f t="shared" ca="1" si="21"/>
        <v>0</v>
      </c>
      <c r="BP8" s="99">
        <f t="shared" ca="1" si="22"/>
        <v>0</v>
      </c>
      <c r="BW8" s="34">
        <f t="shared" si="40"/>
        <v>0</v>
      </c>
      <c r="BX8" s="35" t="str">
        <f t="shared" si="23"/>
        <v/>
      </c>
      <c r="BY8" s="36" t="str">
        <f t="shared" si="24"/>
        <v/>
      </c>
      <c r="BZ8" s="37" t="e">
        <f t="shared" ca="1" si="25"/>
        <v>#DIV/0!</v>
      </c>
      <c r="CA8" s="18">
        <f t="shared" si="26"/>
        <v>0</v>
      </c>
      <c r="CB8" s="10">
        <f t="shared" si="27"/>
        <v>0</v>
      </c>
      <c r="CC8" s="10">
        <f t="shared" si="28"/>
        <v>0</v>
      </c>
      <c r="CD8" s="10">
        <f t="shared" si="29"/>
        <v>0</v>
      </c>
      <c r="CE8" s="10">
        <f t="shared" si="30"/>
        <v>0</v>
      </c>
      <c r="CF8" s="10">
        <f t="shared" si="31"/>
        <v>0</v>
      </c>
      <c r="CG8" s="10">
        <f t="shared" si="32"/>
        <v>0</v>
      </c>
      <c r="CH8" s="10" t="e">
        <f t="shared" ca="1" si="33"/>
        <v>#DIV/0!</v>
      </c>
      <c r="CI8" s="10" t="e">
        <f t="shared" ca="1" si="34"/>
        <v>#DIV/0!</v>
      </c>
      <c r="CK8" s="38"/>
      <c r="CL8" s="38"/>
      <c r="CU8" s="33"/>
      <c r="CV8" s="99"/>
      <c r="DC8" s="34"/>
      <c r="DD8" s="35"/>
      <c r="DE8" s="36"/>
      <c r="DF8" s="37"/>
      <c r="DG8" s="18"/>
      <c r="DQ8" s="38"/>
      <c r="DR8" s="38"/>
      <c r="EA8" s="33"/>
      <c r="EB8" s="99"/>
      <c r="EI8" s="34"/>
      <c r="EJ8" s="35"/>
      <c r="EK8" s="36"/>
      <c r="EL8" s="37"/>
      <c r="EM8" s="18"/>
      <c r="EW8" s="38"/>
      <c r="EX8" s="38"/>
      <c r="FG8" s="33"/>
      <c r="FH8" s="99"/>
      <c r="FO8" s="34"/>
      <c r="FP8" s="35"/>
      <c r="FQ8" s="36"/>
      <c r="FR8" s="37"/>
      <c r="FS8" s="18"/>
      <c r="GC8" s="38"/>
      <c r="GD8" s="38"/>
      <c r="GM8" s="33"/>
      <c r="GN8" s="99"/>
      <c r="GU8" s="34"/>
      <c r="GV8" s="35"/>
      <c r="GW8" s="36"/>
      <c r="GX8" s="37"/>
      <c r="GY8" s="18"/>
      <c r="HI8" s="38"/>
      <c r="HJ8" s="38"/>
      <c r="HS8" s="33"/>
      <c r="HT8" s="99"/>
      <c r="IA8" s="34"/>
      <c r="IB8" s="35"/>
      <c r="IC8" s="36"/>
      <c r="ID8" s="37"/>
      <c r="IE8" s="18"/>
      <c r="IO8" s="38"/>
      <c r="IP8" s="38"/>
    </row>
    <row r="9" spans="1:257">
      <c r="B9" s="33"/>
      <c r="C9" s="33"/>
      <c r="J9" s="34"/>
      <c r="K9" s="35" t="str">
        <f t="shared" si="0"/>
        <v/>
      </c>
      <c r="L9" s="36" t="str">
        <f>IF(COUNT(J9)=1,STDEV(Sheet6:Sheet70!K9),"")</f>
        <v/>
      </c>
      <c r="M9" s="109" t="str">
        <f t="shared" si="35"/>
        <v/>
      </c>
      <c r="N9" s="117"/>
      <c r="O9" s="18">
        <f t="shared" si="1"/>
        <v>0</v>
      </c>
      <c r="P9" s="10">
        <f t="shared" si="2"/>
        <v>0</v>
      </c>
      <c r="Q9" s="10">
        <f t="shared" si="3"/>
        <v>0</v>
      </c>
      <c r="R9" s="10">
        <f t="shared" si="36"/>
        <v>0</v>
      </c>
      <c r="S9" s="10">
        <f t="shared" si="4"/>
        <v>0</v>
      </c>
      <c r="T9" s="10">
        <f t="shared" si="5"/>
        <v>0</v>
      </c>
      <c r="U9" s="10">
        <f t="shared" si="6"/>
        <v>0</v>
      </c>
      <c r="Y9" s="41" t="s">
        <v>20</v>
      </c>
      <c r="Z9" s="41" t="s">
        <v>21</v>
      </c>
      <c r="AH9" s="10">
        <f t="shared" ca="1" si="37"/>
        <v>0.5542085066663327</v>
      </c>
      <c r="AI9" s="33">
        <f t="shared" ca="1" si="7"/>
        <v>0</v>
      </c>
      <c r="AJ9" s="99">
        <f t="shared" ca="1" si="8"/>
        <v>0</v>
      </c>
      <c r="AQ9" s="34">
        <f t="shared" si="38"/>
        <v>0</v>
      </c>
      <c r="AR9" s="35" t="str">
        <f t="shared" si="9"/>
        <v/>
      </c>
      <c r="AS9" s="36" t="str">
        <f t="shared" si="10"/>
        <v/>
      </c>
      <c r="AT9" s="37" t="e">
        <f t="shared" ca="1" si="11"/>
        <v>#DIV/0!</v>
      </c>
      <c r="AU9" s="18">
        <f t="shared" si="12"/>
        <v>0</v>
      </c>
      <c r="AV9" s="10">
        <f t="shared" si="13"/>
        <v>0</v>
      </c>
      <c r="AW9" s="10">
        <f t="shared" si="14"/>
        <v>0</v>
      </c>
      <c r="AX9" s="10">
        <f t="shared" si="15"/>
        <v>0</v>
      </c>
      <c r="AY9" s="10">
        <f t="shared" si="16"/>
        <v>0</v>
      </c>
      <c r="AZ9" s="10">
        <f t="shared" si="17"/>
        <v>0</v>
      </c>
      <c r="BA9" s="10">
        <f t="shared" si="18"/>
        <v>0</v>
      </c>
      <c r="BB9" s="10" t="e">
        <f t="shared" ca="1" si="19"/>
        <v>#DIV/0!</v>
      </c>
      <c r="BC9" s="10" t="e">
        <f t="shared" ca="1" si="20"/>
        <v>#DIV/0!</v>
      </c>
      <c r="BE9" s="38"/>
      <c r="BF9" s="38"/>
      <c r="BN9" s="10">
        <f t="shared" ca="1" si="39"/>
        <v>0.34375133305757422</v>
      </c>
      <c r="BO9" s="33">
        <f t="shared" ca="1" si="21"/>
        <v>0</v>
      </c>
      <c r="BP9" s="99">
        <f t="shared" ca="1" si="22"/>
        <v>0</v>
      </c>
      <c r="BW9" s="34">
        <f t="shared" si="40"/>
        <v>0</v>
      </c>
      <c r="BX9" s="35" t="str">
        <f t="shared" si="23"/>
        <v/>
      </c>
      <c r="BY9" s="36" t="str">
        <f t="shared" si="24"/>
        <v/>
      </c>
      <c r="BZ9" s="37" t="e">
        <f t="shared" ca="1" si="25"/>
        <v>#DIV/0!</v>
      </c>
      <c r="CA9" s="18">
        <f t="shared" si="26"/>
        <v>0</v>
      </c>
      <c r="CB9" s="10">
        <f t="shared" si="27"/>
        <v>0</v>
      </c>
      <c r="CC9" s="10">
        <f t="shared" si="28"/>
        <v>0</v>
      </c>
      <c r="CD9" s="10">
        <f t="shared" si="29"/>
        <v>0</v>
      </c>
      <c r="CE9" s="10">
        <f t="shared" si="30"/>
        <v>0</v>
      </c>
      <c r="CF9" s="10">
        <f t="shared" si="31"/>
        <v>0</v>
      </c>
      <c r="CG9" s="10">
        <f t="shared" si="32"/>
        <v>0</v>
      </c>
      <c r="CH9" s="10" t="e">
        <f t="shared" ca="1" si="33"/>
        <v>#DIV/0!</v>
      </c>
      <c r="CI9" s="10" t="e">
        <f t="shared" ca="1" si="34"/>
        <v>#DIV/0!</v>
      </c>
      <c r="CK9" s="38"/>
      <c r="CL9" s="38"/>
      <c r="CU9" s="33"/>
      <c r="CV9" s="99"/>
      <c r="DC9" s="34"/>
      <c r="DD9" s="35"/>
      <c r="DE9" s="36"/>
      <c r="DF9" s="37"/>
      <c r="DG9" s="18"/>
      <c r="DQ9" s="38"/>
      <c r="DR9" s="38"/>
      <c r="EA9" s="33"/>
      <c r="EB9" s="99"/>
      <c r="EI9" s="34"/>
      <c r="EJ9" s="35"/>
      <c r="EK9" s="36"/>
      <c r="EL9" s="37"/>
      <c r="EM9" s="18"/>
      <c r="EW9" s="38"/>
      <c r="EX9" s="38"/>
      <c r="FG9" s="33"/>
      <c r="FH9" s="99"/>
      <c r="FO9" s="34"/>
      <c r="FP9" s="35"/>
      <c r="FQ9" s="36"/>
      <c r="FR9" s="37"/>
      <c r="FS9" s="18"/>
      <c r="GC9" s="38"/>
      <c r="GD9" s="38"/>
      <c r="GM9" s="33"/>
      <c r="GN9" s="99"/>
      <c r="GU9" s="34"/>
      <c r="GV9" s="35"/>
      <c r="GW9" s="36"/>
      <c r="GX9" s="37"/>
      <c r="GY9" s="18"/>
      <c r="HI9" s="38"/>
      <c r="HJ9" s="38"/>
      <c r="HS9" s="33"/>
      <c r="HT9" s="99"/>
      <c r="IA9" s="34"/>
      <c r="IB9" s="35"/>
      <c r="IC9" s="36"/>
      <c r="ID9" s="37"/>
      <c r="IE9" s="18"/>
      <c r="IO9" s="38"/>
      <c r="IP9" s="38"/>
    </row>
    <row r="10" spans="1:257">
      <c r="B10" s="33"/>
      <c r="C10" s="33"/>
      <c r="J10" s="34"/>
      <c r="K10" s="35" t="str">
        <f t="shared" si="0"/>
        <v/>
      </c>
      <c r="L10" s="36" t="str">
        <f>IF(COUNT(J10)=1,STDEV(Sheet6:Sheet70!K10),"")</f>
        <v/>
      </c>
      <c r="M10" s="109" t="str">
        <f t="shared" si="35"/>
        <v/>
      </c>
      <c r="N10" s="117"/>
      <c r="O10" s="18">
        <f t="shared" si="1"/>
        <v>0</v>
      </c>
      <c r="P10" s="10">
        <f t="shared" si="2"/>
        <v>0</v>
      </c>
      <c r="Q10" s="10">
        <f t="shared" si="3"/>
        <v>0</v>
      </c>
      <c r="R10" s="10">
        <f t="shared" si="36"/>
        <v>0</v>
      </c>
      <c r="S10" s="10">
        <f t="shared" si="4"/>
        <v>0</v>
      </c>
      <c r="T10" s="10">
        <f t="shared" si="5"/>
        <v>0</v>
      </c>
      <c r="U10" s="10">
        <f t="shared" si="6"/>
        <v>0</v>
      </c>
      <c r="Y10" s="41" t="s">
        <v>22</v>
      </c>
      <c r="Z10" s="41" t="s">
        <v>23</v>
      </c>
      <c r="AH10" s="10">
        <f t="shared" ca="1" si="37"/>
        <v>0.71082621176434335</v>
      </c>
      <c r="AI10" s="33">
        <f t="shared" ca="1" si="7"/>
        <v>0</v>
      </c>
      <c r="AJ10" s="99">
        <f t="shared" ca="1" si="8"/>
        <v>0</v>
      </c>
      <c r="AQ10" s="34">
        <f t="shared" si="38"/>
        <v>0</v>
      </c>
      <c r="AR10" s="35" t="str">
        <f t="shared" si="9"/>
        <v/>
      </c>
      <c r="AS10" s="36" t="str">
        <f t="shared" si="10"/>
        <v/>
      </c>
      <c r="AT10" s="37" t="e">
        <f t="shared" ca="1" si="11"/>
        <v>#DIV/0!</v>
      </c>
      <c r="AU10" s="18">
        <f t="shared" si="12"/>
        <v>0</v>
      </c>
      <c r="AV10" s="10">
        <f t="shared" si="13"/>
        <v>0</v>
      </c>
      <c r="AW10" s="10">
        <f t="shared" si="14"/>
        <v>0</v>
      </c>
      <c r="AX10" s="10">
        <f t="shared" si="15"/>
        <v>0</v>
      </c>
      <c r="AY10" s="10">
        <f t="shared" si="16"/>
        <v>0</v>
      </c>
      <c r="AZ10" s="10">
        <f t="shared" si="17"/>
        <v>0</v>
      </c>
      <c r="BA10" s="10">
        <f t="shared" si="18"/>
        <v>0</v>
      </c>
      <c r="BB10" s="10" t="e">
        <f t="shared" ca="1" si="19"/>
        <v>#DIV/0!</v>
      </c>
      <c r="BC10" s="10" t="e">
        <f t="shared" ca="1" si="20"/>
        <v>#DIV/0!</v>
      </c>
      <c r="BE10" s="38"/>
      <c r="BF10" s="38"/>
      <c r="BN10" s="10">
        <f t="shared" ca="1" si="39"/>
        <v>0.70835278955256042</v>
      </c>
      <c r="BO10" s="33">
        <f t="shared" ca="1" si="21"/>
        <v>0</v>
      </c>
      <c r="BP10" s="99">
        <f t="shared" ca="1" si="22"/>
        <v>0</v>
      </c>
      <c r="BW10" s="34">
        <f t="shared" si="40"/>
        <v>0</v>
      </c>
      <c r="BX10" s="35" t="str">
        <f t="shared" si="23"/>
        <v/>
      </c>
      <c r="BY10" s="36" t="str">
        <f t="shared" si="24"/>
        <v/>
      </c>
      <c r="BZ10" s="37" t="e">
        <f t="shared" ca="1" si="25"/>
        <v>#DIV/0!</v>
      </c>
      <c r="CA10" s="18">
        <f t="shared" si="26"/>
        <v>0</v>
      </c>
      <c r="CB10" s="10">
        <f t="shared" si="27"/>
        <v>0</v>
      </c>
      <c r="CC10" s="10">
        <f t="shared" si="28"/>
        <v>0</v>
      </c>
      <c r="CD10" s="10">
        <f t="shared" si="29"/>
        <v>0</v>
      </c>
      <c r="CE10" s="10">
        <f t="shared" si="30"/>
        <v>0</v>
      </c>
      <c r="CF10" s="10">
        <f t="shared" si="31"/>
        <v>0</v>
      </c>
      <c r="CG10" s="10">
        <f t="shared" si="32"/>
        <v>0</v>
      </c>
      <c r="CH10" s="10" t="e">
        <f t="shared" ca="1" si="33"/>
        <v>#DIV/0!</v>
      </c>
      <c r="CI10" s="10" t="e">
        <f t="shared" ca="1" si="34"/>
        <v>#DIV/0!</v>
      </c>
      <c r="CK10" s="38"/>
      <c r="CL10" s="38"/>
      <c r="CU10" s="33"/>
      <c r="CV10" s="99"/>
      <c r="DC10" s="34"/>
      <c r="DD10" s="35"/>
      <c r="DE10" s="36"/>
      <c r="DF10" s="37"/>
      <c r="DG10" s="18"/>
      <c r="DQ10" s="38"/>
      <c r="DR10" s="38"/>
      <c r="EA10" s="33"/>
      <c r="EB10" s="99"/>
      <c r="EI10" s="34"/>
      <c r="EJ10" s="35"/>
      <c r="EK10" s="36"/>
      <c r="EL10" s="37"/>
      <c r="EM10" s="18"/>
      <c r="EW10" s="38"/>
      <c r="EX10" s="38"/>
      <c r="FG10" s="33"/>
      <c r="FH10" s="99"/>
      <c r="FO10" s="34"/>
      <c r="FP10" s="35"/>
      <c r="FQ10" s="36"/>
      <c r="FR10" s="37"/>
      <c r="FS10" s="18"/>
      <c r="GC10" s="38"/>
      <c r="GD10" s="38"/>
      <c r="GM10" s="33"/>
      <c r="GN10" s="99"/>
      <c r="GU10" s="34"/>
      <c r="GV10" s="35"/>
      <c r="GW10" s="36"/>
      <c r="GX10" s="37"/>
      <c r="GY10" s="18"/>
      <c r="HI10" s="38"/>
      <c r="HJ10" s="38"/>
      <c r="HS10" s="33"/>
      <c r="HT10" s="99"/>
      <c r="IA10" s="34"/>
      <c r="IB10" s="35"/>
      <c r="IC10" s="36"/>
      <c r="ID10" s="37"/>
      <c r="IE10" s="18"/>
      <c r="IO10" s="38"/>
      <c r="IP10" s="38"/>
    </row>
    <row r="11" spans="1:257">
      <c r="B11" s="33"/>
      <c r="C11" s="33"/>
      <c r="J11" s="34"/>
      <c r="K11" s="35" t="str">
        <f t="shared" si="0"/>
        <v/>
      </c>
      <c r="L11" s="36" t="str">
        <f>IF(COUNT(J11)=1,STDEV(Sheet6:Sheet70!K11),"")</f>
        <v/>
      </c>
      <c r="M11" s="109" t="str">
        <f t="shared" si="35"/>
        <v/>
      </c>
      <c r="N11" s="117"/>
      <c r="O11" s="18">
        <f>IF(COUNT(B11:C11)=2,B11,0)</f>
        <v>0</v>
      </c>
      <c r="P11" s="10">
        <f>IF(COUNT(B11:C11)=2,C11,0)</f>
        <v>0</v>
      </c>
      <c r="Q11" s="10">
        <f>IF(COUNT(B11:C11)=2,O11*P11,0)</f>
        <v>0</v>
      </c>
      <c r="R11" s="10">
        <f>IF(COUNT(B11:C11)=2,B11^2,0)</f>
        <v>0</v>
      </c>
      <c r="S11" s="10">
        <f>IF(COUNT($B11:$C11)=2,$B11^3,0)</f>
        <v>0</v>
      </c>
      <c r="T11" s="10">
        <f>IF(COUNT($B11:$C11)=2,$B11^4,0)</f>
        <v>0</v>
      </c>
      <c r="U11" s="10">
        <f>IF(COUNT($B11:$C11)=2,$C11*$B11^2,0)</f>
        <v>0</v>
      </c>
      <c r="Y11" s="41" t="s">
        <v>24</v>
      </c>
      <c r="Z11" s="41" t="s">
        <v>25</v>
      </c>
      <c r="AH11" s="10">
        <f t="shared" ca="1" si="37"/>
        <v>0.65920378642246835</v>
      </c>
      <c r="AI11" s="33">
        <f t="shared" ca="1" si="7"/>
        <v>0</v>
      </c>
      <c r="AJ11" s="99">
        <f t="shared" ca="1" si="8"/>
        <v>0</v>
      </c>
      <c r="AQ11" s="34">
        <f t="shared" si="38"/>
        <v>0</v>
      </c>
      <c r="AR11" s="35" t="str">
        <f t="shared" si="9"/>
        <v/>
      </c>
      <c r="AS11" s="36" t="str">
        <f t="shared" si="10"/>
        <v/>
      </c>
      <c r="AT11" s="37" t="e">
        <f t="shared" ca="1" si="11"/>
        <v>#DIV/0!</v>
      </c>
      <c r="AU11" s="18">
        <f t="shared" si="12"/>
        <v>0</v>
      </c>
      <c r="AV11" s="10">
        <f t="shared" si="13"/>
        <v>0</v>
      </c>
      <c r="AW11" s="10">
        <f t="shared" si="14"/>
        <v>0</v>
      </c>
      <c r="AX11" s="10">
        <f t="shared" si="15"/>
        <v>0</v>
      </c>
      <c r="AY11" s="10">
        <f t="shared" si="16"/>
        <v>0</v>
      </c>
      <c r="AZ11" s="10">
        <f t="shared" si="17"/>
        <v>0</v>
      </c>
      <c r="BA11" s="10">
        <f t="shared" si="18"/>
        <v>0</v>
      </c>
      <c r="BB11" s="10" t="e">
        <f t="shared" ca="1" si="19"/>
        <v>#DIV/0!</v>
      </c>
      <c r="BC11" s="10" t="e">
        <f t="shared" ca="1" si="20"/>
        <v>#DIV/0!</v>
      </c>
      <c r="BE11" s="38"/>
      <c r="BF11" s="38"/>
      <c r="BN11" s="10">
        <f t="shared" ca="1" si="39"/>
        <v>0.37172515721565491</v>
      </c>
      <c r="BO11" s="33">
        <f t="shared" ca="1" si="21"/>
        <v>0</v>
      </c>
      <c r="BP11" s="99">
        <f t="shared" ca="1" si="22"/>
        <v>0</v>
      </c>
      <c r="BW11" s="34">
        <f t="shared" si="40"/>
        <v>0</v>
      </c>
      <c r="BX11" s="35" t="str">
        <f t="shared" si="23"/>
        <v/>
      </c>
      <c r="BY11" s="36" t="str">
        <f t="shared" si="24"/>
        <v/>
      </c>
      <c r="BZ11" s="37" t="e">
        <f t="shared" ca="1" si="25"/>
        <v>#DIV/0!</v>
      </c>
      <c r="CA11" s="18">
        <f t="shared" si="26"/>
        <v>0</v>
      </c>
      <c r="CB11" s="10">
        <f t="shared" si="27"/>
        <v>0</v>
      </c>
      <c r="CC11" s="10">
        <f t="shared" si="28"/>
        <v>0</v>
      </c>
      <c r="CD11" s="10">
        <f t="shared" si="29"/>
        <v>0</v>
      </c>
      <c r="CE11" s="10">
        <f t="shared" si="30"/>
        <v>0</v>
      </c>
      <c r="CF11" s="10">
        <f t="shared" si="31"/>
        <v>0</v>
      </c>
      <c r="CG11" s="10">
        <f t="shared" si="32"/>
        <v>0</v>
      </c>
      <c r="CH11" s="10" t="e">
        <f t="shared" ca="1" si="33"/>
        <v>#DIV/0!</v>
      </c>
      <c r="CI11" s="10" t="e">
        <f t="shared" ca="1" si="34"/>
        <v>#DIV/0!</v>
      </c>
      <c r="CK11" s="38"/>
      <c r="CL11" s="38"/>
      <c r="CU11" s="33"/>
      <c r="CV11" s="99"/>
      <c r="DC11" s="34"/>
      <c r="DD11" s="35"/>
      <c r="DE11" s="36"/>
      <c r="DF11" s="37"/>
      <c r="DG11" s="18"/>
      <c r="DQ11" s="38"/>
      <c r="DR11" s="38"/>
      <c r="EA11" s="33"/>
      <c r="EB11" s="99"/>
      <c r="EI11" s="34"/>
      <c r="EJ11" s="35"/>
      <c r="EK11" s="36"/>
      <c r="EL11" s="37"/>
      <c r="EM11" s="18"/>
      <c r="EW11" s="38"/>
      <c r="EX11" s="38"/>
      <c r="FG11" s="33"/>
      <c r="FH11" s="99"/>
      <c r="FO11" s="34"/>
      <c r="FP11" s="35"/>
      <c r="FQ11" s="36"/>
      <c r="FR11" s="37"/>
      <c r="FS11" s="18"/>
      <c r="GC11" s="38"/>
      <c r="GD11" s="38"/>
      <c r="GM11" s="33"/>
      <c r="GN11" s="99"/>
      <c r="GU11" s="34"/>
      <c r="GV11" s="35"/>
      <c r="GW11" s="36"/>
      <c r="GX11" s="37"/>
      <c r="GY11" s="18"/>
      <c r="HI11" s="38"/>
      <c r="HJ11" s="38"/>
      <c r="HS11" s="33"/>
      <c r="HT11" s="99"/>
      <c r="IA11" s="34"/>
      <c r="IB11" s="35"/>
      <c r="IC11" s="36"/>
      <c r="ID11" s="37"/>
      <c r="IE11" s="18"/>
      <c r="IO11" s="38"/>
      <c r="IP11" s="38"/>
    </row>
    <row r="12" spans="1:257">
      <c r="B12" s="33"/>
      <c r="C12" s="33"/>
      <c r="J12" s="34"/>
      <c r="K12" s="35" t="str">
        <f t="shared" si="0"/>
        <v/>
      </c>
      <c r="L12" s="36" t="str">
        <f>IF(COUNT(J12)=1,STDEV(Sheet6:Sheet70!K12),"")</f>
        <v/>
      </c>
      <c r="M12" s="109" t="str">
        <f t="shared" si="35"/>
        <v/>
      </c>
      <c r="N12" s="117"/>
      <c r="O12" s="18">
        <f>IF(COUNT(B12:C12)=2,B12,0)</f>
        <v>0</v>
      </c>
      <c r="P12" s="10">
        <f>IF(COUNT(B12:C12)=2,C12,0)</f>
        <v>0</v>
      </c>
      <c r="Q12" s="10">
        <f>IF(COUNT(B12:C12)=2,O12*P12,0)</f>
        <v>0</v>
      </c>
      <c r="R12" s="10">
        <f>IF(COUNT(B12:C12)=2,B12^2,0)</f>
        <v>0</v>
      </c>
      <c r="S12" s="10">
        <f>IF(COUNT($B12:$C12)=2,$B12^3,0)</f>
        <v>0</v>
      </c>
      <c r="T12" s="10">
        <f>IF(COUNT($B12:$C12)=2,$B12^4,0)</f>
        <v>0</v>
      </c>
      <c r="U12" s="10">
        <f>IF(COUNT($B12:$C12)=2,$C12*$B12^2,0)</f>
        <v>0</v>
      </c>
      <c r="Y12" s="41" t="s">
        <v>26</v>
      </c>
      <c r="Z12" s="41" t="s">
        <v>27</v>
      </c>
      <c r="AH12" s="10">
        <f t="shared" ca="1" si="37"/>
        <v>0.57450011738659257</v>
      </c>
      <c r="AI12" s="33">
        <f t="shared" ca="1" si="7"/>
        <v>0</v>
      </c>
      <c r="AJ12" s="99">
        <f t="shared" ca="1" si="8"/>
        <v>0</v>
      </c>
      <c r="AQ12" s="34">
        <f t="shared" si="38"/>
        <v>0</v>
      </c>
      <c r="AR12" s="35" t="str">
        <f t="shared" si="9"/>
        <v/>
      </c>
      <c r="AS12" s="36" t="str">
        <f t="shared" si="10"/>
        <v/>
      </c>
      <c r="AT12" s="42" t="e">
        <f t="shared" ca="1" si="11"/>
        <v>#DIV/0!</v>
      </c>
      <c r="AU12" s="18">
        <f t="shared" si="12"/>
        <v>0</v>
      </c>
      <c r="AV12" s="10">
        <f t="shared" si="13"/>
        <v>0</v>
      </c>
      <c r="AW12" s="10">
        <f t="shared" si="14"/>
        <v>0</v>
      </c>
      <c r="AX12" s="10">
        <f t="shared" si="15"/>
        <v>0</v>
      </c>
      <c r="AY12" s="10">
        <f t="shared" si="16"/>
        <v>0</v>
      </c>
      <c r="AZ12" s="10">
        <f t="shared" si="17"/>
        <v>0</v>
      </c>
      <c r="BA12" s="10">
        <f t="shared" si="18"/>
        <v>0</v>
      </c>
      <c r="BB12" s="10" t="e">
        <f t="shared" ca="1" si="19"/>
        <v>#DIV/0!</v>
      </c>
      <c r="BC12" s="10" t="e">
        <f t="shared" ca="1" si="20"/>
        <v>#DIV/0!</v>
      </c>
      <c r="BE12" s="38"/>
      <c r="BF12" s="38"/>
      <c r="BN12" s="10">
        <f t="shared" ca="1" si="39"/>
        <v>0.65393654821982983</v>
      </c>
      <c r="BO12" s="33">
        <f t="shared" ca="1" si="21"/>
        <v>0</v>
      </c>
      <c r="BP12" s="99">
        <f t="shared" ca="1" si="22"/>
        <v>0</v>
      </c>
      <c r="BW12" s="34">
        <f t="shared" si="40"/>
        <v>0</v>
      </c>
      <c r="BX12" s="35" t="str">
        <f t="shared" si="23"/>
        <v/>
      </c>
      <c r="BY12" s="36" t="str">
        <f t="shared" si="24"/>
        <v/>
      </c>
      <c r="BZ12" s="42" t="e">
        <f t="shared" ca="1" si="25"/>
        <v>#DIV/0!</v>
      </c>
      <c r="CA12" s="18">
        <f t="shared" si="26"/>
        <v>0</v>
      </c>
      <c r="CB12" s="10">
        <f t="shared" si="27"/>
        <v>0</v>
      </c>
      <c r="CC12" s="10">
        <f t="shared" si="28"/>
        <v>0</v>
      </c>
      <c r="CD12" s="10">
        <f t="shared" si="29"/>
        <v>0</v>
      </c>
      <c r="CE12" s="10">
        <f t="shared" si="30"/>
        <v>0</v>
      </c>
      <c r="CF12" s="10">
        <f t="shared" si="31"/>
        <v>0</v>
      </c>
      <c r="CG12" s="10">
        <f t="shared" si="32"/>
        <v>0</v>
      </c>
      <c r="CH12" s="10" t="e">
        <f t="shared" ca="1" si="33"/>
        <v>#DIV/0!</v>
      </c>
      <c r="CI12" s="10" t="e">
        <f t="shared" ca="1" si="34"/>
        <v>#DIV/0!</v>
      </c>
      <c r="CK12" s="38"/>
      <c r="CL12" s="38"/>
      <c r="CU12" s="33"/>
      <c r="CV12" s="99"/>
      <c r="DC12" s="34"/>
      <c r="DD12" s="35"/>
      <c r="DE12" s="36"/>
      <c r="DF12" s="42"/>
      <c r="DG12" s="18"/>
      <c r="DQ12" s="38"/>
      <c r="DR12" s="38"/>
      <c r="EA12" s="33"/>
      <c r="EB12" s="99"/>
      <c r="EI12" s="34"/>
      <c r="EJ12" s="35"/>
      <c r="EK12" s="36"/>
      <c r="EL12" s="42"/>
      <c r="EM12" s="18"/>
      <c r="EW12" s="38"/>
      <c r="EX12" s="38"/>
      <c r="FG12" s="33"/>
      <c r="FH12" s="99"/>
      <c r="FO12" s="34"/>
      <c r="FP12" s="35"/>
      <c r="FQ12" s="36"/>
      <c r="FR12" s="42"/>
      <c r="FS12" s="18"/>
      <c r="GC12" s="38"/>
      <c r="GD12" s="38"/>
      <c r="GM12" s="33"/>
      <c r="GN12" s="99"/>
      <c r="GU12" s="34"/>
      <c r="GV12" s="35"/>
      <c r="GW12" s="36"/>
      <c r="GX12" s="42"/>
      <c r="GY12" s="18"/>
      <c r="HI12" s="38"/>
      <c r="HJ12" s="38"/>
      <c r="HS12" s="33"/>
      <c r="HT12" s="99"/>
      <c r="IA12" s="34"/>
      <c r="IB12" s="35"/>
      <c r="IC12" s="36"/>
      <c r="ID12" s="42"/>
      <c r="IE12" s="18"/>
      <c r="IO12" s="38"/>
      <c r="IP12" s="38"/>
    </row>
    <row r="13" spans="1:257">
      <c r="B13" s="33"/>
      <c r="C13" s="33"/>
      <c r="J13" s="34"/>
      <c r="K13" s="35" t="str">
        <f t="shared" si="0"/>
        <v/>
      </c>
      <c r="L13" s="36" t="str">
        <f>IF(COUNT(J13)=1,STDEV(Sheet6:Sheet70!K13),"")</f>
        <v/>
      </c>
      <c r="M13" s="109" t="str">
        <f t="shared" si="35"/>
        <v/>
      </c>
      <c r="N13" s="117"/>
      <c r="O13" s="18">
        <f>IF(COUNT(B13:C13)=2,B13,0)</f>
        <v>0</v>
      </c>
      <c r="P13" s="10">
        <f>IF(COUNT(B13:C13)=2,C13,0)</f>
        <v>0</v>
      </c>
      <c r="Q13" s="10">
        <f>IF(COUNT(B13:C13)=2,O13*P13,0)</f>
        <v>0</v>
      </c>
      <c r="R13" s="10">
        <f>IF(COUNT(B13:C13)=2,B13^2,0)</f>
        <v>0</v>
      </c>
      <c r="S13" s="10">
        <f>IF(COUNT($B13:$C13)=2,$B13^3,0)</f>
        <v>0</v>
      </c>
      <c r="T13" s="10">
        <f>IF(COUNT($B13:$C13)=2,$B13^4,0)</f>
        <v>0</v>
      </c>
      <c r="U13" s="10">
        <f>IF(COUNT($B13:$C13)=2,$C13*$B13^2,0)</f>
        <v>0</v>
      </c>
      <c r="Y13" s="41" t="s">
        <v>28</v>
      </c>
      <c r="Z13" s="41" t="s">
        <v>29</v>
      </c>
      <c r="AH13" s="10">
        <f t="shared" ca="1" si="37"/>
        <v>0.51184606099232022</v>
      </c>
      <c r="AI13" s="33">
        <f t="shared" ca="1" si="7"/>
        <v>0</v>
      </c>
      <c r="AJ13" s="99">
        <f t="shared" ca="1" si="8"/>
        <v>0</v>
      </c>
      <c r="AQ13" s="34">
        <f t="shared" si="38"/>
        <v>0</v>
      </c>
      <c r="AR13" s="35" t="str">
        <f t="shared" si="9"/>
        <v/>
      </c>
      <c r="AS13" s="36" t="str">
        <f t="shared" si="10"/>
        <v/>
      </c>
      <c r="AT13" s="42" t="e">
        <f t="shared" ca="1" si="11"/>
        <v>#DIV/0!</v>
      </c>
      <c r="AU13" s="18">
        <f t="shared" si="12"/>
        <v>0</v>
      </c>
      <c r="AV13" s="10">
        <f t="shared" si="13"/>
        <v>0</v>
      </c>
      <c r="AW13" s="10">
        <f t="shared" si="14"/>
        <v>0</v>
      </c>
      <c r="AX13" s="10">
        <f t="shared" si="15"/>
        <v>0</v>
      </c>
      <c r="AY13" s="10">
        <f t="shared" si="16"/>
        <v>0</v>
      </c>
      <c r="AZ13" s="10">
        <f t="shared" si="17"/>
        <v>0</v>
      </c>
      <c r="BA13" s="10">
        <f t="shared" si="18"/>
        <v>0</v>
      </c>
      <c r="BB13" s="10" t="e">
        <f t="shared" ca="1" si="19"/>
        <v>#DIV/0!</v>
      </c>
      <c r="BC13" s="10" t="e">
        <f t="shared" ca="1" si="20"/>
        <v>#DIV/0!</v>
      </c>
      <c r="BE13" s="38"/>
      <c r="BF13" s="38"/>
      <c r="BN13" s="10">
        <f t="shared" ca="1" si="39"/>
        <v>0.91200087982590872</v>
      </c>
      <c r="BO13" s="33">
        <f t="shared" ca="1" si="21"/>
        <v>0</v>
      </c>
      <c r="BP13" s="99">
        <f t="shared" ca="1" si="22"/>
        <v>0</v>
      </c>
      <c r="BW13" s="34">
        <f t="shared" si="40"/>
        <v>0</v>
      </c>
      <c r="BX13" s="35" t="str">
        <f t="shared" si="23"/>
        <v/>
      </c>
      <c r="BY13" s="36" t="str">
        <f t="shared" si="24"/>
        <v/>
      </c>
      <c r="BZ13" s="42" t="e">
        <f t="shared" ca="1" si="25"/>
        <v>#DIV/0!</v>
      </c>
      <c r="CA13" s="18">
        <f t="shared" si="26"/>
        <v>0</v>
      </c>
      <c r="CB13" s="10">
        <f t="shared" si="27"/>
        <v>0</v>
      </c>
      <c r="CC13" s="10">
        <f t="shared" si="28"/>
        <v>0</v>
      </c>
      <c r="CD13" s="10">
        <f t="shared" si="29"/>
        <v>0</v>
      </c>
      <c r="CE13" s="10">
        <f t="shared" si="30"/>
        <v>0</v>
      </c>
      <c r="CF13" s="10">
        <f t="shared" si="31"/>
        <v>0</v>
      </c>
      <c r="CG13" s="10">
        <f t="shared" si="32"/>
        <v>0</v>
      </c>
      <c r="CH13" s="10" t="e">
        <f t="shared" ca="1" si="33"/>
        <v>#DIV/0!</v>
      </c>
      <c r="CI13" s="10" t="e">
        <f t="shared" ca="1" si="34"/>
        <v>#DIV/0!</v>
      </c>
      <c r="CK13" s="38"/>
      <c r="CL13" s="38"/>
      <c r="CU13" s="33"/>
      <c r="CV13" s="99"/>
      <c r="DC13" s="34"/>
      <c r="DD13" s="35"/>
      <c r="DE13" s="36"/>
      <c r="DF13" s="42"/>
      <c r="DG13" s="18"/>
      <c r="DQ13" s="38"/>
      <c r="DR13" s="38"/>
      <c r="EA13" s="33"/>
      <c r="EB13" s="99"/>
      <c r="EI13" s="34"/>
      <c r="EJ13" s="35"/>
      <c r="EK13" s="36"/>
      <c r="EL13" s="42"/>
      <c r="EM13" s="18"/>
      <c r="EW13" s="38"/>
      <c r="EX13" s="38"/>
      <c r="FG13" s="33"/>
      <c r="FH13" s="99"/>
      <c r="FO13" s="34"/>
      <c r="FP13" s="35"/>
      <c r="FQ13" s="36"/>
      <c r="FR13" s="42"/>
      <c r="FS13" s="18"/>
      <c r="GC13" s="38"/>
      <c r="GD13" s="38"/>
      <c r="GM13" s="33"/>
      <c r="GN13" s="99"/>
      <c r="GU13" s="34"/>
      <c r="GV13" s="35"/>
      <c r="GW13" s="36"/>
      <c r="GX13" s="42"/>
      <c r="GY13" s="18"/>
      <c r="HI13" s="38"/>
      <c r="HJ13" s="38"/>
      <c r="HS13" s="33"/>
      <c r="HT13" s="99"/>
      <c r="IA13" s="34"/>
      <c r="IB13" s="35"/>
      <c r="IC13" s="36"/>
      <c r="ID13" s="42"/>
      <c r="IE13" s="18"/>
      <c r="IO13" s="38"/>
      <c r="IP13" s="38"/>
    </row>
    <row r="14" spans="1:257">
      <c r="A14" s="40"/>
      <c r="B14" s="33"/>
      <c r="C14" s="33"/>
      <c r="J14" s="34"/>
      <c r="K14" s="35" t="str">
        <f t="shared" si="0"/>
        <v/>
      </c>
      <c r="L14" s="36" t="str">
        <f>IF(COUNT(J14)=1,STDEV(Sheet6:Sheet70!K14),"")</f>
        <v/>
      </c>
      <c r="M14" s="109" t="str">
        <f t="shared" si="35"/>
        <v/>
      </c>
      <c r="N14" s="117"/>
      <c r="O14" s="18">
        <f>IF(COUNT(B14:C14)=2,B14,0)</f>
        <v>0</v>
      </c>
      <c r="P14" s="10">
        <f>IF(COUNT(B14:C14)=2,C14,0)</f>
        <v>0</v>
      </c>
      <c r="Q14" s="10">
        <f>IF(COUNT(B14:C14)=2,O14*P14,0)</f>
        <v>0</v>
      </c>
      <c r="R14" s="10">
        <f>IF(COUNT(B14:C14)=2,B14^2,0)</f>
        <v>0</v>
      </c>
      <c r="S14" s="10">
        <f>IF(COUNT($B14:$C14)=2,$B14^3,0)</f>
        <v>0</v>
      </c>
      <c r="T14" s="10">
        <f>IF(COUNT($B14:$C14)=2,$B14^4,0)</f>
        <v>0</v>
      </c>
      <c r="U14" s="10">
        <f>IF(COUNT($B14:$C14)=2,$C14*$B14^2,0)</f>
        <v>0</v>
      </c>
      <c r="Y14" s="41" t="s">
        <v>30</v>
      </c>
      <c r="Z14" s="41" t="s">
        <v>31</v>
      </c>
      <c r="AH14" s="10">
        <f t="shared" ca="1" si="37"/>
        <v>0.74147566818624167</v>
      </c>
      <c r="AI14" s="33">
        <f t="shared" ca="1" si="7"/>
        <v>0</v>
      </c>
      <c r="AJ14" s="99">
        <f t="shared" ca="1" si="8"/>
        <v>0</v>
      </c>
      <c r="AQ14" s="34">
        <f t="shared" si="38"/>
        <v>0</v>
      </c>
      <c r="AR14" s="35" t="str">
        <f t="shared" si="9"/>
        <v/>
      </c>
      <c r="AS14" s="36" t="str">
        <f t="shared" si="10"/>
        <v/>
      </c>
      <c r="AT14" s="42" t="e">
        <f t="shared" ca="1" si="11"/>
        <v>#DIV/0!</v>
      </c>
      <c r="AU14" s="18">
        <f t="shared" si="12"/>
        <v>0</v>
      </c>
      <c r="AV14" s="10">
        <f t="shared" si="13"/>
        <v>0</v>
      </c>
      <c r="AW14" s="10">
        <f t="shared" si="14"/>
        <v>0</v>
      </c>
      <c r="AX14" s="10">
        <f t="shared" si="15"/>
        <v>0</v>
      </c>
      <c r="AY14" s="10">
        <f t="shared" si="16"/>
        <v>0</v>
      </c>
      <c r="AZ14" s="10">
        <f t="shared" si="17"/>
        <v>0</v>
      </c>
      <c r="BA14" s="10">
        <f t="shared" si="18"/>
        <v>0</v>
      </c>
      <c r="BB14" s="10" t="e">
        <f t="shared" ca="1" si="19"/>
        <v>#DIV/0!</v>
      </c>
      <c r="BC14" s="10" t="e">
        <f t="shared" ca="1" si="20"/>
        <v>#DIV/0!</v>
      </c>
      <c r="BE14" s="38"/>
      <c r="BF14" s="38"/>
      <c r="BN14" s="10">
        <f t="shared" ca="1" si="39"/>
        <v>0.54723763804291736</v>
      </c>
      <c r="BO14" s="33">
        <f t="shared" ca="1" si="21"/>
        <v>0</v>
      </c>
      <c r="BP14" s="99">
        <f t="shared" ca="1" si="22"/>
        <v>0</v>
      </c>
      <c r="BW14" s="34">
        <f t="shared" si="40"/>
        <v>0</v>
      </c>
      <c r="BX14" s="35" t="str">
        <f t="shared" si="23"/>
        <v/>
      </c>
      <c r="BY14" s="36" t="str">
        <f t="shared" si="24"/>
        <v/>
      </c>
      <c r="BZ14" s="42" t="e">
        <f t="shared" ca="1" si="25"/>
        <v>#DIV/0!</v>
      </c>
      <c r="CA14" s="18">
        <f t="shared" si="26"/>
        <v>0</v>
      </c>
      <c r="CB14" s="10">
        <f t="shared" si="27"/>
        <v>0</v>
      </c>
      <c r="CC14" s="10">
        <f t="shared" si="28"/>
        <v>0</v>
      </c>
      <c r="CD14" s="10">
        <f t="shared" si="29"/>
        <v>0</v>
      </c>
      <c r="CE14" s="10">
        <f t="shared" si="30"/>
        <v>0</v>
      </c>
      <c r="CF14" s="10">
        <f t="shared" si="31"/>
        <v>0</v>
      </c>
      <c r="CG14" s="10">
        <f t="shared" si="32"/>
        <v>0</v>
      </c>
      <c r="CH14" s="10" t="e">
        <f t="shared" ca="1" si="33"/>
        <v>#DIV/0!</v>
      </c>
      <c r="CI14" s="10" t="e">
        <f t="shared" ca="1" si="34"/>
        <v>#DIV/0!</v>
      </c>
      <c r="CK14" s="38"/>
      <c r="CL14" s="38"/>
      <c r="CU14" s="33"/>
      <c r="CV14" s="99"/>
      <c r="DC14" s="34"/>
      <c r="DD14" s="35"/>
      <c r="DE14" s="36"/>
      <c r="DF14" s="42"/>
      <c r="DG14" s="18"/>
      <c r="DQ14" s="38"/>
      <c r="DR14" s="38"/>
      <c r="EA14" s="33"/>
      <c r="EB14" s="99"/>
      <c r="EI14" s="34"/>
      <c r="EJ14" s="35"/>
      <c r="EK14" s="36"/>
      <c r="EL14" s="42"/>
      <c r="EM14" s="18"/>
      <c r="EW14" s="38"/>
      <c r="EX14" s="38"/>
      <c r="FG14" s="33"/>
      <c r="FH14" s="99"/>
      <c r="FO14" s="34"/>
      <c r="FP14" s="35"/>
      <c r="FQ14" s="36"/>
      <c r="FR14" s="42"/>
      <c r="FS14" s="18"/>
      <c r="GC14" s="38"/>
      <c r="GD14" s="38"/>
      <c r="GM14" s="33"/>
      <c r="GN14" s="99"/>
      <c r="GU14" s="34"/>
      <c r="GV14" s="35"/>
      <c r="GW14" s="36"/>
      <c r="GX14" s="42"/>
      <c r="GY14" s="18"/>
      <c r="HI14" s="38"/>
      <c r="HJ14" s="38"/>
      <c r="HS14" s="33"/>
      <c r="HT14" s="99"/>
      <c r="IA14" s="34"/>
      <c r="IB14" s="35"/>
      <c r="IC14" s="36"/>
      <c r="ID14" s="42"/>
      <c r="IE14" s="18"/>
      <c r="IO14" s="38"/>
      <c r="IP14" s="38"/>
    </row>
    <row r="15" spans="1:257">
      <c r="B15" s="33"/>
      <c r="C15" s="33"/>
      <c r="J15" s="34"/>
      <c r="K15" s="35" t="str">
        <f t="shared" si="0"/>
        <v/>
      </c>
      <c r="L15" s="36" t="str">
        <f>IF(COUNT(J15)=1,STDEV(Sheet6:Sheet70!K15),"")</f>
        <v/>
      </c>
      <c r="M15" s="109" t="str">
        <f t="shared" si="35"/>
        <v/>
      </c>
      <c r="N15" s="117"/>
      <c r="O15" s="18">
        <f>IF(COUNT(B15:C15)=2,B15,0)</f>
        <v>0</v>
      </c>
      <c r="P15" s="10">
        <f>IF(COUNT(B15:C15)=2,C15,0)</f>
        <v>0</v>
      </c>
      <c r="Q15" s="10">
        <f>IF(COUNT(B15:C15)=2,O15*P15,0)</f>
        <v>0</v>
      </c>
      <c r="R15" s="10">
        <f>IF(COUNT(B15:C15)=2,B15^2,0)</f>
        <v>0</v>
      </c>
      <c r="S15" s="10">
        <f>IF(COUNT($B15:$C15)=2,$B15^3,0)</f>
        <v>0</v>
      </c>
      <c r="T15" s="10">
        <f>IF(COUNT($B15:$C15)=2,$B15^4,0)</f>
        <v>0</v>
      </c>
      <c r="U15" s="10">
        <f>IF(COUNT($B15:$C15)=2,$C15*$B15^2,0)</f>
        <v>0</v>
      </c>
      <c r="Y15" s="41" t="s">
        <v>32</v>
      </c>
      <c r="Z15" s="41" t="s">
        <v>33</v>
      </c>
      <c r="AH15" s="10">
        <f t="shared" ca="1" si="37"/>
        <v>0.39762802414825205</v>
      </c>
      <c r="AI15" s="33">
        <f t="shared" ca="1" si="7"/>
        <v>0</v>
      </c>
      <c r="AJ15" s="99">
        <f t="shared" ca="1" si="8"/>
        <v>0</v>
      </c>
      <c r="AQ15" s="34">
        <f t="shared" si="38"/>
        <v>0</v>
      </c>
      <c r="AR15" s="35" t="str">
        <f t="shared" si="9"/>
        <v/>
      </c>
      <c r="AS15" s="36" t="str">
        <f t="shared" si="10"/>
        <v/>
      </c>
      <c r="AT15" s="42" t="e">
        <f t="shared" ca="1" si="11"/>
        <v>#DIV/0!</v>
      </c>
      <c r="AU15" s="18">
        <f t="shared" si="12"/>
        <v>0</v>
      </c>
      <c r="AV15" s="10">
        <f t="shared" si="13"/>
        <v>0</v>
      </c>
      <c r="AW15" s="10">
        <f t="shared" si="14"/>
        <v>0</v>
      </c>
      <c r="AX15" s="10">
        <f t="shared" si="15"/>
        <v>0</v>
      </c>
      <c r="AY15" s="10">
        <f t="shared" si="16"/>
        <v>0</v>
      </c>
      <c r="AZ15" s="10">
        <f t="shared" si="17"/>
        <v>0</v>
      </c>
      <c r="BA15" s="10">
        <f t="shared" si="18"/>
        <v>0</v>
      </c>
      <c r="BB15" s="10" t="e">
        <f t="shared" ca="1" si="19"/>
        <v>#DIV/0!</v>
      </c>
      <c r="BC15" s="10" t="e">
        <f t="shared" ca="1" si="20"/>
        <v>#DIV/0!</v>
      </c>
      <c r="BE15" s="38"/>
      <c r="BF15" s="38"/>
      <c r="BN15" s="10">
        <f t="shared" ca="1" si="39"/>
        <v>0.60935991161773806</v>
      </c>
      <c r="BO15" s="33">
        <f t="shared" ca="1" si="21"/>
        <v>0</v>
      </c>
      <c r="BP15" s="99">
        <f t="shared" ca="1" si="22"/>
        <v>0</v>
      </c>
      <c r="BW15" s="34">
        <f t="shared" si="40"/>
        <v>0</v>
      </c>
      <c r="BX15" s="35" t="str">
        <f t="shared" si="23"/>
        <v/>
      </c>
      <c r="BY15" s="36" t="str">
        <f t="shared" si="24"/>
        <v/>
      </c>
      <c r="BZ15" s="42" t="e">
        <f t="shared" ca="1" si="25"/>
        <v>#DIV/0!</v>
      </c>
      <c r="CA15" s="18">
        <f t="shared" si="26"/>
        <v>0</v>
      </c>
      <c r="CB15" s="10">
        <f t="shared" si="27"/>
        <v>0</v>
      </c>
      <c r="CC15" s="10">
        <f t="shared" si="28"/>
        <v>0</v>
      </c>
      <c r="CD15" s="10">
        <f t="shared" si="29"/>
        <v>0</v>
      </c>
      <c r="CE15" s="10">
        <f t="shared" si="30"/>
        <v>0</v>
      </c>
      <c r="CF15" s="10">
        <f t="shared" si="31"/>
        <v>0</v>
      </c>
      <c r="CG15" s="10">
        <f t="shared" si="32"/>
        <v>0</v>
      </c>
      <c r="CH15" s="10" t="e">
        <f t="shared" ca="1" si="33"/>
        <v>#DIV/0!</v>
      </c>
      <c r="CI15" s="10" t="e">
        <f t="shared" ca="1" si="34"/>
        <v>#DIV/0!</v>
      </c>
      <c r="CK15" s="38"/>
      <c r="CL15" s="38"/>
      <c r="CU15" s="33"/>
      <c r="CV15" s="99"/>
      <c r="DC15" s="34"/>
      <c r="DD15" s="35"/>
      <c r="DE15" s="36"/>
      <c r="DF15" s="42"/>
      <c r="DG15" s="18"/>
      <c r="DQ15" s="38"/>
      <c r="DR15" s="38"/>
      <c r="EA15" s="33"/>
      <c r="EB15" s="99"/>
      <c r="EI15" s="34"/>
      <c r="EJ15" s="35"/>
      <c r="EK15" s="36"/>
      <c r="EL15" s="42"/>
      <c r="EM15" s="18"/>
      <c r="EW15" s="38"/>
      <c r="EX15" s="38"/>
      <c r="FG15" s="33"/>
      <c r="FH15" s="99"/>
      <c r="FO15" s="34"/>
      <c r="FP15" s="35"/>
      <c r="FQ15" s="36"/>
      <c r="FR15" s="42"/>
      <c r="FS15" s="18"/>
      <c r="GC15" s="38"/>
      <c r="GD15" s="38"/>
      <c r="GM15" s="33"/>
      <c r="GN15" s="99"/>
      <c r="GU15" s="34"/>
      <c r="GV15" s="35"/>
      <c r="GW15" s="36"/>
      <c r="GX15" s="42"/>
      <c r="GY15" s="18"/>
      <c r="HI15" s="38"/>
      <c r="HJ15" s="38"/>
      <c r="HS15" s="33"/>
      <c r="HT15" s="99"/>
      <c r="IA15" s="34"/>
      <c r="IB15" s="35"/>
      <c r="IC15" s="36"/>
      <c r="ID15" s="42"/>
      <c r="IE15" s="18"/>
      <c r="IO15" s="38"/>
      <c r="IP15" s="38"/>
    </row>
    <row r="16" spans="1:257">
      <c r="B16" s="33"/>
      <c r="C16" s="33"/>
      <c r="I16" s="10" t="s">
        <v>0</v>
      </c>
      <c r="J16" s="34"/>
      <c r="K16" s="35" t="str">
        <f t="shared" si="0"/>
        <v/>
      </c>
      <c r="L16" s="36" t="str">
        <f>IF(COUNT(J16)=1,STDEV(Sheet6:Sheet70!K16),"")</f>
        <v/>
      </c>
      <c r="M16" s="109" t="str">
        <f t="shared" si="35"/>
        <v/>
      </c>
      <c r="N16" s="117"/>
      <c r="O16" s="18">
        <f t="shared" si="1"/>
        <v>0</v>
      </c>
      <c r="P16" s="10">
        <f t="shared" si="2"/>
        <v>0</v>
      </c>
      <c r="Q16" s="10">
        <f t="shared" si="3"/>
        <v>0</v>
      </c>
      <c r="R16" s="10">
        <f t="shared" si="36"/>
        <v>0</v>
      </c>
      <c r="S16" s="10">
        <f t="shared" si="4"/>
        <v>0</v>
      </c>
      <c r="T16" s="10">
        <f t="shared" si="5"/>
        <v>0</v>
      </c>
      <c r="U16" s="10">
        <f t="shared" si="6"/>
        <v>0</v>
      </c>
      <c r="Y16" s="41" t="s">
        <v>34</v>
      </c>
      <c r="Z16" s="41" t="s">
        <v>35</v>
      </c>
      <c r="AH16" s="10">
        <f t="shared" ca="1" si="37"/>
        <v>0.49843589936468746</v>
      </c>
      <c r="AI16" s="33">
        <f t="shared" ca="1" si="7"/>
        <v>0</v>
      </c>
      <c r="AJ16" s="99">
        <f t="shared" ca="1" si="8"/>
        <v>0</v>
      </c>
      <c r="AP16" s="10" t="s">
        <v>0</v>
      </c>
      <c r="AQ16" s="34">
        <f t="shared" si="38"/>
        <v>0</v>
      </c>
      <c r="AR16" s="35" t="str">
        <f t="shared" si="9"/>
        <v/>
      </c>
      <c r="AS16" s="36" t="str">
        <f t="shared" si="10"/>
        <v/>
      </c>
      <c r="AT16" s="42" t="e">
        <f t="shared" ref="AT16:AT50" ca="1" si="41">IF(COUNT(AI16:AJ16)=2,(AI16-(-b+SQRT(b*b-4*a*(__c-AJ16)))/(2*a))/AI16,"")</f>
        <v>#DIV/0!</v>
      </c>
      <c r="AU16" s="18">
        <f t="shared" si="12"/>
        <v>0</v>
      </c>
      <c r="AV16" s="10">
        <f t="shared" si="13"/>
        <v>0</v>
      </c>
      <c r="AW16" s="10">
        <f t="shared" si="14"/>
        <v>0</v>
      </c>
      <c r="AX16" s="10">
        <f t="shared" si="15"/>
        <v>0</v>
      </c>
      <c r="AY16" s="10">
        <f t="shared" si="16"/>
        <v>0</v>
      </c>
      <c r="AZ16" s="10">
        <f t="shared" si="17"/>
        <v>0</v>
      </c>
      <c r="BA16" s="10">
        <f t="shared" si="18"/>
        <v>0</v>
      </c>
      <c r="BB16" s="10" t="e">
        <f t="shared" ca="1" si="19"/>
        <v>#DIV/0!</v>
      </c>
      <c r="BC16" s="10" t="e">
        <f t="shared" ca="1" si="20"/>
        <v>#DIV/0!</v>
      </c>
      <c r="BE16" s="38"/>
      <c r="BF16" s="38"/>
      <c r="BN16" s="10">
        <f t="shared" ca="1" si="39"/>
        <v>0.44875553735166629</v>
      </c>
      <c r="BO16" s="33">
        <f t="shared" ca="1" si="21"/>
        <v>0</v>
      </c>
      <c r="BP16" s="99">
        <f t="shared" ca="1" si="22"/>
        <v>0</v>
      </c>
      <c r="BV16" s="10" t="s">
        <v>0</v>
      </c>
      <c r="BW16" s="34">
        <f t="shared" si="40"/>
        <v>0</v>
      </c>
      <c r="BX16" s="35" t="str">
        <f t="shared" si="23"/>
        <v/>
      </c>
      <c r="BY16" s="36" t="str">
        <f t="shared" si="24"/>
        <v/>
      </c>
      <c r="BZ16" s="42" t="e">
        <f t="shared" ca="1" si="25"/>
        <v>#DIV/0!</v>
      </c>
      <c r="CA16" s="18">
        <f t="shared" si="26"/>
        <v>0</v>
      </c>
      <c r="CB16" s="10">
        <f t="shared" si="27"/>
        <v>0</v>
      </c>
      <c r="CC16" s="10">
        <f t="shared" si="28"/>
        <v>0</v>
      </c>
      <c r="CD16" s="10">
        <f t="shared" si="29"/>
        <v>0</v>
      </c>
      <c r="CE16" s="10">
        <f t="shared" si="30"/>
        <v>0</v>
      </c>
      <c r="CF16" s="10">
        <f t="shared" si="31"/>
        <v>0</v>
      </c>
      <c r="CG16" s="10">
        <f t="shared" si="32"/>
        <v>0</v>
      </c>
      <c r="CH16" s="10" t="e">
        <f t="shared" ca="1" si="33"/>
        <v>#DIV/0!</v>
      </c>
      <c r="CI16" s="10" t="e">
        <f t="shared" ca="1" si="34"/>
        <v>#DIV/0!</v>
      </c>
      <c r="CK16" s="38"/>
      <c r="CL16" s="38"/>
      <c r="CU16" s="33"/>
      <c r="CV16" s="99"/>
      <c r="DC16" s="34"/>
      <c r="DD16" s="35"/>
      <c r="DE16" s="36"/>
      <c r="DF16" s="42"/>
      <c r="DG16" s="18"/>
      <c r="DQ16" s="38"/>
      <c r="DR16" s="38"/>
      <c r="EA16" s="33"/>
      <c r="EB16" s="99"/>
      <c r="EI16" s="34"/>
      <c r="EJ16" s="35"/>
      <c r="EK16" s="36"/>
      <c r="EL16" s="42"/>
      <c r="EM16" s="18"/>
      <c r="EW16" s="38"/>
      <c r="EX16" s="38"/>
      <c r="FG16" s="33"/>
      <c r="FH16" s="99"/>
      <c r="FO16" s="34"/>
      <c r="FP16" s="35"/>
      <c r="FQ16" s="36"/>
      <c r="FR16" s="42"/>
      <c r="FS16" s="18"/>
      <c r="GC16" s="38"/>
      <c r="GD16" s="38"/>
      <c r="GM16" s="33"/>
      <c r="GN16" s="99"/>
      <c r="GU16" s="34"/>
      <c r="GV16" s="35"/>
      <c r="GW16" s="36"/>
      <c r="GX16" s="42"/>
      <c r="GY16" s="18"/>
      <c r="HI16" s="38"/>
      <c r="HJ16" s="38"/>
      <c r="HS16" s="33"/>
      <c r="HT16" s="99"/>
      <c r="IA16" s="34"/>
      <c r="IB16" s="35"/>
      <c r="IC16" s="36"/>
      <c r="ID16" s="42"/>
      <c r="IE16" s="18"/>
      <c r="IO16" s="38"/>
      <c r="IP16" s="38"/>
    </row>
    <row r="17" spans="1:256">
      <c r="B17" s="33"/>
      <c r="C17" s="33"/>
      <c r="J17" s="34"/>
      <c r="K17" s="35" t="str">
        <f t="shared" si="0"/>
        <v/>
      </c>
      <c r="L17" s="36" t="str">
        <f>IF(COUNT(J17)=1,STDEV(Sheet6:Sheet70!K17),"")</f>
        <v/>
      </c>
      <c r="M17" s="109" t="str">
        <f t="shared" si="35"/>
        <v/>
      </c>
      <c r="N17" s="117"/>
      <c r="O17" s="18">
        <f t="shared" si="1"/>
        <v>0</v>
      </c>
      <c r="P17" s="10">
        <f t="shared" si="2"/>
        <v>0</v>
      </c>
      <c r="Q17" s="10">
        <f t="shared" si="3"/>
        <v>0</v>
      </c>
      <c r="R17" s="10">
        <f t="shared" si="36"/>
        <v>0</v>
      </c>
      <c r="S17" s="10">
        <f t="shared" si="4"/>
        <v>0</v>
      </c>
      <c r="T17" s="10">
        <f t="shared" si="5"/>
        <v>0</v>
      </c>
      <c r="U17" s="10">
        <f t="shared" si="6"/>
        <v>0</v>
      </c>
      <c r="Y17" s="41" t="s">
        <v>36</v>
      </c>
      <c r="Z17" s="41" t="s">
        <v>37</v>
      </c>
      <c r="AI17" s="33"/>
      <c r="AJ17" s="33"/>
      <c r="AQ17" s="34">
        <f t="shared" si="38"/>
        <v>0</v>
      </c>
      <c r="AR17" s="35" t="str">
        <f t="shared" si="9"/>
        <v/>
      </c>
      <c r="AS17" s="36" t="str">
        <f t="shared" si="10"/>
        <v/>
      </c>
      <c r="AT17" s="42" t="str">
        <f t="shared" si="41"/>
        <v/>
      </c>
      <c r="AU17" s="18">
        <f t="shared" si="12"/>
        <v>0</v>
      </c>
      <c r="AV17" s="10">
        <f t="shared" si="13"/>
        <v>0</v>
      </c>
      <c r="AW17" s="10">
        <f t="shared" si="14"/>
        <v>0</v>
      </c>
      <c r="AX17" s="10">
        <f t="shared" si="15"/>
        <v>0</v>
      </c>
      <c r="AY17" s="10">
        <f t="shared" si="16"/>
        <v>0</v>
      </c>
      <c r="AZ17" s="10">
        <f t="shared" si="17"/>
        <v>0</v>
      </c>
      <c r="BA17" s="10">
        <f t="shared" si="18"/>
        <v>0</v>
      </c>
      <c r="BB17" s="10" t="e">
        <f t="shared" si="19"/>
        <v>#VALUE!</v>
      </c>
      <c r="BC17" s="10" t="e">
        <f t="shared" si="20"/>
        <v>#VALUE!</v>
      </c>
      <c r="BE17" s="38"/>
      <c r="BF17" s="38"/>
      <c r="BO17" s="33"/>
      <c r="BP17" s="33"/>
      <c r="BW17" s="34">
        <f t="shared" si="40"/>
        <v>0</v>
      </c>
      <c r="BX17" s="35" t="str">
        <f t="shared" si="23"/>
        <v/>
      </c>
      <c r="BY17" s="36" t="str">
        <f t="shared" si="24"/>
        <v/>
      </c>
      <c r="BZ17" s="42" t="str">
        <f t="shared" si="25"/>
        <v/>
      </c>
      <c r="CA17" s="18">
        <f t="shared" si="26"/>
        <v>0</v>
      </c>
      <c r="CB17" s="10">
        <f t="shared" si="27"/>
        <v>0</v>
      </c>
      <c r="CC17" s="10">
        <f t="shared" si="28"/>
        <v>0</v>
      </c>
      <c r="CD17" s="10">
        <f t="shared" si="29"/>
        <v>0</v>
      </c>
      <c r="CE17" s="10">
        <f t="shared" si="30"/>
        <v>0</v>
      </c>
      <c r="CF17" s="10">
        <f t="shared" si="31"/>
        <v>0</v>
      </c>
      <c r="CG17" s="10">
        <f t="shared" si="32"/>
        <v>0</v>
      </c>
      <c r="CH17" s="10" t="e">
        <f t="shared" si="33"/>
        <v>#VALUE!</v>
      </c>
      <c r="CI17" s="10" t="e">
        <f t="shared" si="34"/>
        <v>#VALUE!</v>
      </c>
      <c r="CK17" s="38"/>
      <c r="CL17" s="38"/>
      <c r="CU17" s="33"/>
      <c r="CV17" s="33"/>
      <c r="DC17" s="34"/>
      <c r="DD17" s="35"/>
      <c r="DE17" s="36"/>
      <c r="DF17" s="42"/>
      <c r="DG17" s="18"/>
      <c r="DQ17" s="38"/>
      <c r="DR17" s="38"/>
      <c r="EA17" s="33"/>
      <c r="EB17" s="33"/>
      <c r="EI17" s="34"/>
      <c r="EJ17" s="35"/>
      <c r="EK17" s="36"/>
      <c r="EL17" s="42"/>
      <c r="EM17" s="18"/>
      <c r="EW17" s="38"/>
      <c r="EX17" s="38"/>
      <c r="FG17" s="33"/>
      <c r="FH17" s="33"/>
      <c r="FO17" s="34"/>
      <c r="FP17" s="35"/>
      <c r="FQ17" s="36"/>
      <c r="FR17" s="42"/>
      <c r="FS17" s="18"/>
      <c r="GC17" s="38"/>
      <c r="GD17" s="38"/>
      <c r="GM17" s="33"/>
      <c r="GN17" s="33"/>
      <c r="GU17" s="34"/>
      <c r="GV17" s="35"/>
      <c r="GW17" s="36"/>
      <c r="GX17" s="42"/>
      <c r="GY17" s="18"/>
      <c r="HI17" s="38"/>
      <c r="HJ17" s="38"/>
      <c r="HS17" s="33"/>
      <c r="HT17" s="33"/>
      <c r="IA17" s="34"/>
      <c r="IB17" s="35"/>
      <c r="IC17" s="36"/>
      <c r="ID17" s="42"/>
      <c r="IE17" s="18"/>
      <c r="IO17" s="38"/>
      <c r="IP17" s="38"/>
    </row>
    <row r="18" spans="1:256">
      <c r="B18" s="33"/>
      <c r="C18" s="33"/>
      <c r="J18" s="34"/>
      <c r="K18" s="35" t="str">
        <f t="shared" si="0"/>
        <v/>
      </c>
      <c r="L18" s="36" t="str">
        <f>IF(COUNT(J18)=1,STDEV(Sheet6:Sheet70!K18),"")</f>
        <v/>
      </c>
      <c r="M18" s="109" t="str">
        <f t="shared" si="35"/>
        <v/>
      </c>
      <c r="N18" s="117"/>
      <c r="O18" s="18">
        <f t="shared" si="1"/>
        <v>0</v>
      </c>
      <c r="P18" s="10">
        <f t="shared" si="2"/>
        <v>0</v>
      </c>
      <c r="Q18" s="10">
        <f t="shared" si="3"/>
        <v>0</v>
      </c>
      <c r="R18" s="10">
        <f t="shared" si="36"/>
        <v>0</v>
      </c>
      <c r="S18" s="10">
        <f t="shared" si="4"/>
        <v>0</v>
      </c>
      <c r="T18" s="10">
        <f t="shared" si="5"/>
        <v>0</v>
      </c>
      <c r="U18" s="10">
        <f t="shared" si="6"/>
        <v>0</v>
      </c>
      <c r="Y18" s="41" t="s">
        <v>38</v>
      </c>
      <c r="Z18" s="41" t="s">
        <v>39</v>
      </c>
      <c r="AI18" s="33"/>
      <c r="AJ18" s="33"/>
      <c r="AQ18" s="34">
        <f t="shared" si="38"/>
        <v>0</v>
      </c>
      <c r="AR18" s="35" t="str">
        <f t="shared" si="9"/>
        <v/>
      </c>
      <c r="AS18" s="36" t="str">
        <f t="shared" si="10"/>
        <v/>
      </c>
      <c r="AT18" s="42" t="str">
        <f t="shared" si="41"/>
        <v/>
      </c>
      <c r="AU18" s="18">
        <f t="shared" si="12"/>
        <v>0</v>
      </c>
      <c r="AV18" s="10">
        <f t="shared" si="13"/>
        <v>0</v>
      </c>
      <c r="AW18" s="10">
        <f t="shared" si="14"/>
        <v>0</v>
      </c>
      <c r="AX18" s="10">
        <f t="shared" si="15"/>
        <v>0</v>
      </c>
      <c r="AY18" s="10">
        <f t="shared" si="16"/>
        <v>0</v>
      </c>
      <c r="AZ18" s="10">
        <f t="shared" si="17"/>
        <v>0</v>
      </c>
      <c r="BA18" s="10">
        <f t="shared" si="18"/>
        <v>0</v>
      </c>
      <c r="BB18" s="10" t="e">
        <f t="shared" si="19"/>
        <v>#VALUE!</v>
      </c>
      <c r="BC18" s="10" t="e">
        <f t="shared" si="20"/>
        <v>#VALUE!</v>
      </c>
      <c r="BE18" s="38"/>
      <c r="BF18" s="38"/>
      <c r="BO18" s="33"/>
      <c r="BP18" s="33"/>
      <c r="BW18" s="34">
        <f t="shared" si="40"/>
        <v>0</v>
      </c>
      <c r="BX18" s="35" t="str">
        <f t="shared" si="23"/>
        <v/>
      </c>
      <c r="BY18" s="36" t="str">
        <f t="shared" si="24"/>
        <v/>
      </c>
      <c r="BZ18" s="42" t="str">
        <f t="shared" si="25"/>
        <v/>
      </c>
      <c r="CA18" s="18">
        <f t="shared" si="26"/>
        <v>0</v>
      </c>
      <c r="CB18" s="10">
        <f t="shared" si="27"/>
        <v>0</v>
      </c>
      <c r="CC18" s="10">
        <f t="shared" si="28"/>
        <v>0</v>
      </c>
      <c r="CD18" s="10">
        <f t="shared" si="29"/>
        <v>0</v>
      </c>
      <c r="CE18" s="10">
        <f t="shared" si="30"/>
        <v>0</v>
      </c>
      <c r="CF18" s="10">
        <f t="shared" si="31"/>
        <v>0</v>
      </c>
      <c r="CG18" s="10">
        <f t="shared" si="32"/>
        <v>0</v>
      </c>
      <c r="CH18" s="10" t="e">
        <f t="shared" si="33"/>
        <v>#VALUE!</v>
      </c>
      <c r="CI18" s="10" t="e">
        <f t="shared" si="34"/>
        <v>#VALUE!</v>
      </c>
      <c r="CK18" s="38"/>
      <c r="CL18" s="38"/>
      <c r="CU18" s="33"/>
      <c r="CV18" s="33"/>
      <c r="DC18" s="34"/>
      <c r="DD18" s="35"/>
      <c r="DE18" s="36"/>
      <c r="DF18" s="42"/>
      <c r="DG18" s="18"/>
      <c r="DQ18" s="38"/>
      <c r="DR18" s="38"/>
      <c r="EA18" s="33"/>
      <c r="EB18" s="33"/>
      <c r="EI18" s="34"/>
      <c r="EJ18" s="35"/>
      <c r="EK18" s="36"/>
      <c r="EL18" s="42"/>
      <c r="EM18" s="18"/>
      <c r="EW18" s="38"/>
      <c r="EX18" s="38"/>
      <c r="FG18" s="33"/>
      <c r="FH18" s="33"/>
      <c r="FO18" s="34"/>
      <c r="FP18" s="35"/>
      <c r="FQ18" s="36"/>
      <c r="FR18" s="42"/>
      <c r="FS18" s="18"/>
      <c r="GC18" s="38"/>
      <c r="GD18" s="38"/>
      <c r="GM18" s="33"/>
      <c r="GN18" s="33"/>
      <c r="GU18" s="34"/>
      <c r="GV18" s="35"/>
      <c r="GW18" s="36"/>
      <c r="GX18" s="42"/>
      <c r="GY18" s="18"/>
      <c r="HI18" s="38"/>
      <c r="HJ18" s="38"/>
      <c r="HS18" s="33"/>
      <c r="HT18" s="33"/>
      <c r="IA18" s="34"/>
      <c r="IB18" s="35"/>
      <c r="IC18" s="36"/>
      <c r="ID18" s="42"/>
      <c r="IE18" s="18"/>
      <c r="IO18" s="38"/>
      <c r="IP18" s="38"/>
    </row>
    <row r="19" spans="1:256">
      <c r="A19" s="43"/>
      <c r="B19" s="33"/>
      <c r="C19" s="33"/>
      <c r="J19" s="34"/>
      <c r="K19" s="35" t="str">
        <f t="shared" si="0"/>
        <v/>
      </c>
      <c r="L19" s="36" t="str">
        <f>IF(COUNT(J19)=1,STDEV(Sheet6:Sheet70!K19),"")</f>
        <v/>
      </c>
      <c r="M19" s="109" t="str">
        <f t="shared" si="35"/>
        <v/>
      </c>
      <c r="N19" s="117"/>
      <c r="O19" s="18">
        <f t="shared" si="1"/>
        <v>0</v>
      </c>
      <c r="P19" s="10">
        <f t="shared" si="2"/>
        <v>0</v>
      </c>
      <c r="Q19" s="10">
        <f t="shared" si="3"/>
        <v>0</v>
      </c>
      <c r="R19" s="10">
        <f t="shared" si="36"/>
        <v>0</v>
      </c>
      <c r="S19" s="10">
        <f t="shared" si="4"/>
        <v>0</v>
      </c>
      <c r="T19" s="10">
        <f t="shared" si="5"/>
        <v>0</v>
      </c>
      <c r="U19" s="10">
        <f t="shared" si="6"/>
        <v>0</v>
      </c>
      <c r="Y19" s="41" t="s">
        <v>40</v>
      </c>
      <c r="Z19" s="41" t="s">
        <v>41</v>
      </c>
      <c r="AI19" s="33"/>
      <c r="AJ19" s="33"/>
      <c r="AQ19" s="34">
        <f t="shared" si="38"/>
        <v>0</v>
      </c>
      <c r="AR19" s="35" t="str">
        <f t="shared" si="9"/>
        <v/>
      </c>
      <c r="AS19" s="36" t="str">
        <f t="shared" si="10"/>
        <v/>
      </c>
      <c r="AT19" s="42" t="str">
        <f t="shared" si="41"/>
        <v/>
      </c>
      <c r="AU19" s="18">
        <f t="shared" si="12"/>
        <v>0</v>
      </c>
      <c r="AV19" s="10">
        <f t="shared" si="13"/>
        <v>0</v>
      </c>
      <c r="AW19" s="10">
        <f t="shared" si="14"/>
        <v>0</v>
      </c>
      <c r="AX19" s="10">
        <f t="shared" si="15"/>
        <v>0</v>
      </c>
      <c r="AY19" s="10">
        <f t="shared" si="16"/>
        <v>0</v>
      </c>
      <c r="AZ19" s="10">
        <f t="shared" si="17"/>
        <v>0</v>
      </c>
      <c r="BA19" s="10">
        <f t="shared" si="18"/>
        <v>0</v>
      </c>
      <c r="BB19" s="10" t="e">
        <f t="shared" si="19"/>
        <v>#VALUE!</v>
      </c>
      <c r="BC19" s="10" t="e">
        <f t="shared" si="20"/>
        <v>#VALUE!</v>
      </c>
      <c r="BE19" s="38"/>
      <c r="BF19" s="38"/>
      <c r="BO19" s="33"/>
      <c r="BP19" s="33"/>
      <c r="BW19" s="34">
        <f t="shared" si="40"/>
        <v>0</v>
      </c>
      <c r="BX19" s="35" t="str">
        <f t="shared" si="23"/>
        <v/>
      </c>
      <c r="BY19" s="36" t="str">
        <f t="shared" si="24"/>
        <v/>
      </c>
      <c r="BZ19" s="42" t="str">
        <f t="shared" si="25"/>
        <v/>
      </c>
      <c r="CA19" s="18">
        <f t="shared" si="26"/>
        <v>0</v>
      </c>
      <c r="CB19" s="10">
        <f t="shared" si="27"/>
        <v>0</v>
      </c>
      <c r="CC19" s="10">
        <f t="shared" si="28"/>
        <v>0</v>
      </c>
      <c r="CD19" s="10">
        <f t="shared" si="29"/>
        <v>0</v>
      </c>
      <c r="CE19" s="10">
        <f t="shared" si="30"/>
        <v>0</v>
      </c>
      <c r="CF19" s="10">
        <f t="shared" si="31"/>
        <v>0</v>
      </c>
      <c r="CG19" s="10">
        <f t="shared" si="32"/>
        <v>0</v>
      </c>
      <c r="CH19" s="10" t="e">
        <f t="shared" si="33"/>
        <v>#VALUE!</v>
      </c>
      <c r="CI19" s="10" t="e">
        <f t="shared" si="34"/>
        <v>#VALUE!</v>
      </c>
      <c r="CK19" s="38"/>
      <c r="CL19" s="38"/>
      <c r="CU19" s="33"/>
      <c r="CV19" s="33"/>
      <c r="DC19" s="34"/>
      <c r="DD19" s="35"/>
      <c r="DE19" s="36"/>
      <c r="DF19" s="42"/>
      <c r="DG19" s="18"/>
      <c r="DQ19" s="38"/>
      <c r="DR19" s="38"/>
      <c r="EA19" s="33"/>
      <c r="EB19" s="33"/>
      <c r="EI19" s="34"/>
      <c r="EJ19" s="35"/>
      <c r="EK19" s="36"/>
      <c r="EL19" s="42"/>
      <c r="EM19" s="18"/>
      <c r="EW19" s="38"/>
      <c r="EX19" s="38"/>
      <c r="FG19" s="33"/>
      <c r="FH19" s="33"/>
      <c r="FO19" s="34"/>
      <c r="FP19" s="35"/>
      <c r="FQ19" s="36"/>
      <c r="FR19" s="42"/>
      <c r="FS19" s="18"/>
      <c r="GC19" s="38"/>
      <c r="GD19" s="38"/>
      <c r="GM19" s="33"/>
      <c r="GN19" s="33"/>
      <c r="GU19" s="34"/>
      <c r="GV19" s="35"/>
      <c r="GW19" s="36"/>
      <c r="GX19" s="42"/>
      <c r="GY19" s="18"/>
      <c r="HI19" s="38"/>
      <c r="HJ19" s="38"/>
      <c r="HS19" s="33"/>
      <c r="HT19" s="33"/>
      <c r="IA19" s="34"/>
      <c r="IB19" s="35"/>
      <c r="IC19" s="36"/>
      <c r="ID19" s="42"/>
      <c r="IE19" s="18"/>
      <c r="IO19" s="38"/>
      <c r="IP19" s="38"/>
    </row>
    <row r="20" spans="1:256">
      <c r="B20" s="33"/>
      <c r="C20" s="33"/>
      <c r="J20" s="34"/>
      <c r="K20" s="35" t="str">
        <f t="shared" si="0"/>
        <v/>
      </c>
      <c r="L20" s="36" t="str">
        <f>IF(COUNT(J20)=1,STDEV(Sheet6:Sheet70!K20),"")</f>
        <v/>
      </c>
      <c r="M20" s="109" t="str">
        <f t="shared" si="35"/>
        <v/>
      </c>
      <c r="N20" s="117"/>
      <c r="O20" s="18">
        <f t="shared" si="1"/>
        <v>0</v>
      </c>
      <c r="P20" s="10">
        <f t="shared" si="2"/>
        <v>0</v>
      </c>
      <c r="Q20" s="10">
        <f t="shared" si="3"/>
        <v>0</v>
      </c>
      <c r="R20" s="10">
        <f t="shared" si="36"/>
        <v>0</v>
      </c>
      <c r="S20" s="10">
        <f t="shared" si="4"/>
        <v>0</v>
      </c>
      <c r="T20" s="10">
        <f t="shared" si="5"/>
        <v>0</v>
      </c>
      <c r="U20" s="10">
        <f t="shared" si="6"/>
        <v>0</v>
      </c>
      <c r="AI20" s="33"/>
      <c r="AJ20" s="33"/>
      <c r="AQ20" s="34">
        <f t="shared" si="38"/>
        <v>0</v>
      </c>
      <c r="AR20" s="35" t="str">
        <f t="shared" si="9"/>
        <v/>
      </c>
      <c r="AS20" s="36" t="str">
        <f t="shared" si="10"/>
        <v/>
      </c>
      <c r="AT20" s="42" t="str">
        <f t="shared" si="41"/>
        <v/>
      </c>
      <c r="AU20" s="18">
        <f t="shared" si="12"/>
        <v>0</v>
      </c>
      <c r="AV20" s="10">
        <f t="shared" si="13"/>
        <v>0</v>
      </c>
      <c r="AW20" s="10">
        <f t="shared" si="14"/>
        <v>0</v>
      </c>
      <c r="AX20" s="10">
        <f t="shared" si="15"/>
        <v>0</v>
      </c>
      <c r="AY20" s="10">
        <f t="shared" si="16"/>
        <v>0</v>
      </c>
      <c r="AZ20" s="10">
        <f t="shared" si="17"/>
        <v>0</v>
      </c>
      <c r="BA20" s="10">
        <f t="shared" si="18"/>
        <v>0</v>
      </c>
      <c r="BB20" s="10" t="e">
        <f t="shared" si="19"/>
        <v>#VALUE!</v>
      </c>
      <c r="BC20" s="10" t="e">
        <f t="shared" si="20"/>
        <v>#VALUE!</v>
      </c>
      <c r="BE20" s="38"/>
      <c r="BF20" s="38"/>
      <c r="BO20" s="33"/>
      <c r="BP20" s="33"/>
      <c r="BW20" s="34">
        <f t="shared" si="40"/>
        <v>0</v>
      </c>
      <c r="BX20" s="35" t="str">
        <f t="shared" si="23"/>
        <v/>
      </c>
      <c r="BY20" s="36" t="str">
        <f t="shared" si="24"/>
        <v/>
      </c>
      <c r="BZ20" s="42" t="str">
        <f t="shared" si="25"/>
        <v/>
      </c>
      <c r="CA20" s="18">
        <f t="shared" si="26"/>
        <v>0</v>
      </c>
      <c r="CB20" s="10">
        <f t="shared" si="27"/>
        <v>0</v>
      </c>
      <c r="CC20" s="10">
        <f t="shared" si="28"/>
        <v>0</v>
      </c>
      <c r="CD20" s="10">
        <f t="shared" si="29"/>
        <v>0</v>
      </c>
      <c r="CE20" s="10">
        <f t="shared" si="30"/>
        <v>0</v>
      </c>
      <c r="CF20" s="10">
        <f t="shared" si="31"/>
        <v>0</v>
      </c>
      <c r="CG20" s="10">
        <f t="shared" si="32"/>
        <v>0</v>
      </c>
      <c r="CH20" s="10" t="e">
        <f t="shared" si="33"/>
        <v>#VALUE!</v>
      </c>
      <c r="CI20" s="10" t="e">
        <f t="shared" si="34"/>
        <v>#VALUE!</v>
      </c>
      <c r="CK20" s="38"/>
      <c r="CL20" s="38"/>
      <c r="CU20" s="33"/>
      <c r="CV20" s="33"/>
      <c r="DC20" s="34"/>
      <c r="DD20" s="35"/>
      <c r="DE20" s="36"/>
      <c r="DF20" s="42"/>
      <c r="DG20" s="18"/>
      <c r="DQ20" s="38"/>
      <c r="DR20" s="38"/>
      <c r="EA20" s="33"/>
      <c r="EB20" s="33"/>
      <c r="EI20" s="34"/>
      <c r="EJ20" s="35"/>
      <c r="EK20" s="36"/>
      <c r="EL20" s="42"/>
      <c r="EM20" s="18"/>
      <c r="EW20" s="38"/>
      <c r="EX20" s="38"/>
      <c r="FG20" s="33"/>
      <c r="FH20" s="33"/>
      <c r="FO20" s="34"/>
      <c r="FP20" s="35"/>
      <c r="FQ20" s="36"/>
      <c r="FR20" s="42"/>
      <c r="FS20" s="18"/>
      <c r="GC20" s="38"/>
      <c r="GD20" s="38"/>
      <c r="GM20" s="33"/>
      <c r="GN20" s="33"/>
      <c r="GU20" s="34"/>
      <c r="GV20" s="35"/>
      <c r="GW20" s="36"/>
      <c r="GX20" s="42"/>
      <c r="GY20" s="18"/>
      <c r="HI20" s="38"/>
      <c r="HJ20" s="38"/>
      <c r="HS20" s="33"/>
      <c r="HT20" s="33"/>
      <c r="IA20" s="34"/>
      <c r="IB20" s="35"/>
      <c r="IC20" s="36"/>
      <c r="ID20" s="42"/>
      <c r="IE20" s="18"/>
      <c r="IO20" s="38"/>
      <c r="IP20" s="38"/>
    </row>
    <row r="21" spans="1:256">
      <c r="B21" s="33"/>
      <c r="C21" s="33"/>
      <c r="J21" s="34"/>
      <c r="K21" s="35" t="str">
        <f t="shared" si="0"/>
        <v/>
      </c>
      <c r="L21" s="36" t="str">
        <f>IF(COUNT(J21)=1,STDEV(Sheet6:Sheet70!K21),"")</f>
        <v/>
      </c>
      <c r="M21" s="109" t="str">
        <f t="shared" si="35"/>
        <v/>
      </c>
      <c r="N21" s="117"/>
      <c r="O21" s="18">
        <f t="shared" si="1"/>
        <v>0</v>
      </c>
      <c r="P21" s="10">
        <f t="shared" si="2"/>
        <v>0</v>
      </c>
      <c r="Q21" s="10">
        <f t="shared" si="3"/>
        <v>0</v>
      </c>
      <c r="R21" s="10">
        <f t="shared" si="36"/>
        <v>0</v>
      </c>
      <c r="S21" s="10">
        <f t="shared" si="4"/>
        <v>0</v>
      </c>
      <c r="T21" s="10">
        <f t="shared" si="5"/>
        <v>0</v>
      </c>
      <c r="U21" s="10">
        <f t="shared" si="6"/>
        <v>0</v>
      </c>
      <c r="AE21" s="10" t="s">
        <v>0</v>
      </c>
      <c r="AI21" s="33"/>
      <c r="AJ21" s="33"/>
      <c r="AQ21" s="34">
        <f t="shared" si="38"/>
        <v>0</v>
      </c>
      <c r="AR21" s="35" t="str">
        <f t="shared" si="9"/>
        <v/>
      </c>
      <c r="AS21" s="36" t="str">
        <f t="shared" si="10"/>
        <v/>
      </c>
      <c r="AT21" s="42" t="str">
        <f t="shared" si="41"/>
        <v/>
      </c>
      <c r="AU21" s="18">
        <f t="shared" si="12"/>
        <v>0</v>
      </c>
      <c r="AV21" s="10">
        <f t="shared" si="13"/>
        <v>0</v>
      </c>
      <c r="AW21" s="10">
        <f t="shared" si="14"/>
        <v>0</v>
      </c>
      <c r="AX21" s="10">
        <f t="shared" si="15"/>
        <v>0</v>
      </c>
      <c r="AY21" s="10">
        <f t="shared" si="16"/>
        <v>0</v>
      </c>
      <c r="AZ21" s="10">
        <f t="shared" si="17"/>
        <v>0</v>
      </c>
      <c r="BA21" s="10">
        <f t="shared" si="18"/>
        <v>0</v>
      </c>
      <c r="BB21" s="10" t="e">
        <f t="shared" si="19"/>
        <v>#VALUE!</v>
      </c>
      <c r="BC21" s="10" t="e">
        <f t="shared" si="20"/>
        <v>#VALUE!</v>
      </c>
      <c r="BK21" s="10" t="s">
        <v>0</v>
      </c>
      <c r="BO21" s="33"/>
      <c r="BP21" s="33"/>
      <c r="BW21" s="34">
        <f t="shared" si="40"/>
        <v>0</v>
      </c>
      <c r="BX21" s="35" t="str">
        <f t="shared" si="23"/>
        <v/>
      </c>
      <c r="BY21" s="36" t="str">
        <f t="shared" si="24"/>
        <v/>
      </c>
      <c r="BZ21" s="42" t="str">
        <f t="shared" si="25"/>
        <v/>
      </c>
      <c r="CA21" s="18">
        <f t="shared" si="26"/>
        <v>0</v>
      </c>
      <c r="CB21" s="10">
        <f t="shared" si="27"/>
        <v>0</v>
      </c>
      <c r="CC21" s="10">
        <f t="shared" si="28"/>
        <v>0</v>
      </c>
      <c r="CD21" s="10">
        <f t="shared" si="29"/>
        <v>0</v>
      </c>
      <c r="CE21" s="10">
        <f t="shared" si="30"/>
        <v>0</v>
      </c>
      <c r="CF21" s="10">
        <f t="shared" si="31"/>
        <v>0</v>
      </c>
      <c r="CG21" s="10">
        <f t="shared" si="32"/>
        <v>0</v>
      </c>
      <c r="CH21" s="10" t="e">
        <f t="shared" si="33"/>
        <v>#VALUE!</v>
      </c>
      <c r="CI21" s="10" t="e">
        <f t="shared" si="34"/>
        <v>#VALUE!</v>
      </c>
      <c r="CQ21" s="10" t="s">
        <v>0</v>
      </c>
      <c r="CU21" s="33"/>
      <c r="CV21" s="33"/>
      <c r="DC21" s="34"/>
      <c r="DD21" s="35"/>
      <c r="DE21" s="36"/>
      <c r="DF21" s="42"/>
      <c r="DG21" s="18"/>
      <c r="EA21" s="33"/>
      <c r="EB21" s="33"/>
      <c r="EI21" s="34"/>
      <c r="EJ21" s="35"/>
      <c r="EK21" s="36"/>
      <c r="EL21" s="42"/>
      <c r="EM21" s="18"/>
      <c r="FG21" s="33"/>
      <c r="FH21" s="33"/>
      <c r="FO21" s="34"/>
      <c r="FP21" s="35"/>
      <c r="FQ21" s="36"/>
      <c r="FR21" s="42"/>
      <c r="FS21" s="18"/>
      <c r="GM21" s="33"/>
      <c r="GN21" s="33"/>
      <c r="GU21" s="34"/>
      <c r="GV21" s="35"/>
      <c r="GW21" s="36"/>
      <c r="GX21" s="42"/>
      <c r="GY21" s="18"/>
      <c r="HS21" s="33"/>
      <c r="HT21" s="33"/>
      <c r="IA21" s="34"/>
      <c r="IB21" s="35"/>
      <c r="IC21" s="36"/>
      <c r="ID21" s="42"/>
      <c r="IE21" s="18"/>
    </row>
    <row r="22" spans="1:256">
      <c r="B22" s="33"/>
      <c r="C22" s="33"/>
      <c r="J22" s="34"/>
      <c r="K22" s="35" t="str">
        <f t="shared" si="0"/>
        <v/>
      </c>
      <c r="L22" s="36" t="str">
        <f>IF(COUNT(J22)=1,STDEV(Sheet6:Sheet70!K22),"")</f>
        <v/>
      </c>
      <c r="M22" s="109" t="str">
        <f t="shared" si="35"/>
        <v/>
      </c>
      <c r="N22" s="117"/>
      <c r="O22" s="18">
        <f t="shared" si="1"/>
        <v>0</v>
      </c>
      <c r="P22" s="10">
        <f t="shared" si="2"/>
        <v>0</v>
      </c>
      <c r="Q22" s="10">
        <f t="shared" si="3"/>
        <v>0</v>
      </c>
      <c r="R22" s="10">
        <f t="shared" si="36"/>
        <v>0</v>
      </c>
      <c r="S22" s="10">
        <f t="shared" si="4"/>
        <v>0</v>
      </c>
      <c r="T22" s="10">
        <f t="shared" si="5"/>
        <v>0</v>
      </c>
      <c r="U22" s="10">
        <f t="shared" si="6"/>
        <v>0</v>
      </c>
      <c r="Y22" s="44" t="s">
        <v>42</v>
      </c>
      <c r="Z22" s="45"/>
      <c r="AA22" s="45"/>
      <c r="AB22" s="45"/>
      <c r="AC22" s="45"/>
      <c r="AD22" s="45"/>
      <c r="AE22" s="45"/>
      <c r="AF22" s="46"/>
      <c r="AI22" s="33"/>
      <c r="AJ22" s="33"/>
      <c r="AQ22" s="34">
        <f t="shared" si="38"/>
        <v>0</v>
      </c>
      <c r="AR22" s="35" t="str">
        <f t="shared" si="9"/>
        <v/>
      </c>
      <c r="AS22" s="36" t="str">
        <f t="shared" si="10"/>
        <v/>
      </c>
      <c r="AT22" s="42" t="str">
        <f t="shared" si="41"/>
        <v/>
      </c>
      <c r="AU22" s="18">
        <f t="shared" si="12"/>
        <v>0</v>
      </c>
      <c r="AV22" s="10">
        <f t="shared" si="13"/>
        <v>0</v>
      </c>
      <c r="AW22" s="10">
        <f t="shared" si="14"/>
        <v>0</v>
      </c>
      <c r="AX22" s="10">
        <f t="shared" si="15"/>
        <v>0</v>
      </c>
      <c r="AY22" s="10">
        <f t="shared" si="16"/>
        <v>0</v>
      </c>
      <c r="AZ22" s="10">
        <f t="shared" si="17"/>
        <v>0</v>
      </c>
      <c r="BA22" s="10">
        <f t="shared" si="18"/>
        <v>0</v>
      </c>
      <c r="BB22" s="10" t="e">
        <f t="shared" si="19"/>
        <v>#VALUE!</v>
      </c>
      <c r="BC22" s="10" t="e">
        <f t="shared" si="20"/>
        <v>#VALUE!</v>
      </c>
      <c r="BE22" s="44" t="s">
        <v>42</v>
      </c>
      <c r="BF22" s="45"/>
      <c r="BG22" s="45"/>
      <c r="BH22" s="45"/>
      <c r="BI22" s="45"/>
      <c r="BJ22" s="45"/>
      <c r="BK22" s="45"/>
      <c r="BL22" s="46"/>
      <c r="BO22" s="33"/>
      <c r="BP22" s="33"/>
      <c r="BW22" s="34">
        <f t="shared" si="40"/>
        <v>0</v>
      </c>
      <c r="BX22" s="35" t="str">
        <f t="shared" si="23"/>
        <v/>
      </c>
      <c r="BY22" s="36" t="str">
        <f t="shared" si="24"/>
        <v/>
      </c>
      <c r="BZ22" s="42" t="str">
        <f t="shared" si="25"/>
        <v/>
      </c>
      <c r="CA22" s="18">
        <f t="shared" si="26"/>
        <v>0</v>
      </c>
      <c r="CB22" s="10">
        <f t="shared" si="27"/>
        <v>0</v>
      </c>
      <c r="CC22" s="10">
        <f t="shared" si="28"/>
        <v>0</v>
      </c>
      <c r="CD22" s="10">
        <f t="shared" si="29"/>
        <v>0</v>
      </c>
      <c r="CE22" s="10">
        <f t="shared" si="30"/>
        <v>0</v>
      </c>
      <c r="CF22" s="10">
        <f t="shared" si="31"/>
        <v>0</v>
      </c>
      <c r="CG22" s="10">
        <f t="shared" si="32"/>
        <v>0</v>
      </c>
      <c r="CH22" s="10" t="e">
        <f t="shared" si="33"/>
        <v>#VALUE!</v>
      </c>
      <c r="CI22" s="10" t="e">
        <f t="shared" si="34"/>
        <v>#VALUE!</v>
      </c>
      <c r="CK22" s="44" t="s">
        <v>42</v>
      </c>
      <c r="CL22" s="45"/>
      <c r="CM22" s="45"/>
      <c r="CN22" s="45"/>
      <c r="CO22" s="45"/>
      <c r="CP22" s="45"/>
      <c r="CQ22" s="45"/>
      <c r="CR22" s="46"/>
      <c r="CU22" s="33"/>
      <c r="CV22" s="33"/>
      <c r="DC22" s="34"/>
      <c r="DD22" s="35"/>
      <c r="DE22" s="36"/>
      <c r="DF22" s="42"/>
      <c r="DG22" s="18"/>
      <c r="DQ22" s="44"/>
      <c r="DR22" s="45"/>
      <c r="DS22" s="45"/>
      <c r="DT22" s="45"/>
      <c r="DU22" s="45"/>
      <c r="DV22" s="45"/>
      <c r="DW22" s="45"/>
      <c r="DX22" s="46"/>
      <c r="EA22" s="33"/>
      <c r="EB22" s="33"/>
      <c r="EI22" s="34"/>
      <c r="EJ22" s="35"/>
      <c r="EK22" s="36"/>
      <c r="EL22" s="42"/>
      <c r="EM22" s="18"/>
      <c r="EW22" s="44"/>
      <c r="EX22" s="45"/>
      <c r="EY22" s="45"/>
      <c r="EZ22" s="45"/>
      <c r="FA22" s="45"/>
      <c r="FB22" s="45"/>
      <c r="FC22" s="45"/>
      <c r="FD22" s="46"/>
      <c r="FG22" s="33"/>
      <c r="FH22" s="33"/>
      <c r="FO22" s="34"/>
      <c r="FP22" s="35"/>
      <c r="FQ22" s="36"/>
      <c r="FR22" s="42"/>
      <c r="FS22" s="18"/>
      <c r="GC22" s="44"/>
      <c r="GD22" s="45"/>
      <c r="GE22" s="45"/>
      <c r="GF22" s="45"/>
      <c r="GG22" s="45"/>
      <c r="GH22" s="45"/>
      <c r="GI22" s="45"/>
      <c r="GJ22" s="46"/>
      <c r="GM22" s="33"/>
      <c r="GN22" s="33"/>
      <c r="GU22" s="34"/>
      <c r="GV22" s="35"/>
      <c r="GW22" s="36"/>
      <c r="GX22" s="42"/>
      <c r="GY22" s="18"/>
      <c r="HI22" s="44"/>
      <c r="HJ22" s="45"/>
      <c r="HK22" s="45"/>
      <c r="HL22" s="45"/>
      <c r="HM22" s="45"/>
      <c r="HN22" s="45"/>
      <c r="HO22" s="45"/>
      <c r="HP22" s="46"/>
      <c r="HS22" s="33"/>
      <c r="HT22" s="33"/>
      <c r="IA22" s="34"/>
      <c r="IB22" s="35"/>
      <c r="IC22" s="36"/>
      <c r="ID22" s="42"/>
      <c r="IE22" s="18"/>
      <c r="IO22" s="44"/>
      <c r="IP22" s="45"/>
      <c r="IQ22" s="45"/>
      <c r="IR22" s="45"/>
      <c r="IS22" s="45"/>
      <c r="IT22" s="45"/>
      <c r="IU22" s="45"/>
      <c r="IV22" s="46"/>
    </row>
    <row r="23" spans="1:256" ht="13.35" customHeight="1">
      <c r="B23" s="33"/>
      <c r="C23" s="33"/>
      <c r="J23" s="34"/>
      <c r="K23" s="35" t="str">
        <f t="shared" ref="K23:K50" si="42">IF(COUNT(J23)=1,(-b+SQRT(b*b-4*$AA$29*(__c-J23)))/(2*$AA$29),"")</f>
        <v/>
      </c>
      <c r="L23" s="36" t="str">
        <f>IF(COUNT(J23)=1,STDEV(Sheet6:Sheet70!K23),"")</f>
        <v/>
      </c>
      <c r="M23" s="109" t="str">
        <f t="shared" si="35"/>
        <v/>
      </c>
      <c r="N23" s="117"/>
      <c r="O23" s="18">
        <f t="shared" si="1"/>
        <v>0</v>
      </c>
      <c r="P23" s="10">
        <f t="shared" si="2"/>
        <v>0</v>
      </c>
      <c r="Q23" s="10">
        <f t="shared" si="3"/>
        <v>0</v>
      </c>
      <c r="R23" s="10">
        <f t="shared" si="36"/>
        <v>0</v>
      </c>
      <c r="S23" s="10">
        <f t="shared" si="4"/>
        <v>0</v>
      </c>
      <c r="T23" s="10">
        <f t="shared" si="5"/>
        <v>0</v>
      </c>
      <c r="U23" s="10">
        <f t="shared" si="6"/>
        <v>0</v>
      </c>
      <c r="Y23" s="47" t="s">
        <v>43</v>
      </c>
      <c r="Z23" s="48" t="s">
        <v>44</v>
      </c>
      <c r="AA23" s="49" t="s">
        <v>45</v>
      </c>
      <c r="AB23" s="49" t="s">
        <v>46</v>
      </c>
      <c r="AC23" s="49" t="s">
        <v>47</v>
      </c>
      <c r="AD23" s="49" t="s">
        <v>86</v>
      </c>
      <c r="AE23" s="49" t="s">
        <v>48</v>
      </c>
      <c r="AF23" s="50" t="s">
        <v>49</v>
      </c>
      <c r="AI23" s="33"/>
      <c r="AJ23" s="33"/>
      <c r="AQ23" s="34">
        <f t="shared" si="38"/>
        <v>0</v>
      </c>
      <c r="AR23" s="35" t="str">
        <f t="shared" si="9"/>
        <v/>
      </c>
      <c r="AS23" s="36" t="str">
        <f t="shared" si="10"/>
        <v/>
      </c>
      <c r="AT23" s="42" t="str">
        <f t="shared" si="41"/>
        <v/>
      </c>
      <c r="AU23" s="18">
        <f t="shared" si="12"/>
        <v>0</v>
      </c>
      <c r="AV23" s="10">
        <f t="shared" si="13"/>
        <v>0</v>
      </c>
      <c r="AW23" s="10">
        <f t="shared" si="14"/>
        <v>0</v>
      </c>
      <c r="AX23" s="10">
        <f t="shared" si="15"/>
        <v>0</v>
      </c>
      <c r="AY23" s="10">
        <f t="shared" si="16"/>
        <v>0</v>
      </c>
      <c r="AZ23" s="10">
        <f t="shared" si="17"/>
        <v>0</v>
      </c>
      <c r="BA23" s="10">
        <f t="shared" si="18"/>
        <v>0</v>
      </c>
      <c r="BB23" s="10" t="e">
        <f t="shared" si="19"/>
        <v>#VALUE!</v>
      </c>
      <c r="BC23" s="10" t="e">
        <f t="shared" si="20"/>
        <v>#VALUE!</v>
      </c>
      <c r="BE23" s="47" t="s">
        <v>43</v>
      </c>
      <c r="BF23" s="48" t="s">
        <v>44</v>
      </c>
      <c r="BG23" s="49" t="s">
        <v>45</v>
      </c>
      <c r="BH23" s="49" t="s">
        <v>46</v>
      </c>
      <c r="BI23" s="49" t="s">
        <v>47</v>
      </c>
      <c r="BJ23" s="49" t="s">
        <v>86</v>
      </c>
      <c r="BK23" s="49" t="s">
        <v>87</v>
      </c>
      <c r="BL23" s="50" t="s">
        <v>49</v>
      </c>
      <c r="BO23" s="33"/>
      <c r="BP23" s="33"/>
      <c r="BW23" s="34">
        <f t="shared" si="40"/>
        <v>0</v>
      </c>
      <c r="BX23" s="35" t="str">
        <f t="shared" si="23"/>
        <v/>
      </c>
      <c r="BY23" s="36" t="str">
        <f t="shared" si="24"/>
        <v/>
      </c>
      <c r="BZ23" s="42" t="str">
        <f t="shared" si="25"/>
        <v/>
      </c>
      <c r="CA23" s="18">
        <f t="shared" si="26"/>
        <v>0</v>
      </c>
      <c r="CB23" s="10">
        <f t="shared" si="27"/>
        <v>0</v>
      </c>
      <c r="CC23" s="10">
        <f t="shared" si="28"/>
        <v>0</v>
      </c>
      <c r="CD23" s="10">
        <f t="shared" si="29"/>
        <v>0</v>
      </c>
      <c r="CE23" s="10">
        <f t="shared" si="30"/>
        <v>0</v>
      </c>
      <c r="CF23" s="10">
        <f t="shared" si="31"/>
        <v>0</v>
      </c>
      <c r="CG23" s="10">
        <f t="shared" si="32"/>
        <v>0</v>
      </c>
      <c r="CH23" s="10" t="e">
        <f t="shared" si="33"/>
        <v>#VALUE!</v>
      </c>
      <c r="CI23" s="10" t="e">
        <f t="shared" si="34"/>
        <v>#VALUE!</v>
      </c>
      <c r="CK23" s="47" t="s">
        <v>43</v>
      </c>
      <c r="CL23" s="48" t="s">
        <v>44</v>
      </c>
      <c r="CM23" s="49" t="s">
        <v>45</v>
      </c>
      <c r="CN23" s="49" t="s">
        <v>46</v>
      </c>
      <c r="CO23" s="49" t="s">
        <v>47</v>
      </c>
      <c r="CP23" s="49" t="s">
        <v>86</v>
      </c>
      <c r="CQ23" s="49" t="s">
        <v>87</v>
      </c>
      <c r="CR23" s="50" t="s">
        <v>49</v>
      </c>
      <c r="CU23" s="33"/>
      <c r="CV23" s="33"/>
      <c r="DC23" s="34"/>
      <c r="DD23" s="35"/>
      <c r="DE23" s="36"/>
      <c r="DF23" s="42"/>
      <c r="DG23" s="18"/>
      <c r="DQ23" s="47"/>
      <c r="DR23" s="48"/>
      <c r="DS23" s="49"/>
      <c r="DT23" s="49"/>
      <c r="DU23" s="49"/>
      <c r="DV23" s="49"/>
      <c r="DW23" s="49"/>
      <c r="DX23" s="50"/>
      <c r="EA23" s="33"/>
      <c r="EB23" s="33"/>
      <c r="EI23" s="34"/>
      <c r="EJ23" s="35"/>
      <c r="EK23" s="36"/>
      <c r="EL23" s="42"/>
      <c r="EM23" s="18"/>
      <c r="EW23" s="47"/>
      <c r="EX23" s="48"/>
      <c r="EY23" s="49"/>
      <c r="EZ23" s="49"/>
      <c r="FA23" s="49"/>
      <c r="FB23" s="49"/>
      <c r="FC23" s="49"/>
      <c r="FD23" s="50"/>
      <c r="FG23" s="33"/>
      <c r="FH23" s="33"/>
      <c r="FO23" s="34"/>
      <c r="FP23" s="35"/>
      <c r="FQ23" s="36"/>
      <c r="FR23" s="42"/>
      <c r="FS23" s="18"/>
      <c r="GC23" s="47"/>
      <c r="GD23" s="48"/>
      <c r="GE23" s="49"/>
      <c r="GF23" s="49"/>
      <c r="GG23" s="49"/>
      <c r="GH23" s="49"/>
      <c r="GI23" s="49"/>
      <c r="GJ23" s="50"/>
      <c r="GM23" s="33"/>
      <c r="GN23" s="33"/>
      <c r="GU23" s="34"/>
      <c r="GV23" s="35"/>
      <c r="GW23" s="36"/>
      <c r="GX23" s="42"/>
      <c r="GY23" s="18"/>
      <c r="HI23" s="47"/>
      <c r="HJ23" s="48"/>
      <c r="HK23" s="49"/>
      <c r="HL23" s="49"/>
      <c r="HM23" s="49"/>
      <c r="HN23" s="49"/>
      <c r="HO23" s="49"/>
      <c r="HP23" s="50"/>
      <c r="HS23" s="33"/>
      <c r="HT23" s="33"/>
      <c r="IA23" s="34"/>
      <c r="IB23" s="35"/>
      <c r="IC23" s="36"/>
      <c r="ID23" s="42"/>
      <c r="IE23" s="18"/>
      <c r="IO23" s="47"/>
      <c r="IP23" s="48"/>
      <c r="IQ23" s="49"/>
      <c r="IR23" s="49"/>
      <c r="IS23" s="49"/>
      <c r="IT23" s="49"/>
      <c r="IU23" s="49"/>
      <c r="IV23" s="50"/>
    </row>
    <row r="24" spans="1:256">
      <c r="A24" s="51"/>
      <c r="B24" s="33"/>
      <c r="C24" s="33"/>
      <c r="J24" s="34"/>
      <c r="K24" s="35" t="str">
        <f t="shared" si="42"/>
        <v/>
      </c>
      <c r="L24" s="36" t="str">
        <f>IF(COUNT(J24)=1,STDEV(Sheet6:Sheet70!K24),"")</f>
        <v/>
      </c>
      <c r="M24" s="109" t="str">
        <f t="shared" si="35"/>
        <v/>
      </c>
      <c r="N24" s="117"/>
      <c r="O24" s="18">
        <f t="shared" si="1"/>
        <v>0</v>
      </c>
      <c r="P24" s="10">
        <f t="shared" si="2"/>
        <v>0</v>
      </c>
      <c r="Q24" s="10">
        <f t="shared" si="3"/>
        <v>0</v>
      </c>
      <c r="R24" s="10">
        <f t="shared" si="36"/>
        <v>0</v>
      </c>
      <c r="S24" s="10">
        <f t="shared" si="4"/>
        <v>0</v>
      </c>
      <c r="T24" s="10">
        <f t="shared" si="5"/>
        <v>0</v>
      </c>
      <c r="U24" s="10">
        <f t="shared" si="6"/>
        <v>0</v>
      </c>
      <c r="Y24" s="9"/>
      <c r="Z24" s="53" t="s">
        <v>50</v>
      </c>
      <c r="AA24" s="32" t="s">
        <v>51</v>
      </c>
      <c r="AB24" s="32" t="s">
        <v>52</v>
      </c>
      <c r="AC24" s="32" t="s">
        <v>53</v>
      </c>
      <c r="AD24" s="32" t="s">
        <v>54</v>
      </c>
      <c r="AE24" s="32" t="s">
        <v>55</v>
      </c>
      <c r="AF24" s="54" t="s">
        <v>56</v>
      </c>
      <c r="AI24" s="33"/>
      <c r="AJ24" s="33"/>
      <c r="AQ24" s="34">
        <f t="shared" si="38"/>
        <v>0</v>
      </c>
      <c r="AR24" s="35" t="str">
        <f t="shared" si="9"/>
        <v/>
      </c>
      <c r="AS24" s="36" t="str">
        <f t="shared" si="10"/>
        <v/>
      </c>
      <c r="AT24" s="42" t="str">
        <f t="shared" si="41"/>
        <v/>
      </c>
      <c r="AU24" s="18">
        <f t="shared" si="12"/>
        <v>0</v>
      </c>
      <c r="AV24" s="10">
        <f t="shared" si="13"/>
        <v>0</v>
      </c>
      <c r="AW24" s="10">
        <f t="shared" si="14"/>
        <v>0</v>
      </c>
      <c r="AX24" s="10">
        <f t="shared" si="15"/>
        <v>0</v>
      </c>
      <c r="AY24" s="10">
        <f t="shared" si="16"/>
        <v>0</v>
      </c>
      <c r="AZ24" s="10">
        <f t="shared" si="17"/>
        <v>0</v>
      </c>
      <c r="BA24" s="10">
        <f t="shared" si="18"/>
        <v>0</v>
      </c>
      <c r="BB24" s="10" t="e">
        <f t="shared" si="19"/>
        <v>#VALUE!</v>
      </c>
      <c r="BC24" s="10" t="e">
        <f t="shared" si="20"/>
        <v>#VALUE!</v>
      </c>
      <c r="BE24" s="9"/>
      <c r="BF24" s="53" t="s">
        <v>50</v>
      </c>
      <c r="BG24" s="32" t="s">
        <v>51</v>
      </c>
      <c r="BH24" s="32" t="s">
        <v>52</v>
      </c>
      <c r="BI24" s="32" t="s">
        <v>53</v>
      </c>
      <c r="BJ24" s="32" t="s">
        <v>54</v>
      </c>
      <c r="BK24" s="32" t="s">
        <v>55</v>
      </c>
      <c r="BL24" s="54" t="s">
        <v>56</v>
      </c>
      <c r="BO24" s="33"/>
      <c r="BP24" s="33"/>
      <c r="BW24" s="34">
        <f t="shared" si="40"/>
        <v>0</v>
      </c>
      <c r="BX24" s="35" t="str">
        <f t="shared" si="23"/>
        <v/>
      </c>
      <c r="BY24" s="36" t="str">
        <f t="shared" si="24"/>
        <v/>
      </c>
      <c r="BZ24" s="42" t="str">
        <f t="shared" si="25"/>
        <v/>
      </c>
      <c r="CA24" s="18">
        <f t="shared" si="26"/>
        <v>0</v>
      </c>
      <c r="CB24" s="10">
        <f t="shared" si="27"/>
        <v>0</v>
      </c>
      <c r="CC24" s="10">
        <f t="shared" si="28"/>
        <v>0</v>
      </c>
      <c r="CD24" s="10">
        <f t="shared" si="29"/>
        <v>0</v>
      </c>
      <c r="CE24" s="10">
        <f t="shared" si="30"/>
        <v>0</v>
      </c>
      <c r="CF24" s="10">
        <f t="shared" si="31"/>
        <v>0</v>
      </c>
      <c r="CG24" s="10">
        <f t="shared" si="32"/>
        <v>0</v>
      </c>
      <c r="CH24" s="10" t="e">
        <f t="shared" si="33"/>
        <v>#VALUE!</v>
      </c>
      <c r="CI24" s="10" t="e">
        <f t="shared" si="34"/>
        <v>#VALUE!</v>
      </c>
      <c r="CK24" s="9"/>
      <c r="CL24" s="53" t="s">
        <v>50</v>
      </c>
      <c r="CM24" s="32" t="s">
        <v>51</v>
      </c>
      <c r="CN24" s="32" t="s">
        <v>52</v>
      </c>
      <c r="CO24" s="32" t="s">
        <v>53</v>
      </c>
      <c r="CP24" s="32" t="s">
        <v>54</v>
      </c>
      <c r="CQ24" s="32" t="s">
        <v>55</v>
      </c>
      <c r="CR24" s="54" t="s">
        <v>56</v>
      </c>
      <c r="CU24" s="33"/>
      <c r="CV24" s="33"/>
      <c r="DC24" s="34"/>
      <c r="DD24" s="35"/>
      <c r="DE24" s="36"/>
      <c r="DF24" s="42"/>
      <c r="DG24" s="18"/>
      <c r="DQ24" s="9"/>
      <c r="DR24" s="53"/>
      <c r="DS24" s="32"/>
      <c r="DT24" s="32"/>
      <c r="DU24" s="32"/>
      <c r="DV24" s="32"/>
      <c r="DW24" s="32"/>
      <c r="DX24" s="54"/>
      <c r="EA24" s="33"/>
      <c r="EB24" s="33"/>
      <c r="EI24" s="34"/>
      <c r="EJ24" s="35"/>
      <c r="EK24" s="36"/>
      <c r="EL24" s="42"/>
      <c r="EM24" s="18"/>
      <c r="EW24" s="9"/>
      <c r="EX24" s="53"/>
      <c r="EY24" s="32"/>
      <c r="EZ24" s="32"/>
      <c r="FA24" s="32"/>
      <c r="FB24" s="32"/>
      <c r="FC24" s="32"/>
      <c r="FD24" s="54"/>
      <c r="FG24" s="33"/>
      <c r="FH24" s="33"/>
      <c r="FO24" s="34"/>
      <c r="FP24" s="35"/>
      <c r="FQ24" s="36"/>
      <c r="FR24" s="42"/>
      <c r="FS24" s="18"/>
      <c r="GC24" s="9"/>
      <c r="GD24" s="53"/>
      <c r="GE24" s="32"/>
      <c r="GF24" s="32"/>
      <c r="GG24" s="32"/>
      <c r="GH24" s="32"/>
      <c r="GI24" s="32"/>
      <c r="GJ24" s="54"/>
      <c r="GM24" s="33"/>
      <c r="GN24" s="33"/>
      <c r="GU24" s="34"/>
      <c r="GV24" s="35"/>
      <c r="GW24" s="36"/>
      <c r="GX24" s="42"/>
      <c r="GY24" s="18"/>
      <c r="HI24" s="9"/>
      <c r="HJ24" s="53"/>
      <c r="HK24" s="32"/>
      <c r="HL24" s="32"/>
      <c r="HM24" s="32"/>
      <c r="HN24" s="32"/>
      <c r="HO24" s="32"/>
      <c r="HP24" s="54"/>
      <c r="HS24" s="33"/>
      <c r="HT24" s="33"/>
      <c r="IA24" s="34"/>
      <c r="IB24" s="35"/>
      <c r="IC24" s="36"/>
      <c r="ID24" s="42"/>
      <c r="IE24" s="18"/>
      <c r="IO24" s="9"/>
      <c r="IP24" s="53"/>
      <c r="IQ24" s="32"/>
      <c r="IR24" s="32"/>
      <c r="IS24" s="32"/>
      <c r="IT24" s="32"/>
      <c r="IU24" s="32"/>
      <c r="IV24" s="54"/>
    </row>
    <row r="25" spans="1:256">
      <c r="B25" s="33"/>
      <c r="C25" s="33"/>
      <c r="J25" s="34"/>
      <c r="K25" s="35" t="str">
        <f t="shared" si="42"/>
        <v/>
      </c>
      <c r="L25" s="36" t="str">
        <f>IF(COUNT(J25)=1,STDEV(Sheet6:Sheet70!K25),"")</f>
        <v/>
      </c>
      <c r="M25" s="109" t="str">
        <f t="shared" si="35"/>
        <v/>
      </c>
      <c r="N25" s="117"/>
      <c r="O25" s="18">
        <f t="shared" si="1"/>
        <v>0</v>
      </c>
      <c r="P25" s="10">
        <f t="shared" si="2"/>
        <v>0</v>
      </c>
      <c r="Q25" s="10">
        <f t="shared" si="3"/>
        <v>0</v>
      </c>
      <c r="R25" s="10">
        <f t="shared" si="36"/>
        <v>0</v>
      </c>
      <c r="S25" s="10">
        <f t="shared" si="4"/>
        <v>0</v>
      </c>
      <c r="T25" s="10">
        <f t="shared" si="5"/>
        <v>0</v>
      </c>
      <c r="U25" s="10">
        <f t="shared" si="6"/>
        <v>0</v>
      </c>
      <c r="Y25" s="9" t="s">
        <v>0</v>
      </c>
      <c r="Z25" s="55">
        <f t="shared" ref="Z25:AF25" si="43">SUM(O6:O50)</f>
        <v>0</v>
      </c>
      <c r="AA25" s="56">
        <f t="shared" si="43"/>
        <v>0</v>
      </c>
      <c r="AB25" s="57">
        <f t="shared" si="43"/>
        <v>0</v>
      </c>
      <c r="AC25" s="57">
        <f t="shared" si="43"/>
        <v>0</v>
      </c>
      <c r="AD25" s="57">
        <f t="shared" si="43"/>
        <v>0</v>
      </c>
      <c r="AE25" s="57">
        <f t="shared" si="43"/>
        <v>0</v>
      </c>
      <c r="AF25" s="58">
        <f t="shared" si="43"/>
        <v>0</v>
      </c>
      <c r="AI25" s="33"/>
      <c r="AJ25" s="33"/>
      <c r="AQ25" s="34">
        <f t="shared" si="38"/>
        <v>0</v>
      </c>
      <c r="AR25" s="35" t="str">
        <f t="shared" si="9"/>
        <v/>
      </c>
      <c r="AS25" s="36" t="str">
        <f t="shared" si="10"/>
        <v/>
      </c>
      <c r="AT25" s="42" t="str">
        <f t="shared" si="41"/>
        <v/>
      </c>
      <c r="AU25" s="18">
        <f t="shared" si="12"/>
        <v>0</v>
      </c>
      <c r="AV25" s="10">
        <f t="shared" si="13"/>
        <v>0</v>
      </c>
      <c r="AW25" s="10">
        <f t="shared" si="14"/>
        <v>0</v>
      </c>
      <c r="AX25" s="10">
        <f t="shared" si="15"/>
        <v>0</v>
      </c>
      <c r="AY25" s="10">
        <f t="shared" si="16"/>
        <v>0</v>
      </c>
      <c r="AZ25" s="10">
        <f t="shared" si="17"/>
        <v>0</v>
      </c>
      <c r="BA25" s="10">
        <f t="shared" si="18"/>
        <v>0</v>
      </c>
      <c r="BB25" s="10" t="e">
        <f t="shared" si="19"/>
        <v>#VALUE!</v>
      </c>
      <c r="BC25" s="10" t="e">
        <f t="shared" si="20"/>
        <v>#VALUE!</v>
      </c>
      <c r="BE25" s="9" t="s">
        <v>0</v>
      </c>
      <c r="BF25" s="55">
        <f t="shared" ref="BF25:BL25" si="44">SUM(AU6:AU50)</f>
        <v>0</v>
      </c>
      <c r="BG25" s="56">
        <f t="shared" si="44"/>
        <v>0</v>
      </c>
      <c r="BH25" s="57">
        <f t="shared" si="44"/>
        <v>0</v>
      </c>
      <c r="BI25" s="57">
        <f t="shared" si="44"/>
        <v>0</v>
      </c>
      <c r="BJ25" s="57">
        <f t="shared" si="44"/>
        <v>0</v>
      </c>
      <c r="BK25" s="57">
        <f t="shared" si="44"/>
        <v>0</v>
      </c>
      <c r="BL25" s="58">
        <f t="shared" si="44"/>
        <v>0</v>
      </c>
      <c r="BO25" s="33"/>
      <c r="BP25" s="33"/>
      <c r="BW25" s="34">
        <f t="shared" si="40"/>
        <v>0</v>
      </c>
      <c r="BX25" s="35" t="str">
        <f t="shared" si="23"/>
        <v/>
      </c>
      <c r="BY25" s="36" t="str">
        <f t="shared" si="24"/>
        <v/>
      </c>
      <c r="BZ25" s="42" t="str">
        <f t="shared" si="25"/>
        <v/>
      </c>
      <c r="CA25" s="18">
        <f t="shared" si="26"/>
        <v>0</v>
      </c>
      <c r="CB25" s="10">
        <f t="shared" si="27"/>
        <v>0</v>
      </c>
      <c r="CC25" s="10">
        <f t="shared" si="28"/>
        <v>0</v>
      </c>
      <c r="CD25" s="10">
        <f t="shared" si="29"/>
        <v>0</v>
      </c>
      <c r="CE25" s="10">
        <f t="shared" si="30"/>
        <v>0</v>
      </c>
      <c r="CF25" s="10">
        <f t="shared" si="31"/>
        <v>0</v>
      </c>
      <c r="CG25" s="10">
        <f t="shared" si="32"/>
        <v>0</v>
      </c>
      <c r="CH25" s="10" t="e">
        <f t="shared" si="33"/>
        <v>#VALUE!</v>
      </c>
      <c r="CI25" s="10" t="e">
        <f t="shared" si="34"/>
        <v>#VALUE!</v>
      </c>
      <c r="CK25" s="9" t="s">
        <v>0</v>
      </c>
      <c r="CL25" s="55">
        <f t="shared" ref="CL25:CR25" si="45">SUM(CA6:CA50)</f>
        <v>0</v>
      </c>
      <c r="CM25" s="56">
        <f t="shared" si="45"/>
        <v>0</v>
      </c>
      <c r="CN25" s="57">
        <f t="shared" si="45"/>
        <v>0</v>
      </c>
      <c r="CO25" s="57">
        <f t="shared" si="45"/>
        <v>0</v>
      </c>
      <c r="CP25" s="57">
        <f t="shared" si="45"/>
        <v>0</v>
      </c>
      <c r="CQ25" s="57">
        <f t="shared" si="45"/>
        <v>0</v>
      </c>
      <c r="CR25" s="58">
        <f t="shared" si="45"/>
        <v>0</v>
      </c>
      <c r="CU25" s="33"/>
      <c r="CV25" s="33"/>
      <c r="DC25" s="34"/>
      <c r="DD25" s="35"/>
      <c r="DE25" s="36"/>
      <c r="DF25" s="42"/>
      <c r="DG25" s="18"/>
      <c r="DQ25" s="9"/>
      <c r="DR25" s="55"/>
      <c r="DS25" s="56"/>
      <c r="DT25" s="57"/>
      <c r="DU25" s="57"/>
      <c r="DV25" s="57"/>
      <c r="DW25" s="57"/>
      <c r="DX25" s="58"/>
      <c r="EA25" s="33"/>
      <c r="EB25" s="33"/>
      <c r="EI25" s="34"/>
      <c r="EJ25" s="35"/>
      <c r="EK25" s="36"/>
      <c r="EL25" s="42"/>
      <c r="EM25" s="18"/>
      <c r="EW25" s="9"/>
      <c r="EX25" s="55"/>
      <c r="EY25" s="56"/>
      <c r="EZ25" s="57"/>
      <c r="FA25" s="57"/>
      <c r="FB25" s="57"/>
      <c r="FC25" s="57"/>
      <c r="FD25" s="58"/>
      <c r="FG25" s="33"/>
      <c r="FH25" s="33"/>
      <c r="FO25" s="34"/>
      <c r="FP25" s="35"/>
      <c r="FQ25" s="36"/>
      <c r="FR25" s="42"/>
      <c r="FS25" s="18"/>
      <c r="GC25" s="9"/>
      <c r="GD25" s="55"/>
      <c r="GE25" s="56"/>
      <c r="GF25" s="57"/>
      <c r="GG25" s="57"/>
      <c r="GH25" s="57"/>
      <c r="GI25" s="57"/>
      <c r="GJ25" s="58"/>
      <c r="GM25" s="33"/>
      <c r="GN25" s="33"/>
      <c r="GU25" s="34"/>
      <c r="GV25" s="35"/>
      <c r="GW25" s="36"/>
      <c r="GX25" s="42"/>
      <c r="GY25" s="18"/>
      <c r="HI25" s="9"/>
      <c r="HJ25" s="55"/>
      <c r="HK25" s="56"/>
      <c r="HL25" s="57"/>
      <c r="HM25" s="57"/>
      <c r="HN25" s="57"/>
      <c r="HO25" s="57"/>
      <c r="HP25" s="58"/>
      <c r="HS25" s="33"/>
      <c r="HT25" s="33"/>
      <c r="IA25" s="34"/>
      <c r="IB25" s="35"/>
      <c r="IC25" s="36"/>
      <c r="ID25" s="42"/>
      <c r="IE25" s="18"/>
      <c r="IO25" s="9"/>
      <c r="IP25" s="55"/>
      <c r="IQ25" s="56"/>
      <c r="IR25" s="57"/>
      <c r="IS25" s="57"/>
      <c r="IT25" s="57"/>
      <c r="IU25" s="57"/>
      <c r="IV25" s="58"/>
    </row>
    <row r="26" spans="1:256">
      <c r="B26" s="33"/>
      <c r="C26" s="33"/>
      <c r="J26" s="34"/>
      <c r="K26" s="35" t="str">
        <f t="shared" si="42"/>
        <v/>
      </c>
      <c r="L26" s="36" t="str">
        <f>IF(COUNT(J26)=1,STDEV(Sheet6:Sheet70!K26),"")</f>
        <v/>
      </c>
      <c r="M26" s="109" t="str">
        <f t="shared" si="35"/>
        <v/>
      </c>
      <c r="N26" s="117"/>
      <c r="O26" s="18">
        <f t="shared" si="1"/>
        <v>0</v>
      </c>
      <c r="P26" s="10">
        <f t="shared" si="2"/>
        <v>0</v>
      </c>
      <c r="Q26" s="10">
        <f t="shared" si="3"/>
        <v>0</v>
      </c>
      <c r="R26" s="10">
        <f t="shared" si="36"/>
        <v>0</v>
      </c>
      <c r="S26" s="10">
        <f t="shared" si="4"/>
        <v>0</v>
      </c>
      <c r="T26" s="10">
        <f t="shared" si="5"/>
        <v>0</v>
      </c>
      <c r="U26" s="10">
        <f t="shared" si="6"/>
        <v>0</v>
      </c>
      <c r="Y26" s="53" t="s">
        <v>58</v>
      </c>
      <c r="Z26" s="59">
        <f>COUNT(B6:B41)</f>
        <v>0</v>
      </c>
      <c r="AA26" s="17" t="s">
        <v>59</v>
      </c>
      <c r="AB26" s="17"/>
      <c r="AC26" s="17"/>
      <c r="AF26" s="11"/>
      <c r="AI26" s="33"/>
      <c r="AJ26" s="33"/>
      <c r="AQ26" s="34">
        <f t="shared" si="38"/>
        <v>0</v>
      </c>
      <c r="AR26" s="35" t="str">
        <f t="shared" si="9"/>
        <v/>
      </c>
      <c r="AS26" s="36" t="str">
        <f t="shared" si="10"/>
        <v/>
      </c>
      <c r="AT26" s="42" t="str">
        <f t="shared" si="41"/>
        <v/>
      </c>
      <c r="AU26" s="18">
        <f t="shared" si="12"/>
        <v>0</v>
      </c>
      <c r="AV26" s="10">
        <f t="shared" si="13"/>
        <v>0</v>
      </c>
      <c r="AW26" s="10">
        <f t="shared" si="14"/>
        <v>0</v>
      </c>
      <c r="AX26" s="10">
        <f t="shared" si="15"/>
        <v>0</v>
      </c>
      <c r="AY26" s="10">
        <f t="shared" si="16"/>
        <v>0</v>
      </c>
      <c r="AZ26" s="10">
        <f t="shared" si="17"/>
        <v>0</v>
      </c>
      <c r="BA26" s="10">
        <f t="shared" si="18"/>
        <v>0</v>
      </c>
      <c r="BB26" s="10" t="e">
        <f t="shared" si="19"/>
        <v>#VALUE!</v>
      </c>
      <c r="BC26" s="10" t="e">
        <f t="shared" si="20"/>
        <v>#VALUE!</v>
      </c>
      <c r="BE26" s="60" t="s">
        <v>58</v>
      </c>
      <c r="BF26" s="61">
        <f ca="1">COUNT(AI6:AI41)</f>
        <v>11</v>
      </c>
      <c r="BG26" s="62" t="s">
        <v>59</v>
      </c>
      <c r="BH26" s="62"/>
      <c r="BI26" s="17"/>
      <c r="BL26" s="11"/>
      <c r="BO26" s="33"/>
      <c r="BP26" s="33"/>
      <c r="BW26" s="34">
        <f t="shared" si="40"/>
        <v>0</v>
      </c>
      <c r="BX26" s="35" t="str">
        <f t="shared" si="23"/>
        <v/>
      </c>
      <c r="BY26" s="36" t="str">
        <f t="shared" si="24"/>
        <v/>
      </c>
      <c r="BZ26" s="42" t="str">
        <f t="shared" si="25"/>
        <v/>
      </c>
      <c r="CA26" s="18">
        <f t="shared" si="26"/>
        <v>0</v>
      </c>
      <c r="CB26" s="10">
        <f t="shared" si="27"/>
        <v>0</v>
      </c>
      <c r="CC26" s="10">
        <f t="shared" si="28"/>
        <v>0</v>
      </c>
      <c r="CD26" s="10">
        <f t="shared" si="29"/>
        <v>0</v>
      </c>
      <c r="CE26" s="10">
        <f t="shared" si="30"/>
        <v>0</v>
      </c>
      <c r="CF26" s="10">
        <f t="shared" si="31"/>
        <v>0</v>
      </c>
      <c r="CG26" s="10">
        <f t="shared" si="32"/>
        <v>0</v>
      </c>
      <c r="CH26" s="10" t="e">
        <f t="shared" si="33"/>
        <v>#VALUE!</v>
      </c>
      <c r="CI26" s="10" t="e">
        <f t="shared" si="34"/>
        <v>#VALUE!</v>
      </c>
      <c r="CK26" s="60" t="s">
        <v>58</v>
      </c>
      <c r="CL26" s="61">
        <f ca="1">COUNT(BO6:BO41)</f>
        <v>11</v>
      </c>
      <c r="CM26" s="62" t="s">
        <v>59</v>
      </c>
      <c r="CN26" s="62"/>
      <c r="CO26" s="17"/>
      <c r="CR26" s="11"/>
      <c r="CU26" s="33"/>
      <c r="CV26" s="33"/>
      <c r="DC26" s="34"/>
      <c r="DD26" s="35"/>
      <c r="DE26" s="36"/>
      <c r="DF26" s="42"/>
      <c r="DG26" s="18"/>
      <c r="DQ26" s="60"/>
      <c r="DR26" s="61"/>
      <c r="DS26" s="62"/>
      <c r="DT26" s="62"/>
      <c r="DU26" s="17"/>
      <c r="DX26" s="11"/>
      <c r="EA26" s="33"/>
      <c r="EB26" s="33"/>
      <c r="EI26" s="34"/>
      <c r="EJ26" s="35"/>
      <c r="EK26" s="36"/>
      <c r="EL26" s="42"/>
      <c r="EM26" s="18"/>
      <c r="EW26" s="60"/>
      <c r="EX26" s="61"/>
      <c r="EY26" s="62"/>
      <c r="EZ26" s="62"/>
      <c r="FA26" s="17"/>
      <c r="FD26" s="11"/>
      <c r="FG26" s="33"/>
      <c r="FH26" s="33"/>
      <c r="FO26" s="34"/>
      <c r="FP26" s="35"/>
      <c r="FQ26" s="36"/>
      <c r="FR26" s="42"/>
      <c r="FS26" s="18"/>
      <c r="GC26" s="60"/>
      <c r="GD26" s="61"/>
      <c r="GE26" s="62"/>
      <c r="GF26" s="62"/>
      <c r="GG26" s="17"/>
      <c r="GJ26" s="11"/>
      <c r="GM26" s="33"/>
      <c r="GN26" s="33"/>
      <c r="GU26" s="34"/>
      <c r="GV26" s="35"/>
      <c r="GW26" s="36"/>
      <c r="GX26" s="42"/>
      <c r="GY26" s="18"/>
      <c r="HI26" s="60"/>
      <c r="HJ26" s="61"/>
      <c r="HK26" s="62"/>
      <c r="HL26" s="62"/>
      <c r="HM26" s="17"/>
      <c r="HP26" s="11"/>
      <c r="HS26" s="33"/>
      <c r="HT26" s="33"/>
      <c r="IA26" s="34"/>
      <c r="IB26" s="35"/>
      <c r="IC26" s="36"/>
      <c r="ID26" s="42"/>
      <c r="IE26" s="18"/>
      <c r="IO26" s="60"/>
      <c r="IP26" s="61"/>
      <c r="IQ26" s="62"/>
      <c r="IR26" s="62"/>
      <c r="IS26" s="17"/>
      <c r="IV26" s="11"/>
    </row>
    <row r="27" spans="1:256">
      <c r="B27" s="33"/>
      <c r="C27" s="33"/>
      <c r="J27" s="34"/>
      <c r="K27" s="35" t="str">
        <f t="shared" si="42"/>
        <v/>
      </c>
      <c r="L27" s="36" t="str">
        <f>IF(COUNT(J27)=1,STDEV(Sheet6:Sheet70!K27),"")</f>
        <v/>
      </c>
      <c r="M27" s="109" t="str">
        <f t="shared" si="35"/>
        <v/>
      </c>
      <c r="N27" s="117"/>
      <c r="O27" s="18">
        <f t="shared" si="1"/>
        <v>0</v>
      </c>
      <c r="P27" s="10">
        <f t="shared" si="2"/>
        <v>0</v>
      </c>
      <c r="Q27" s="10">
        <f t="shared" si="3"/>
        <v>0</v>
      </c>
      <c r="R27" s="10">
        <f t="shared" si="36"/>
        <v>0</v>
      </c>
      <c r="S27" s="10">
        <f t="shared" si="4"/>
        <v>0</v>
      </c>
      <c r="T27" s="10">
        <f t="shared" si="5"/>
        <v>0</v>
      </c>
      <c r="U27" s="10">
        <f t="shared" si="6"/>
        <v>0</v>
      </c>
      <c r="Y27" s="53"/>
      <c r="Z27" s="32"/>
      <c r="AC27" s="17"/>
      <c r="AF27" s="11"/>
      <c r="AI27" s="33"/>
      <c r="AJ27" s="33"/>
      <c r="AQ27" s="34">
        <f t="shared" si="38"/>
        <v>0</v>
      </c>
      <c r="AR27" s="35" t="str">
        <f t="shared" si="9"/>
        <v/>
      </c>
      <c r="AS27" s="36" t="str">
        <f t="shared" si="10"/>
        <v/>
      </c>
      <c r="AT27" s="42" t="str">
        <f t="shared" si="41"/>
        <v/>
      </c>
      <c r="AU27" s="18">
        <f t="shared" si="12"/>
        <v>0</v>
      </c>
      <c r="AV27" s="10">
        <f t="shared" si="13"/>
        <v>0</v>
      </c>
      <c r="AW27" s="10">
        <f t="shared" si="14"/>
        <v>0</v>
      </c>
      <c r="AX27" s="10">
        <f t="shared" si="15"/>
        <v>0</v>
      </c>
      <c r="AY27" s="10">
        <f t="shared" si="16"/>
        <v>0</v>
      </c>
      <c r="AZ27" s="10">
        <f t="shared" si="17"/>
        <v>0</v>
      </c>
      <c r="BA27" s="10">
        <f t="shared" si="18"/>
        <v>0</v>
      </c>
      <c r="BB27" s="10" t="e">
        <f t="shared" si="19"/>
        <v>#VALUE!</v>
      </c>
      <c r="BC27" s="10" t="e">
        <f t="shared" si="20"/>
        <v>#VALUE!</v>
      </c>
      <c r="BE27" s="53"/>
      <c r="BF27" s="32"/>
      <c r="BI27" s="17"/>
      <c r="BL27" s="11"/>
      <c r="BO27" s="33"/>
      <c r="BP27" s="33"/>
      <c r="BW27" s="34">
        <f t="shared" si="40"/>
        <v>0</v>
      </c>
      <c r="BX27" s="35" t="str">
        <f t="shared" si="23"/>
        <v/>
      </c>
      <c r="BY27" s="36" t="str">
        <f t="shared" si="24"/>
        <v/>
      </c>
      <c r="BZ27" s="42" t="str">
        <f t="shared" si="25"/>
        <v/>
      </c>
      <c r="CA27" s="18">
        <f t="shared" si="26"/>
        <v>0</v>
      </c>
      <c r="CB27" s="10">
        <f t="shared" si="27"/>
        <v>0</v>
      </c>
      <c r="CC27" s="10">
        <f t="shared" si="28"/>
        <v>0</v>
      </c>
      <c r="CD27" s="10">
        <f t="shared" si="29"/>
        <v>0</v>
      </c>
      <c r="CE27" s="10">
        <f t="shared" si="30"/>
        <v>0</v>
      </c>
      <c r="CF27" s="10">
        <f t="shared" si="31"/>
        <v>0</v>
      </c>
      <c r="CG27" s="10">
        <f t="shared" si="32"/>
        <v>0</v>
      </c>
      <c r="CH27" s="10" t="e">
        <f t="shared" si="33"/>
        <v>#VALUE!</v>
      </c>
      <c r="CI27" s="10" t="e">
        <f t="shared" si="34"/>
        <v>#VALUE!</v>
      </c>
      <c r="CK27" s="53"/>
      <c r="CL27" s="32"/>
      <c r="CO27" s="17"/>
      <c r="CR27" s="11"/>
      <c r="CU27" s="33"/>
      <c r="CV27" s="33"/>
      <c r="DC27" s="34"/>
      <c r="DD27" s="35"/>
      <c r="DE27" s="36"/>
      <c r="DF27" s="42"/>
      <c r="DG27" s="18"/>
      <c r="DQ27" s="53"/>
      <c r="DR27" s="32"/>
      <c r="DU27" s="17"/>
      <c r="DX27" s="11"/>
      <c r="EA27" s="33"/>
      <c r="EB27" s="33"/>
      <c r="EI27" s="34"/>
      <c r="EJ27" s="35"/>
      <c r="EK27" s="36"/>
      <c r="EL27" s="42"/>
      <c r="EM27" s="18"/>
      <c r="EW27" s="53"/>
      <c r="EX27" s="32"/>
      <c r="FA27" s="17"/>
      <c r="FD27" s="11"/>
      <c r="FG27" s="33"/>
      <c r="FH27" s="33"/>
      <c r="FO27" s="34"/>
      <c r="FP27" s="35"/>
      <c r="FQ27" s="36"/>
      <c r="FR27" s="42"/>
      <c r="FS27" s="18"/>
      <c r="GC27" s="53"/>
      <c r="GD27" s="32"/>
      <c r="GG27" s="17"/>
      <c r="GJ27" s="11"/>
      <c r="GM27" s="33"/>
      <c r="GN27" s="33"/>
      <c r="GU27" s="34"/>
      <c r="GV27" s="35"/>
      <c r="GW27" s="36"/>
      <c r="GX27" s="42"/>
      <c r="GY27" s="18"/>
      <c r="HI27" s="53"/>
      <c r="HJ27" s="32"/>
      <c r="HM27" s="17"/>
      <c r="HP27" s="11"/>
      <c r="HS27" s="33"/>
      <c r="HT27" s="33"/>
      <c r="IA27" s="34"/>
      <c r="IB27" s="35"/>
      <c r="IC27" s="36"/>
      <c r="ID27" s="42"/>
      <c r="IE27" s="18"/>
      <c r="IO27" s="53"/>
      <c r="IP27" s="32"/>
      <c r="IS27" s="17"/>
      <c r="IV27" s="11"/>
    </row>
    <row r="28" spans="1:256">
      <c r="B28" s="33"/>
      <c r="C28" s="33"/>
      <c r="J28" s="34"/>
      <c r="K28" s="35" t="str">
        <f t="shared" si="42"/>
        <v/>
      </c>
      <c r="L28" s="36" t="str">
        <f>IF(COUNT(J28)=1,STDEV(Sheet6:Sheet70!K28),"")</f>
        <v/>
      </c>
      <c r="M28" s="109" t="str">
        <f t="shared" si="35"/>
        <v/>
      </c>
      <c r="N28" s="117"/>
      <c r="O28" s="18">
        <f t="shared" si="1"/>
        <v>0</v>
      </c>
      <c r="P28" s="10">
        <f t="shared" si="2"/>
        <v>0</v>
      </c>
      <c r="Q28" s="10">
        <f t="shared" si="3"/>
        <v>0</v>
      </c>
      <c r="R28" s="10">
        <f t="shared" si="36"/>
        <v>0</v>
      </c>
      <c r="S28" s="10">
        <f t="shared" si="4"/>
        <v>0</v>
      </c>
      <c r="T28" s="10">
        <f t="shared" si="5"/>
        <v>0</v>
      </c>
      <c r="U28" s="10">
        <f t="shared" si="6"/>
        <v>0</v>
      </c>
      <c r="Y28" s="53" t="s">
        <v>60</v>
      </c>
      <c r="Z28" s="63">
        <f>n*sumx2*sumx4+2*sumx*sumx2*sumx3-sumx2^3-sumx^2*sumx4-n*sumx3^2</f>
        <v>0</v>
      </c>
      <c r="AA28" s="10" t="s">
        <v>61</v>
      </c>
      <c r="AB28" s="17"/>
      <c r="AC28" s="17"/>
      <c r="AF28" s="11"/>
      <c r="AI28" s="33"/>
      <c r="AJ28" s="33"/>
      <c r="AQ28" s="34">
        <f t="shared" si="38"/>
        <v>0</v>
      </c>
      <c r="AR28" s="35" t="str">
        <f t="shared" si="9"/>
        <v/>
      </c>
      <c r="AS28" s="36" t="str">
        <f t="shared" si="10"/>
        <v/>
      </c>
      <c r="AT28" s="42" t="str">
        <f t="shared" si="41"/>
        <v/>
      </c>
      <c r="AU28" s="18">
        <f t="shared" si="12"/>
        <v>0</v>
      </c>
      <c r="AV28" s="10">
        <f t="shared" si="13"/>
        <v>0</v>
      </c>
      <c r="AW28" s="10">
        <f t="shared" si="14"/>
        <v>0</v>
      </c>
      <c r="AX28" s="10">
        <f t="shared" si="15"/>
        <v>0</v>
      </c>
      <c r="AY28" s="10">
        <f t="shared" si="16"/>
        <v>0</v>
      </c>
      <c r="AZ28" s="10">
        <f t="shared" si="17"/>
        <v>0</v>
      </c>
      <c r="BA28" s="10">
        <f t="shared" si="18"/>
        <v>0</v>
      </c>
      <c r="BB28" s="10" t="e">
        <f t="shared" si="19"/>
        <v>#VALUE!</v>
      </c>
      <c r="BC28" s="10" t="e">
        <f t="shared" si="20"/>
        <v>#VALUE!</v>
      </c>
      <c r="BE28" s="53" t="s">
        <v>60</v>
      </c>
      <c r="BF28" s="63">
        <f>n*BI$25*BK$25+2*BF$25*BI$25*BJ$25-BI$25^3-BF$25^2*BK$25-n*BJ$25^2</f>
        <v>0</v>
      </c>
      <c r="BG28" s="10" t="s">
        <v>61</v>
      </c>
      <c r="BH28" s="17"/>
      <c r="BI28" s="17"/>
      <c r="BL28" s="11"/>
      <c r="BO28" s="33"/>
      <c r="BP28" s="33"/>
      <c r="BW28" s="34">
        <f t="shared" si="40"/>
        <v>0</v>
      </c>
      <c r="BX28" s="35" t="str">
        <f t="shared" si="23"/>
        <v/>
      </c>
      <c r="BY28" s="36" t="str">
        <f t="shared" si="24"/>
        <v/>
      </c>
      <c r="BZ28" s="42" t="str">
        <f t="shared" si="25"/>
        <v/>
      </c>
      <c r="CA28" s="18">
        <f t="shared" si="26"/>
        <v>0</v>
      </c>
      <c r="CB28" s="10">
        <f t="shared" si="27"/>
        <v>0</v>
      </c>
      <c r="CC28" s="10">
        <f t="shared" si="28"/>
        <v>0</v>
      </c>
      <c r="CD28" s="10">
        <f t="shared" si="29"/>
        <v>0</v>
      </c>
      <c r="CE28" s="10">
        <f t="shared" si="30"/>
        <v>0</v>
      </c>
      <c r="CF28" s="10">
        <f t="shared" si="31"/>
        <v>0</v>
      </c>
      <c r="CG28" s="10">
        <f t="shared" si="32"/>
        <v>0</v>
      </c>
      <c r="CH28" s="10" t="e">
        <f t="shared" si="33"/>
        <v>#VALUE!</v>
      </c>
      <c r="CI28" s="10" t="e">
        <f t="shared" si="34"/>
        <v>#VALUE!</v>
      </c>
      <c r="CK28" s="53" t="s">
        <v>60</v>
      </c>
      <c r="CL28" s="63">
        <f>n*CO$25*CQ$25+2*CL$25*CO$25*CP$25-CO$25^3-CL$25^2*CQ$25-n*CP$25^2</f>
        <v>0</v>
      </c>
      <c r="CM28" s="10" t="s">
        <v>61</v>
      </c>
      <c r="CN28" s="17"/>
      <c r="CO28" s="17"/>
      <c r="CR28" s="11"/>
      <c r="CU28" s="33"/>
      <c r="CV28" s="33"/>
      <c r="DC28" s="34"/>
      <c r="DD28" s="35"/>
      <c r="DE28" s="36"/>
      <c r="DF28" s="42"/>
      <c r="DG28" s="18"/>
      <c r="DQ28" s="53"/>
      <c r="DR28" s="63"/>
      <c r="DT28" s="17"/>
      <c r="DU28" s="17"/>
      <c r="DX28" s="11"/>
      <c r="EA28" s="33"/>
      <c r="EB28" s="33"/>
      <c r="EI28" s="34"/>
      <c r="EJ28" s="35"/>
      <c r="EK28" s="36"/>
      <c r="EL28" s="42"/>
      <c r="EM28" s="18"/>
      <c r="EW28" s="53"/>
      <c r="EX28" s="63"/>
      <c r="EZ28" s="17"/>
      <c r="FA28" s="17"/>
      <c r="FD28" s="11"/>
      <c r="FG28" s="33"/>
      <c r="FH28" s="33"/>
      <c r="FO28" s="34"/>
      <c r="FP28" s="35"/>
      <c r="FQ28" s="36"/>
      <c r="FR28" s="42"/>
      <c r="FS28" s="18"/>
      <c r="GC28" s="53"/>
      <c r="GD28" s="63"/>
      <c r="GF28" s="17"/>
      <c r="GG28" s="17"/>
      <c r="GJ28" s="11"/>
      <c r="GM28" s="33"/>
      <c r="GN28" s="33"/>
      <c r="GU28" s="34"/>
      <c r="GV28" s="35"/>
      <c r="GW28" s="36"/>
      <c r="GX28" s="42"/>
      <c r="GY28" s="18"/>
      <c r="HI28" s="53"/>
      <c r="HJ28" s="63"/>
      <c r="HL28" s="17"/>
      <c r="HM28" s="17"/>
      <c r="HP28" s="11"/>
      <c r="HS28" s="33"/>
      <c r="HT28" s="33"/>
      <c r="IA28" s="34"/>
      <c r="IB28" s="35"/>
      <c r="IC28" s="36"/>
      <c r="ID28" s="42"/>
      <c r="IE28" s="18"/>
      <c r="IO28" s="53"/>
      <c r="IP28" s="63"/>
      <c r="IR28" s="17"/>
      <c r="IS28" s="17"/>
      <c r="IV28" s="11"/>
    </row>
    <row r="29" spans="1:256" ht="12.2" customHeight="1">
      <c r="B29" s="33"/>
      <c r="C29" s="33"/>
      <c r="J29" s="34"/>
      <c r="K29" s="35" t="str">
        <f t="shared" si="42"/>
        <v/>
      </c>
      <c r="L29" s="36" t="str">
        <f>IF(COUNT(J29)=1,STDEV(Sheet6:Sheet70!K29),"")</f>
        <v/>
      </c>
      <c r="M29" s="109" t="str">
        <f t="shared" si="35"/>
        <v/>
      </c>
      <c r="N29" s="117"/>
      <c r="O29" s="18">
        <f t="shared" si="1"/>
        <v>0</v>
      </c>
      <c r="P29" s="10">
        <f t="shared" si="2"/>
        <v>0</v>
      </c>
      <c r="Q29" s="10">
        <f t="shared" si="3"/>
        <v>0</v>
      </c>
      <c r="R29" s="10">
        <f t="shared" si="36"/>
        <v>0</v>
      </c>
      <c r="S29" s="10">
        <f t="shared" si="4"/>
        <v>0</v>
      </c>
      <c r="T29" s="10">
        <f t="shared" si="5"/>
        <v>0</v>
      </c>
      <c r="U29" s="10">
        <f t="shared" si="6"/>
        <v>0</v>
      </c>
      <c r="Y29" s="64" t="s">
        <v>62</v>
      </c>
      <c r="Z29" s="100" t="e">
        <f>(n*sumx2*sumx2y+sumx*sumx3*sumy+sumx*sumx2*sumxy-sumx2^2*sumy-sumx^2*sumx2y-n*sumx3*sumxy)/D</f>
        <v>#DIV/0!</v>
      </c>
      <c r="AA29" s="17" t="e">
        <f>IF(a=0,0.0000000001,a)</f>
        <v>#DIV/0!</v>
      </c>
      <c r="AB29" s="17"/>
      <c r="AC29" s="17"/>
      <c r="AF29" s="11"/>
      <c r="AI29" s="33"/>
      <c r="AJ29" s="33"/>
      <c r="AQ29" s="34">
        <f t="shared" si="38"/>
        <v>0</v>
      </c>
      <c r="AR29" s="35" t="str">
        <f t="shared" si="9"/>
        <v/>
      </c>
      <c r="AS29" s="36" t="str">
        <f t="shared" si="10"/>
        <v/>
      </c>
      <c r="AT29" s="42" t="str">
        <f t="shared" si="41"/>
        <v/>
      </c>
      <c r="AU29" s="18">
        <f t="shared" si="12"/>
        <v>0</v>
      </c>
      <c r="AV29" s="10">
        <f t="shared" si="13"/>
        <v>0</v>
      </c>
      <c r="AW29" s="10">
        <f t="shared" si="14"/>
        <v>0</v>
      </c>
      <c r="AX29" s="10">
        <f t="shared" si="15"/>
        <v>0</v>
      </c>
      <c r="AY29" s="10">
        <f t="shared" si="16"/>
        <v>0</v>
      </c>
      <c r="AZ29" s="10">
        <f t="shared" si="17"/>
        <v>0</v>
      </c>
      <c r="BA29" s="10">
        <f t="shared" si="18"/>
        <v>0</v>
      </c>
      <c r="BB29" s="10" t="e">
        <f t="shared" si="19"/>
        <v>#VALUE!</v>
      </c>
      <c r="BC29" s="10" t="e">
        <f t="shared" si="20"/>
        <v>#VALUE!</v>
      </c>
      <c r="BE29" s="87" t="s">
        <v>62</v>
      </c>
      <c r="BF29" s="92" t="e">
        <f>(n*BI$25*BL$25+BF$25*BJ$25*BG$25+BF$25*BI$25*BH$25-BI$25^2*BG$25-BF$25^2*BL$25-n*BJ$25*BH$25)/BF$28</f>
        <v>#DIV/0!</v>
      </c>
      <c r="BG29" s="17" t="e">
        <f>IF(BF29=0,0.0000000001,BF29)</f>
        <v>#DIV/0!</v>
      </c>
      <c r="BH29" s="17"/>
      <c r="BI29" s="17"/>
      <c r="BL29" s="11"/>
      <c r="BO29" s="33"/>
      <c r="BP29" s="33"/>
      <c r="BW29" s="34">
        <f t="shared" si="40"/>
        <v>0</v>
      </c>
      <c r="BX29" s="35" t="str">
        <f t="shared" si="23"/>
        <v/>
      </c>
      <c r="BY29" s="36" t="str">
        <f t="shared" si="24"/>
        <v/>
      </c>
      <c r="BZ29" s="42" t="str">
        <f t="shared" si="25"/>
        <v/>
      </c>
      <c r="CA29" s="18">
        <f t="shared" si="26"/>
        <v>0</v>
      </c>
      <c r="CB29" s="10">
        <f t="shared" si="27"/>
        <v>0</v>
      </c>
      <c r="CC29" s="10">
        <f t="shared" si="28"/>
        <v>0</v>
      </c>
      <c r="CD29" s="10">
        <f t="shared" si="29"/>
        <v>0</v>
      </c>
      <c r="CE29" s="10">
        <f t="shared" si="30"/>
        <v>0</v>
      </c>
      <c r="CF29" s="10">
        <f t="shared" si="31"/>
        <v>0</v>
      </c>
      <c r="CG29" s="10">
        <f t="shared" si="32"/>
        <v>0</v>
      </c>
      <c r="CH29" s="10" t="e">
        <f t="shared" si="33"/>
        <v>#VALUE!</v>
      </c>
      <c r="CI29" s="10" t="e">
        <f t="shared" si="34"/>
        <v>#VALUE!</v>
      </c>
      <c r="CK29" s="87" t="s">
        <v>62</v>
      </c>
      <c r="CL29" s="92" t="e">
        <f>(n*CO$25*CR$25+CL$25*CP$25*CM$25+CL$25*CO$25*CN$25-CO$25^2*CM$25-CL$25^2*CR$25-n*CP$25*CN$25)/CL$28</f>
        <v>#DIV/0!</v>
      </c>
      <c r="CM29" s="17" t="e">
        <f>IF(CL29=0,0.0000000001,CL29)</f>
        <v>#DIV/0!</v>
      </c>
      <c r="CN29" s="17"/>
      <c r="CO29" s="17"/>
      <c r="CR29" s="11"/>
      <c r="CU29" s="33"/>
      <c r="CV29" s="33"/>
      <c r="DC29" s="34"/>
      <c r="DD29" s="35"/>
      <c r="DE29" s="36"/>
      <c r="DF29" s="42"/>
      <c r="DG29" s="18"/>
      <c r="DQ29" s="87"/>
      <c r="DR29" s="92"/>
      <c r="DS29" s="17"/>
      <c r="DT29" s="17"/>
      <c r="DU29" s="17"/>
      <c r="DX29" s="11"/>
      <c r="EA29" s="33"/>
      <c r="EB29" s="33"/>
      <c r="EI29" s="34"/>
      <c r="EJ29" s="35"/>
      <c r="EK29" s="36"/>
      <c r="EL29" s="42"/>
      <c r="EM29" s="18"/>
      <c r="EW29" s="87"/>
      <c r="EX29" s="92"/>
      <c r="EY29" s="17"/>
      <c r="EZ29" s="17"/>
      <c r="FA29" s="17"/>
      <c r="FD29" s="11"/>
      <c r="FG29" s="33"/>
      <c r="FH29" s="33"/>
      <c r="FO29" s="34"/>
      <c r="FP29" s="35"/>
      <c r="FQ29" s="36"/>
      <c r="FR29" s="42"/>
      <c r="FS29" s="18"/>
      <c r="GC29" s="87"/>
      <c r="GD29" s="92"/>
      <c r="GE29" s="17"/>
      <c r="GF29" s="17"/>
      <c r="GG29" s="17"/>
      <c r="GJ29" s="11"/>
      <c r="GM29" s="33"/>
      <c r="GN29" s="33"/>
      <c r="GU29" s="34"/>
      <c r="GV29" s="35"/>
      <c r="GW29" s="36"/>
      <c r="GX29" s="42"/>
      <c r="GY29" s="18"/>
      <c r="HI29" s="87"/>
      <c r="HJ29" s="92"/>
      <c r="HK29" s="17"/>
      <c r="HL29" s="17"/>
      <c r="HM29" s="17"/>
      <c r="HP29" s="11"/>
      <c r="HS29" s="33"/>
      <c r="HT29" s="33"/>
      <c r="IA29" s="34"/>
      <c r="IB29" s="35"/>
      <c r="IC29" s="36"/>
      <c r="ID29" s="42"/>
      <c r="IE29" s="18"/>
      <c r="IO29" s="87"/>
      <c r="IP29" s="92"/>
      <c r="IQ29" s="17"/>
      <c r="IR29" s="17"/>
      <c r="IS29" s="17"/>
      <c r="IV29" s="11"/>
    </row>
    <row r="30" spans="1:256" ht="12.2" customHeight="1">
      <c r="B30" s="33"/>
      <c r="C30" s="33"/>
      <c r="J30" s="34"/>
      <c r="K30" s="35" t="str">
        <f t="shared" si="42"/>
        <v/>
      </c>
      <c r="L30" s="36" t="str">
        <f>IF(COUNT(J30)=1,STDEV(Sheet6:Sheet70!K30),"")</f>
        <v/>
      </c>
      <c r="M30" s="109" t="str">
        <f t="shared" si="35"/>
        <v/>
      </c>
      <c r="N30" s="117"/>
      <c r="O30" s="18">
        <f t="shared" si="1"/>
        <v>0</v>
      </c>
      <c r="P30" s="10">
        <f t="shared" si="2"/>
        <v>0</v>
      </c>
      <c r="Q30" s="10">
        <f t="shared" si="3"/>
        <v>0</v>
      </c>
      <c r="R30" s="10">
        <f t="shared" si="36"/>
        <v>0</v>
      </c>
      <c r="S30" s="10">
        <f t="shared" si="4"/>
        <v>0</v>
      </c>
      <c r="T30" s="10">
        <f t="shared" si="5"/>
        <v>0</v>
      </c>
      <c r="U30" s="10">
        <f t="shared" si="6"/>
        <v>0</v>
      </c>
      <c r="Y30" s="64" t="s">
        <v>63</v>
      </c>
      <c r="Z30" s="92" t="e">
        <f>(n*sumx4*sumxy+sumx*sumx2*sumx2y+sumx2*sumx3*sumy-sumx2^2*sumxy-sumx*sumx4*sumy-n*sumx3*sumx2y)/D</f>
        <v>#DIV/0!</v>
      </c>
      <c r="AA30" s="17"/>
      <c r="AB30" s="17"/>
      <c r="AC30" s="17"/>
      <c r="AF30" s="11"/>
      <c r="AI30" s="33"/>
      <c r="AJ30" s="33"/>
      <c r="AQ30" s="34">
        <f t="shared" si="38"/>
        <v>0</v>
      </c>
      <c r="AR30" s="35" t="str">
        <f t="shared" si="9"/>
        <v/>
      </c>
      <c r="AS30" s="65" t="str">
        <f t="shared" si="10"/>
        <v/>
      </c>
      <c r="AT30" s="66" t="str">
        <f t="shared" si="41"/>
        <v/>
      </c>
      <c r="AU30" s="18">
        <f t="shared" si="12"/>
        <v>0</v>
      </c>
      <c r="AV30" s="10">
        <f t="shared" si="13"/>
        <v>0</v>
      </c>
      <c r="AW30" s="10">
        <f t="shared" si="14"/>
        <v>0</v>
      </c>
      <c r="AX30" s="10">
        <f t="shared" si="15"/>
        <v>0</v>
      </c>
      <c r="AY30" s="10">
        <f t="shared" si="16"/>
        <v>0</v>
      </c>
      <c r="AZ30" s="10">
        <f t="shared" si="17"/>
        <v>0</v>
      </c>
      <c r="BA30" s="10">
        <f t="shared" si="18"/>
        <v>0</v>
      </c>
      <c r="BC30" s="10" t="e">
        <f t="shared" si="20"/>
        <v>#VALUE!</v>
      </c>
      <c r="BE30" s="87" t="s">
        <v>63</v>
      </c>
      <c r="BF30" s="92" t="e">
        <f>(n*BK25*BH25+BF25*BI25*BL25+BI25*BJ25*BG25-BI25^2*BH25-BF25*BK25*BG25-n*BJ25*BL25)/BF28</f>
        <v>#DIV/0!</v>
      </c>
      <c r="BG30" s="17"/>
      <c r="BH30" s="17"/>
      <c r="BI30" s="17"/>
      <c r="BL30" s="11"/>
      <c r="BO30" s="33"/>
      <c r="BP30" s="33"/>
      <c r="BW30" s="34">
        <f t="shared" si="40"/>
        <v>0</v>
      </c>
      <c r="BX30" s="35" t="str">
        <f t="shared" si="23"/>
        <v/>
      </c>
      <c r="BY30" s="65" t="str">
        <f t="shared" si="24"/>
        <v/>
      </c>
      <c r="BZ30" s="66" t="str">
        <f t="shared" si="25"/>
        <v/>
      </c>
      <c r="CA30" s="18">
        <f t="shared" si="26"/>
        <v>0</v>
      </c>
      <c r="CB30" s="10">
        <f t="shared" si="27"/>
        <v>0</v>
      </c>
      <c r="CC30" s="10">
        <f t="shared" si="28"/>
        <v>0</v>
      </c>
      <c r="CD30" s="10">
        <f t="shared" si="29"/>
        <v>0</v>
      </c>
      <c r="CE30" s="10">
        <f t="shared" si="30"/>
        <v>0</v>
      </c>
      <c r="CF30" s="10">
        <f t="shared" si="31"/>
        <v>0</v>
      </c>
      <c r="CG30" s="10">
        <f t="shared" si="32"/>
        <v>0</v>
      </c>
      <c r="CI30" s="10" t="e">
        <f t="shared" si="34"/>
        <v>#VALUE!</v>
      </c>
      <c r="CK30" s="87" t="s">
        <v>63</v>
      </c>
      <c r="CL30" s="92" t="e">
        <f>(n*CQ25*CN25+CL25*CO25*CR25+CO25*CP25*CM25-CO25^2*CN25-CL25*CQ25*CM25-n*CP25*CR25)/CL28</f>
        <v>#DIV/0!</v>
      </c>
      <c r="CM30" s="17"/>
      <c r="CN30" s="17"/>
      <c r="CO30" s="17"/>
      <c r="CR30" s="11"/>
      <c r="CU30" s="33"/>
      <c r="CV30" s="33"/>
      <c r="DC30" s="34"/>
      <c r="DD30" s="35"/>
      <c r="DE30" s="65"/>
      <c r="DF30" s="66"/>
      <c r="DG30" s="18"/>
      <c r="DQ30" s="87"/>
      <c r="DR30" s="92"/>
      <c r="DS30" s="17"/>
      <c r="DT30" s="17"/>
      <c r="DU30" s="17"/>
      <c r="DX30" s="11"/>
      <c r="EA30" s="33"/>
      <c r="EB30" s="33"/>
      <c r="EI30" s="34"/>
      <c r="EJ30" s="35"/>
      <c r="EK30" s="65"/>
      <c r="EL30" s="66"/>
      <c r="EM30" s="18"/>
      <c r="EW30" s="87"/>
      <c r="EX30" s="92"/>
      <c r="EY30" s="17"/>
      <c r="EZ30" s="17"/>
      <c r="FA30" s="17"/>
      <c r="FD30" s="11"/>
      <c r="FG30" s="33"/>
      <c r="FH30" s="33"/>
      <c r="FO30" s="34"/>
      <c r="FP30" s="35"/>
      <c r="FQ30" s="65"/>
      <c r="FR30" s="66"/>
      <c r="FS30" s="18"/>
      <c r="GC30" s="87"/>
      <c r="GD30" s="92"/>
      <c r="GE30" s="17"/>
      <c r="GF30" s="17"/>
      <c r="GG30" s="17"/>
      <c r="GJ30" s="11"/>
      <c r="GM30" s="33"/>
      <c r="GN30" s="33"/>
      <c r="GU30" s="34"/>
      <c r="GV30" s="35"/>
      <c r="GW30" s="65"/>
      <c r="GX30" s="66"/>
      <c r="GY30" s="18"/>
      <c r="HI30" s="87"/>
      <c r="HJ30" s="92"/>
      <c r="HK30" s="17"/>
      <c r="HL30" s="17"/>
      <c r="HM30" s="17"/>
      <c r="HP30" s="11"/>
      <c r="HS30" s="33"/>
      <c r="HT30" s="33"/>
      <c r="IA30" s="34"/>
      <c r="IB30" s="35"/>
      <c r="IC30" s="65"/>
      <c r="ID30" s="66"/>
      <c r="IE30" s="18"/>
      <c r="IO30" s="87"/>
      <c r="IP30" s="92"/>
      <c r="IQ30" s="17"/>
      <c r="IR30" s="17"/>
      <c r="IS30" s="17"/>
      <c r="IV30" s="11"/>
    </row>
    <row r="31" spans="1:256" ht="12.95" customHeight="1">
      <c r="B31" s="33"/>
      <c r="C31" s="33"/>
      <c r="J31" s="34"/>
      <c r="K31" s="35" t="str">
        <f t="shared" si="42"/>
        <v/>
      </c>
      <c r="L31" s="36" t="str">
        <f>IF(COUNT(J31)=1,STDEV(Sheet6:Sheet70!K31),"")</f>
        <v/>
      </c>
      <c r="M31" s="109" t="str">
        <f t="shared" si="35"/>
        <v/>
      </c>
      <c r="N31" s="117"/>
      <c r="O31" s="18">
        <f t="shared" si="1"/>
        <v>0</v>
      </c>
      <c r="P31" s="10">
        <f t="shared" si="2"/>
        <v>0</v>
      </c>
      <c r="Q31" s="10">
        <f t="shared" si="3"/>
        <v>0</v>
      </c>
      <c r="R31" s="10">
        <f t="shared" si="36"/>
        <v>0</v>
      </c>
      <c r="S31" s="10">
        <f t="shared" si="4"/>
        <v>0</v>
      </c>
      <c r="T31" s="10">
        <f t="shared" si="5"/>
        <v>0</v>
      </c>
      <c r="U31" s="10">
        <f t="shared" si="6"/>
        <v>0</v>
      </c>
      <c r="Y31" s="67" t="s">
        <v>64</v>
      </c>
      <c r="Z31" s="98" t="e">
        <f>(sumx2*sumx4*sumy+sumx2*sumx3*sumxy+sumx*sumx3*sumx2y-sumx2^2*sumx2y-sumx*sumx4*sumxy-sumx3^2*sumy)/D</f>
        <v>#DIV/0!</v>
      </c>
      <c r="AA31" s="68"/>
      <c r="AB31" s="69"/>
      <c r="AC31" s="69"/>
      <c r="AD31" s="69"/>
      <c r="AE31" s="69"/>
      <c r="AF31" s="11"/>
      <c r="AI31" s="33"/>
      <c r="AJ31" s="33"/>
      <c r="AQ31" s="34">
        <f t="shared" si="38"/>
        <v>0</v>
      </c>
      <c r="AR31" s="35" t="str">
        <f t="shared" si="9"/>
        <v/>
      </c>
      <c r="AS31" s="65" t="str">
        <f t="shared" si="10"/>
        <v/>
      </c>
      <c r="AT31" s="66" t="str">
        <f t="shared" si="41"/>
        <v/>
      </c>
      <c r="AU31" s="18">
        <f t="shared" si="12"/>
        <v>0</v>
      </c>
      <c r="AV31" s="10">
        <f t="shared" si="13"/>
        <v>0</v>
      </c>
      <c r="AW31" s="10">
        <f t="shared" si="14"/>
        <v>0</v>
      </c>
      <c r="AX31" s="10">
        <f t="shared" si="15"/>
        <v>0</v>
      </c>
      <c r="AY31" s="10">
        <f t="shared" si="16"/>
        <v>0</v>
      </c>
      <c r="AZ31" s="10">
        <f t="shared" si="17"/>
        <v>0</v>
      </c>
      <c r="BA31" s="10">
        <f t="shared" si="18"/>
        <v>0</v>
      </c>
      <c r="BC31" s="10" t="e">
        <f t="shared" si="20"/>
        <v>#VALUE!</v>
      </c>
      <c r="BE31" s="88" t="s">
        <v>64</v>
      </c>
      <c r="BF31" s="93" t="e">
        <f>(BI25*BK25*BG25+BI25*BJ25*BH25+BF25*BJ25*BL25-BI25^2*BL25-BF25*BK25*BH25-BJ25^2*BG25)/BF28</f>
        <v>#DIV/0!</v>
      </c>
      <c r="BG31" s="68"/>
      <c r="BH31" s="69"/>
      <c r="BI31" s="69"/>
      <c r="BJ31" s="69"/>
      <c r="BK31" s="69"/>
      <c r="BL31" s="11"/>
      <c r="BO31" s="33"/>
      <c r="BP31" s="33"/>
      <c r="BW31" s="34">
        <f t="shared" si="40"/>
        <v>0</v>
      </c>
      <c r="BX31" s="35" t="str">
        <f t="shared" si="23"/>
        <v/>
      </c>
      <c r="BY31" s="65" t="str">
        <f t="shared" si="24"/>
        <v/>
      </c>
      <c r="BZ31" s="66" t="str">
        <f t="shared" si="25"/>
        <v/>
      </c>
      <c r="CA31" s="18">
        <f t="shared" si="26"/>
        <v>0</v>
      </c>
      <c r="CB31" s="10">
        <f t="shared" si="27"/>
        <v>0</v>
      </c>
      <c r="CC31" s="10">
        <f t="shared" si="28"/>
        <v>0</v>
      </c>
      <c r="CD31" s="10">
        <f t="shared" si="29"/>
        <v>0</v>
      </c>
      <c r="CE31" s="10">
        <f t="shared" si="30"/>
        <v>0</v>
      </c>
      <c r="CF31" s="10">
        <f t="shared" si="31"/>
        <v>0</v>
      </c>
      <c r="CG31" s="10">
        <f t="shared" si="32"/>
        <v>0</v>
      </c>
      <c r="CI31" s="10" t="e">
        <f t="shared" si="34"/>
        <v>#VALUE!</v>
      </c>
      <c r="CK31" s="88" t="s">
        <v>64</v>
      </c>
      <c r="CL31" s="93" t="e">
        <f>(CO25*CQ25*CM25+CO25*CP25*CN25+CL25*CP25*CR25-CO25^2*CR25-CL25*CQ25*CN25-CP25^2*CM25)/CL28</f>
        <v>#DIV/0!</v>
      </c>
      <c r="CM31" s="68"/>
      <c r="CN31" s="69"/>
      <c r="CO31" s="69"/>
      <c r="CP31" s="69"/>
      <c r="CQ31" s="69"/>
      <c r="CR31" s="11"/>
      <c r="CU31" s="33"/>
      <c r="CV31" s="33"/>
      <c r="DC31" s="34"/>
      <c r="DD31" s="35"/>
      <c r="DE31" s="65"/>
      <c r="DF31" s="66"/>
      <c r="DG31" s="18"/>
      <c r="DQ31" s="88"/>
      <c r="DR31" s="93"/>
      <c r="DS31" s="68"/>
      <c r="DT31" s="69"/>
      <c r="DU31" s="69"/>
      <c r="DV31" s="69"/>
      <c r="DW31" s="69"/>
      <c r="DX31" s="11"/>
      <c r="EA31" s="33"/>
      <c r="EB31" s="33"/>
      <c r="EI31" s="34"/>
      <c r="EJ31" s="35"/>
      <c r="EK31" s="65"/>
      <c r="EL31" s="66"/>
      <c r="EM31" s="18"/>
      <c r="EW31" s="88"/>
      <c r="EX31" s="93"/>
      <c r="EY31" s="68"/>
      <c r="EZ31" s="69"/>
      <c r="FA31" s="69"/>
      <c r="FB31" s="69"/>
      <c r="FC31" s="69"/>
      <c r="FD31" s="11"/>
      <c r="FG31" s="33"/>
      <c r="FH31" s="33"/>
      <c r="FO31" s="34"/>
      <c r="FP31" s="35"/>
      <c r="FQ31" s="65"/>
      <c r="FR31" s="66"/>
      <c r="FS31" s="18"/>
      <c r="GC31" s="88"/>
      <c r="GD31" s="93"/>
      <c r="GE31" s="68"/>
      <c r="GF31" s="69"/>
      <c r="GG31" s="69"/>
      <c r="GH31" s="69"/>
      <c r="GI31" s="69"/>
      <c r="GJ31" s="11"/>
      <c r="GM31" s="33"/>
      <c r="GN31" s="33"/>
      <c r="GU31" s="34"/>
      <c r="GV31" s="35"/>
      <c r="GW31" s="65"/>
      <c r="GX31" s="66"/>
      <c r="GY31" s="18"/>
      <c r="HI31" s="88"/>
      <c r="HJ31" s="93"/>
      <c r="HK31" s="68"/>
      <c r="HL31" s="69"/>
      <c r="HM31" s="69"/>
      <c r="HN31" s="69"/>
      <c r="HO31" s="69"/>
      <c r="HP31" s="11"/>
      <c r="HS31" s="33"/>
      <c r="HT31" s="33"/>
      <c r="IA31" s="34"/>
      <c r="IB31" s="35"/>
      <c r="IC31" s="65"/>
      <c r="ID31" s="66"/>
      <c r="IE31" s="18"/>
      <c r="IO31" s="88"/>
      <c r="IP31" s="93"/>
      <c r="IQ31" s="68"/>
      <c r="IR31" s="69"/>
      <c r="IS31" s="69"/>
      <c r="IT31" s="69"/>
      <c r="IU31" s="69"/>
      <c r="IV31" s="11"/>
    </row>
    <row r="32" spans="1:256" ht="15">
      <c r="B32" s="33"/>
      <c r="C32" s="33"/>
      <c r="D32" s="113" t="s">
        <v>95</v>
      </c>
      <c r="G32" s="70" t="e">
        <f>SUM(L6:L50)/COUNT(L6:L50)</f>
        <v>#DIV/0!</v>
      </c>
      <c r="H32" s="71" t="s">
        <v>57</v>
      </c>
      <c r="I32" s="70" t="e">
        <f>Rsquared</f>
        <v>#DIV/0!</v>
      </c>
      <c r="J32" s="34"/>
      <c r="K32" s="35" t="str">
        <f t="shared" si="42"/>
        <v/>
      </c>
      <c r="L32" s="36" t="str">
        <f>IF(COUNT(J32)=1,STDEV(Sheet6:Sheet70!K32),"")</f>
        <v/>
      </c>
      <c r="M32" s="109" t="str">
        <f t="shared" si="35"/>
        <v/>
      </c>
      <c r="N32" s="117"/>
      <c r="O32" s="18">
        <f t="shared" si="1"/>
        <v>0</v>
      </c>
      <c r="P32" s="10">
        <f t="shared" si="2"/>
        <v>0</v>
      </c>
      <c r="Q32" s="10">
        <f t="shared" si="3"/>
        <v>0</v>
      </c>
      <c r="R32" s="10">
        <f t="shared" si="36"/>
        <v>0</v>
      </c>
      <c r="S32" s="10">
        <f t="shared" si="4"/>
        <v>0</v>
      </c>
      <c r="T32" s="10">
        <f t="shared" si="5"/>
        <v>0</v>
      </c>
      <c r="U32" s="10">
        <f t="shared" si="6"/>
        <v>0</v>
      </c>
      <c r="Y32" s="97" t="s">
        <v>65</v>
      </c>
      <c r="Z32" s="94" t="e">
        <f>a</f>
        <v>#DIV/0!</v>
      </c>
      <c r="AA32" s="95" t="s">
        <v>66</v>
      </c>
      <c r="AB32" s="95" t="s">
        <v>67</v>
      </c>
      <c r="AC32" s="95" t="e">
        <f>b</f>
        <v>#DIV/0!</v>
      </c>
      <c r="AD32" s="95" t="s">
        <v>68</v>
      </c>
      <c r="AE32" s="95" t="s">
        <v>67</v>
      </c>
      <c r="AF32" s="96" t="e">
        <f>__c</f>
        <v>#DIV/0!</v>
      </c>
      <c r="AI32" s="33"/>
      <c r="AJ32" s="33"/>
      <c r="AK32" s="70"/>
      <c r="AN32" s="70"/>
      <c r="AO32" s="71"/>
      <c r="AP32" s="70"/>
      <c r="AQ32" s="34">
        <f t="shared" si="38"/>
        <v>0</v>
      </c>
      <c r="AR32" s="35" t="str">
        <f t="shared" si="9"/>
        <v/>
      </c>
      <c r="AS32" s="65" t="str">
        <f t="shared" si="10"/>
        <v/>
      </c>
      <c r="AT32" s="66" t="str">
        <f t="shared" si="41"/>
        <v/>
      </c>
      <c r="AU32" s="18">
        <f t="shared" si="12"/>
        <v>0</v>
      </c>
      <c r="AV32" s="10">
        <f t="shared" si="13"/>
        <v>0</v>
      </c>
      <c r="AW32" s="10">
        <f t="shared" si="14"/>
        <v>0</v>
      </c>
      <c r="AX32" s="10">
        <f t="shared" si="15"/>
        <v>0</v>
      </c>
      <c r="AY32" s="10">
        <f t="shared" si="16"/>
        <v>0</v>
      </c>
      <c r="AZ32" s="10">
        <f t="shared" si="17"/>
        <v>0</v>
      </c>
      <c r="BA32" s="10">
        <f t="shared" si="18"/>
        <v>0</v>
      </c>
      <c r="BC32" s="10" t="e">
        <f t="shared" si="20"/>
        <v>#VALUE!</v>
      </c>
      <c r="BE32" s="90" t="s">
        <v>65</v>
      </c>
      <c r="BF32" s="94" t="e">
        <f>BF29</f>
        <v>#DIV/0!</v>
      </c>
      <c r="BG32" s="95" t="s">
        <v>66</v>
      </c>
      <c r="BH32" s="95" t="s">
        <v>67</v>
      </c>
      <c r="BI32" s="95" t="e">
        <f>BF30</f>
        <v>#DIV/0!</v>
      </c>
      <c r="BJ32" s="95" t="s">
        <v>68</v>
      </c>
      <c r="BK32" s="95" t="s">
        <v>67</v>
      </c>
      <c r="BL32" s="96" t="e">
        <f>BF31</f>
        <v>#DIV/0!</v>
      </c>
      <c r="BO32" s="33"/>
      <c r="BP32" s="33"/>
      <c r="BQ32" s="70"/>
      <c r="BT32" s="70"/>
      <c r="BU32" s="71"/>
      <c r="BV32" s="70"/>
      <c r="BW32" s="34">
        <f t="shared" si="40"/>
        <v>0</v>
      </c>
      <c r="BX32" s="35" t="str">
        <f t="shared" si="23"/>
        <v/>
      </c>
      <c r="BY32" s="65" t="str">
        <f t="shared" si="24"/>
        <v/>
      </c>
      <c r="BZ32" s="66" t="str">
        <f t="shared" si="25"/>
        <v/>
      </c>
      <c r="CA32" s="18">
        <f t="shared" si="26"/>
        <v>0</v>
      </c>
      <c r="CB32" s="10">
        <f t="shared" si="27"/>
        <v>0</v>
      </c>
      <c r="CC32" s="10">
        <f t="shared" si="28"/>
        <v>0</v>
      </c>
      <c r="CD32" s="10">
        <f t="shared" si="29"/>
        <v>0</v>
      </c>
      <c r="CE32" s="10">
        <f t="shared" si="30"/>
        <v>0</v>
      </c>
      <c r="CF32" s="10">
        <f t="shared" si="31"/>
        <v>0</v>
      </c>
      <c r="CG32" s="10">
        <f t="shared" si="32"/>
        <v>0</v>
      </c>
      <c r="CI32" s="10" t="e">
        <f t="shared" si="34"/>
        <v>#VALUE!</v>
      </c>
      <c r="CK32" s="90" t="s">
        <v>65</v>
      </c>
      <c r="CL32" s="94" t="e">
        <f>CL29</f>
        <v>#DIV/0!</v>
      </c>
      <c r="CM32" s="95" t="s">
        <v>66</v>
      </c>
      <c r="CN32" s="95" t="s">
        <v>67</v>
      </c>
      <c r="CO32" s="95" t="e">
        <f>CL30</f>
        <v>#DIV/0!</v>
      </c>
      <c r="CP32" s="95" t="s">
        <v>68</v>
      </c>
      <c r="CQ32" s="95" t="s">
        <v>67</v>
      </c>
      <c r="CR32" s="96" t="e">
        <f>CL31</f>
        <v>#DIV/0!</v>
      </c>
      <c r="CU32" s="33"/>
      <c r="CV32" s="33"/>
      <c r="CW32" s="70"/>
      <c r="CZ32" s="70"/>
      <c r="DA32" s="71"/>
      <c r="DB32" s="70"/>
      <c r="DC32" s="34"/>
      <c r="DD32" s="35"/>
      <c r="DE32" s="65"/>
      <c r="DF32" s="66"/>
      <c r="DG32" s="18"/>
      <c r="DQ32" s="90"/>
      <c r="DR32" s="94"/>
      <c r="DS32" s="95"/>
      <c r="DT32" s="95"/>
      <c r="DU32" s="95"/>
      <c r="DV32" s="95"/>
      <c r="DW32" s="95"/>
      <c r="DX32" s="96"/>
      <c r="EA32" s="33"/>
      <c r="EB32" s="33"/>
      <c r="EC32" s="70"/>
      <c r="EF32" s="70"/>
      <c r="EG32" s="71"/>
      <c r="EH32" s="70"/>
      <c r="EI32" s="34"/>
      <c r="EJ32" s="35"/>
      <c r="EK32" s="65"/>
      <c r="EL32" s="66"/>
      <c r="EM32" s="18"/>
      <c r="EW32" s="90"/>
      <c r="EX32" s="94"/>
      <c r="EY32" s="95"/>
      <c r="EZ32" s="95"/>
      <c r="FA32" s="95"/>
      <c r="FB32" s="95"/>
      <c r="FC32" s="95"/>
      <c r="FD32" s="96"/>
      <c r="FG32" s="33"/>
      <c r="FH32" s="33"/>
      <c r="FI32" s="70"/>
      <c r="FL32" s="70"/>
      <c r="FM32" s="71"/>
      <c r="FN32" s="70"/>
      <c r="FO32" s="34"/>
      <c r="FP32" s="35"/>
      <c r="FQ32" s="65"/>
      <c r="FR32" s="66"/>
      <c r="FS32" s="18"/>
      <c r="GC32" s="90"/>
      <c r="GD32" s="94"/>
      <c r="GE32" s="95"/>
      <c r="GF32" s="95"/>
      <c r="GG32" s="95"/>
      <c r="GH32" s="95"/>
      <c r="GI32" s="95"/>
      <c r="GJ32" s="96"/>
      <c r="GM32" s="33"/>
      <c r="GN32" s="33"/>
      <c r="GO32" s="70"/>
      <c r="GR32" s="70"/>
      <c r="GS32" s="71"/>
      <c r="GT32" s="70"/>
      <c r="GU32" s="34"/>
      <c r="GV32" s="35"/>
      <c r="GW32" s="65"/>
      <c r="GX32" s="66"/>
      <c r="GY32" s="18"/>
      <c r="HI32" s="90"/>
      <c r="HJ32" s="94"/>
      <c r="HK32" s="95"/>
      <c r="HL32" s="95"/>
      <c r="HM32" s="95"/>
      <c r="HN32" s="95"/>
      <c r="HO32" s="95"/>
      <c r="HP32" s="96"/>
      <c r="HS32" s="33"/>
      <c r="HT32" s="33"/>
      <c r="HU32" s="70"/>
      <c r="HX32" s="70"/>
      <c r="HY32" s="71"/>
      <c r="HZ32" s="70"/>
      <c r="IA32" s="34"/>
      <c r="IB32" s="35"/>
      <c r="IC32" s="65"/>
      <c r="ID32" s="66"/>
      <c r="IE32" s="18"/>
      <c r="IO32" s="90"/>
      <c r="IP32" s="94"/>
      <c r="IQ32" s="95"/>
      <c r="IR32" s="95"/>
      <c r="IS32" s="95"/>
      <c r="IT32" s="95"/>
      <c r="IU32" s="95"/>
      <c r="IV32" s="96"/>
    </row>
    <row r="33" spans="2:257" ht="15">
      <c r="B33" s="33"/>
      <c r="C33" s="33"/>
      <c r="G33" s="10" t="s">
        <v>0</v>
      </c>
      <c r="J33" s="34"/>
      <c r="K33" s="35" t="str">
        <f t="shared" si="42"/>
        <v/>
      </c>
      <c r="L33" s="36" t="str">
        <f>IF(COUNT(J33)=1,STDEV(Sheet6:Sheet70!K33),"")</f>
        <v/>
      </c>
      <c r="M33" s="109" t="str">
        <f t="shared" si="35"/>
        <v/>
      </c>
      <c r="N33" s="117"/>
      <c r="O33" s="18">
        <f t="shared" si="1"/>
        <v>0</v>
      </c>
      <c r="P33" s="10">
        <f t="shared" si="2"/>
        <v>0</v>
      </c>
      <c r="Q33" s="10">
        <f t="shared" si="3"/>
        <v>0</v>
      </c>
      <c r="R33" s="10">
        <f t="shared" si="36"/>
        <v>0</v>
      </c>
      <c r="S33" s="10">
        <f t="shared" si="4"/>
        <v>0</v>
      </c>
      <c r="T33" s="10">
        <f t="shared" si="5"/>
        <v>0</v>
      </c>
      <c r="U33" s="10">
        <f t="shared" si="6"/>
        <v>0</v>
      </c>
      <c r="Y33" s="86" t="s">
        <v>88</v>
      </c>
      <c r="Z33" s="91" t="e">
        <f>Rsquared</f>
        <v>#DIV/0!</v>
      </c>
      <c r="AI33" s="33"/>
      <c r="AJ33" s="33"/>
      <c r="AQ33" s="34">
        <f t="shared" si="38"/>
        <v>0</v>
      </c>
      <c r="AR33" s="35" t="str">
        <f t="shared" si="9"/>
        <v/>
      </c>
      <c r="AS33" s="65" t="str">
        <f t="shared" si="10"/>
        <v/>
      </c>
      <c r="AT33" s="66" t="str">
        <f t="shared" si="41"/>
        <v/>
      </c>
      <c r="AU33" s="18">
        <f t="shared" si="12"/>
        <v>0</v>
      </c>
      <c r="AV33" s="10">
        <f t="shared" si="13"/>
        <v>0</v>
      </c>
      <c r="AW33" s="10">
        <f t="shared" si="14"/>
        <v>0</v>
      </c>
      <c r="AX33" s="10">
        <f t="shared" si="15"/>
        <v>0</v>
      </c>
      <c r="AY33" s="10">
        <f t="shared" si="16"/>
        <v>0</v>
      </c>
      <c r="AZ33" s="10">
        <f t="shared" si="17"/>
        <v>0</v>
      </c>
      <c r="BA33" s="10">
        <f t="shared" si="18"/>
        <v>0</v>
      </c>
      <c r="BC33" s="10" t="e">
        <f t="shared" si="20"/>
        <v>#VALUE!</v>
      </c>
      <c r="BE33" s="89" t="s">
        <v>88</v>
      </c>
      <c r="BF33" s="72" t="e">
        <f>BM37</f>
        <v>#DIV/0!</v>
      </c>
      <c r="BO33" s="33"/>
      <c r="BP33" s="33"/>
      <c r="BW33" s="34">
        <f t="shared" si="40"/>
        <v>0</v>
      </c>
      <c r="BX33" s="35" t="str">
        <f t="shared" si="23"/>
        <v/>
      </c>
      <c r="BY33" s="65" t="str">
        <f t="shared" si="24"/>
        <v/>
      </c>
      <c r="BZ33" s="66" t="str">
        <f t="shared" si="25"/>
        <v/>
      </c>
      <c r="CA33" s="18">
        <f t="shared" si="26"/>
        <v>0</v>
      </c>
      <c r="CB33" s="10">
        <f t="shared" si="27"/>
        <v>0</v>
      </c>
      <c r="CC33" s="10">
        <f t="shared" si="28"/>
        <v>0</v>
      </c>
      <c r="CD33" s="10">
        <f t="shared" si="29"/>
        <v>0</v>
      </c>
      <c r="CE33" s="10">
        <f t="shared" si="30"/>
        <v>0</v>
      </c>
      <c r="CF33" s="10">
        <f t="shared" si="31"/>
        <v>0</v>
      </c>
      <c r="CG33" s="10">
        <f t="shared" si="32"/>
        <v>0</v>
      </c>
      <c r="CI33" s="10" t="e">
        <f t="shared" si="34"/>
        <v>#VALUE!</v>
      </c>
      <c r="CK33" s="89" t="s">
        <v>88</v>
      </c>
      <c r="CL33" s="72">
        <f>CS37</f>
        <v>0</v>
      </c>
      <c r="CU33" s="33"/>
      <c r="CV33" s="33"/>
      <c r="DC33" s="34"/>
      <c r="DD33" s="35"/>
      <c r="DE33" s="65"/>
      <c r="DF33" s="66"/>
      <c r="DG33" s="18"/>
      <c r="DQ33" s="89"/>
      <c r="DR33" s="72"/>
      <c r="EA33" s="33"/>
      <c r="EB33" s="33"/>
      <c r="EI33" s="34"/>
      <c r="EJ33" s="35"/>
      <c r="EK33" s="65"/>
      <c r="EL33" s="66"/>
      <c r="EM33" s="18"/>
      <c r="EW33" s="89"/>
      <c r="EX33" s="72"/>
      <c r="FG33" s="33"/>
      <c r="FH33" s="33"/>
      <c r="FO33" s="34"/>
      <c r="FP33" s="35"/>
      <c r="FQ33" s="65"/>
      <c r="FR33" s="66"/>
      <c r="FS33" s="18"/>
      <c r="GC33" s="89"/>
      <c r="GD33" s="72"/>
      <c r="GM33" s="33"/>
      <c r="GN33" s="33"/>
      <c r="GU33" s="34"/>
      <c r="GV33" s="35"/>
      <c r="GW33" s="65"/>
      <c r="GX33" s="66"/>
      <c r="GY33" s="18"/>
      <c r="HI33" s="89"/>
      <c r="HJ33" s="72"/>
      <c r="HS33" s="33"/>
      <c r="HT33" s="33"/>
      <c r="IA33" s="34"/>
      <c r="IB33" s="35"/>
      <c r="IC33" s="65"/>
      <c r="ID33" s="66"/>
      <c r="IE33" s="18"/>
      <c r="IO33" s="89"/>
      <c r="IP33" s="72"/>
    </row>
    <row r="34" spans="2:257">
      <c r="B34" s="33"/>
      <c r="C34" s="33"/>
      <c r="J34" s="34"/>
      <c r="K34" s="35" t="str">
        <f t="shared" si="42"/>
        <v/>
      </c>
      <c r="L34" s="36" t="str">
        <f>IF(COUNT(J34)=1,STDEV(Sheet6:Sheet70!K34),"")</f>
        <v/>
      </c>
      <c r="M34" s="109" t="str">
        <f t="shared" si="35"/>
        <v/>
      </c>
      <c r="N34" s="117"/>
      <c r="O34" s="18">
        <f t="shared" si="1"/>
        <v>0</v>
      </c>
      <c r="P34" s="10">
        <f t="shared" si="2"/>
        <v>0</v>
      </c>
      <c r="Q34" s="10">
        <f t="shared" si="3"/>
        <v>0</v>
      </c>
      <c r="R34" s="10">
        <f t="shared" si="36"/>
        <v>0</v>
      </c>
      <c r="S34" s="10">
        <f t="shared" si="4"/>
        <v>0</v>
      </c>
      <c r="T34" s="10">
        <f t="shared" si="5"/>
        <v>0</v>
      </c>
      <c r="U34" s="10">
        <f t="shared" si="6"/>
        <v>0</v>
      </c>
      <c r="AI34" s="33"/>
      <c r="AJ34" s="33"/>
      <c r="AQ34" s="34">
        <f t="shared" si="38"/>
        <v>0</v>
      </c>
      <c r="AR34" s="35" t="str">
        <f t="shared" si="9"/>
        <v/>
      </c>
      <c r="AS34" s="65" t="str">
        <f t="shared" si="10"/>
        <v/>
      </c>
      <c r="AT34" s="66" t="str">
        <f t="shared" si="41"/>
        <v/>
      </c>
      <c r="AU34" s="18">
        <f t="shared" si="12"/>
        <v>0</v>
      </c>
      <c r="AV34" s="10">
        <f t="shared" si="13"/>
        <v>0</v>
      </c>
      <c r="AW34" s="10">
        <f t="shared" si="14"/>
        <v>0</v>
      </c>
      <c r="AX34" s="10">
        <f t="shared" si="15"/>
        <v>0</v>
      </c>
      <c r="AY34" s="10">
        <f t="shared" si="16"/>
        <v>0</v>
      </c>
      <c r="AZ34" s="10">
        <f t="shared" si="17"/>
        <v>0</v>
      </c>
      <c r="BA34" s="10">
        <f t="shared" si="18"/>
        <v>0</v>
      </c>
      <c r="BC34" s="10" t="e">
        <f t="shared" si="20"/>
        <v>#VALUE!</v>
      </c>
      <c r="BO34" s="33"/>
      <c r="BP34" s="33"/>
      <c r="BW34" s="34">
        <f t="shared" si="40"/>
        <v>0</v>
      </c>
      <c r="BX34" s="35" t="str">
        <f t="shared" si="23"/>
        <v/>
      </c>
      <c r="BY34" s="65" t="str">
        <f t="shared" si="24"/>
        <v/>
      </c>
      <c r="BZ34" s="66" t="str">
        <f t="shared" si="25"/>
        <v/>
      </c>
      <c r="CA34" s="18">
        <f t="shared" si="26"/>
        <v>0</v>
      </c>
      <c r="CB34" s="10">
        <f t="shared" si="27"/>
        <v>0</v>
      </c>
      <c r="CC34" s="10">
        <f t="shared" si="28"/>
        <v>0</v>
      </c>
      <c r="CD34" s="10">
        <f t="shared" si="29"/>
        <v>0</v>
      </c>
      <c r="CE34" s="10">
        <f t="shared" si="30"/>
        <v>0</v>
      </c>
      <c r="CF34" s="10">
        <f t="shared" si="31"/>
        <v>0</v>
      </c>
      <c r="CG34" s="10">
        <f t="shared" si="32"/>
        <v>0</v>
      </c>
      <c r="CI34" s="10" t="e">
        <f t="shared" si="34"/>
        <v>#VALUE!</v>
      </c>
      <c r="CU34" s="33"/>
      <c r="CV34" s="33"/>
      <c r="DC34" s="34"/>
      <c r="DD34" s="35"/>
      <c r="DE34" s="65"/>
      <c r="DF34" s="66"/>
      <c r="DG34" s="18"/>
      <c r="EA34" s="33"/>
      <c r="EB34" s="33"/>
      <c r="EI34" s="34"/>
      <c r="EJ34" s="35"/>
      <c r="EK34" s="65"/>
      <c r="EL34" s="66"/>
      <c r="EM34" s="18"/>
      <c r="FG34" s="33"/>
      <c r="FH34" s="33"/>
      <c r="FO34" s="34"/>
      <c r="FP34" s="35"/>
      <c r="FQ34" s="65"/>
      <c r="FR34" s="66"/>
      <c r="FS34" s="18"/>
      <c r="GM34" s="33"/>
      <c r="GN34" s="33"/>
      <c r="GU34" s="34"/>
      <c r="GV34" s="35"/>
      <c r="GW34" s="65"/>
      <c r="GX34" s="66"/>
      <c r="GY34" s="18"/>
      <c r="HS34" s="33"/>
      <c r="HT34" s="33"/>
      <c r="IA34" s="34"/>
      <c r="IB34" s="35"/>
      <c r="IC34" s="65"/>
      <c r="ID34" s="66"/>
      <c r="IE34" s="18"/>
    </row>
    <row r="35" spans="2:257" ht="14.25">
      <c r="B35" s="33"/>
      <c r="C35" s="33"/>
      <c r="J35" s="34"/>
      <c r="K35" s="35" t="str">
        <f t="shared" si="42"/>
        <v/>
      </c>
      <c r="L35" s="36" t="str">
        <f>IF(COUNT(J35)=1,STDEV(Sheet6:Sheet70!K35),"")</f>
        <v/>
      </c>
      <c r="M35" s="109" t="str">
        <f t="shared" si="35"/>
        <v/>
      </c>
      <c r="N35" s="117"/>
      <c r="O35" s="18">
        <f t="shared" si="1"/>
        <v>0</v>
      </c>
      <c r="P35" s="10">
        <f t="shared" si="2"/>
        <v>0</v>
      </c>
      <c r="Q35" s="10">
        <f t="shared" si="3"/>
        <v>0</v>
      </c>
      <c r="R35" s="10">
        <f t="shared" si="36"/>
        <v>0</v>
      </c>
      <c r="S35" s="10">
        <f t="shared" si="4"/>
        <v>0</v>
      </c>
      <c r="T35" s="10">
        <f t="shared" si="5"/>
        <v>0</v>
      </c>
      <c r="U35" s="10">
        <f t="shared" si="6"/>
        <v>0</v>
      </c>
      <c r="Z35" s="72" t="s">
        <v>69</v>
      </c>
      <c r="AF35" s="17" t="s">
        <v>74</v>
      </c>
      <c r="AI35" s="33"/>
      <c r="AJ35" s="33"/>
      <c r="AQ35" s="34">
        <f t="shared" si="38"/>
        <v>0</v>
      </c>
      <c r="AR35" s="35" t="str">
        <f t="shared" si="9"/>
        <v/>
      </c>
      <c r="AS35" s="65" t="str">
        <f t="shared" si="10"/>
        <v/>
      </c>
      <c r="AT35" s="66" t="str">
        <f t="shared" si="41"/>
        <v/>
      </c>
      <c r="AU35" s="18">
        <f t="shared" si="12"/>
        <v>0</v>
      </c>
      <c r="AV35" s="10">
        <f t="shared" si="13"/>
        <v>0</v>
      </c>
      <c r="AW35" s="10">
        <f t="shared" si="14"/>
        <v>0</v>
      </c>
      <c r="AX35" s="10">
        <f t="shared" si="15"/>
        <v>0</v>
      </c>
      <c r="AY35" s="10">
        <f t="shared" si="16"/>
        <v>0</v>
      </c>
      <c r="AZ35" s="10">
        <f t="shared" si="17"/>
        <v>0</v>
      </c>
      <c r="BA35" s="10">
        <f t="shared" si="18"/>
        <v>0</v>
      </c>
      <c r="BC35" s="10" t="e">
        <f t="shared" si="20"/>
        <v>#VALUE!</v>
      </c>
      <c r="BF35" s="72" t="s">
        <v>69</v>
      </c>
      <c r="BO35" s="33"/>
      <c r="BP35" s="33"/>
      <c r="BW35" s="34">
        <f t="shared" si="40"/>
        <v>0</v>
      </c>
      <c r="BX35" s="35" t="str">
        <f t="shared" si="23"/>
        <v/>
      </c>
      <c r="BY35" s="65" t="str">
        <f t="shared" si="24"/>
        <v/>
      </c>
      <c r="BZ35" s="66" t="str">
        <f t="shared" si="25"/>
        <v/>
      </c>
      <c r="CA35" s="18">
        <f t="shared" si="26"/>
        <v>0</v>
      </c>
      <c r="CB35" s="10">
        <f t="shared" si="27"/>
        <v>0</v>
      </c>
      <c r="CC35" s="10">
        <f t="shared" si="28"/>
        <v>0</v>
      </c>
      <c r="CD35" s="10">
        <f t="shared" si="29"/>
        <v>0</v>
      </c>
      <c r="CE35" s="10">
        <f t="shared" si="30"/>
        <v>0</v>
      </c>
      <c r="CF35" s="10">
        <f t="shared" si="31"/>
        <v>0</v>
      </c>
      <c r="CG35" s="10">
        <f t="shared" si="32"/>
        <v>0</v>
      </c>
      <c r="CI35" s="10" t="e">
        <f t="shared" si="34"/>
        <v>#VALUE!</v>
      </c>
      <c r="CL35" s="72" t="s">
        <v>69</v>
      </c>
      <c r="CU35" s="33"/>
      <c r="CV35" s="33"/>
      <c r="DC35" s="34"/>
      <c r="DD35" s="35"/>
      <c r="DE35" s="65"/>
      <c r="DF35" s="66"/>
      <c r="DG35" s="18"/>
      <c r="DR35" s="72"/>
      <c r="EA35" s="33"/>
      <c r="EB35" s="33"/>
      <c r="EI35" s="34"/>
      <c r="EJ35" s="35"/>
      <c r="EK35" s="65"/>
      <c r="EL35" s="66"/>
      <c r="EM35" s="18"/>
      <c r="EX35" s="72"/>
      <c r="FG35" s="33"/>
      <c r="FH35" s="33"/>
      <c r="FO35" s="34"/>
      <c r="FP35" s="35"/>
      <c r="FQ35" s="65"/>
      <c r="FR35" s="66"/>
      <c r="FS35" s="18"/>
      <c r="GD35" s="72"/>
      <c r="GM35" s="33"/>
      <c r="GN35" s="33"/>
      <c r="GU35" s="34"/>
      <c r="GV35" s="35"/>
      <c r="GW35" s="65"/>
      <c r="GX35" s="66"/>
      <c r="GY35" s="18"/>
      <c r="HJ35" s="72"/>
      <c r="HS35" s="33"/>
      <c r="HT35" s="33"/>
      <c r="IA35" s="34"/>
      <c r="IB35" s="35"/>
      <c r="IC35" s="65"/>
      <c r="ID35" s="66"/>
      <c r="IE35" s="18"/>
      <c r="IP35" s="72"/>
    </row>
    <row r="36" spans="2:257" ht="14.25">
      <c r="B36" s="33"/>
      <c r="C36" s="33"/>
      <c r="J36" s="34"/>
      <c r="K36" s="35" t="str">
        <f t="shared" si="42"/>
        <v/>
      </c>
      <c r="L36" s="36" t="str">
        <f>IF(COUNT(J36)=1,STDEV(Sheet6:Sheet70!K36),"")</f>
        <v/>
      </c>
      <c r="M36" s="109" t="str">
        <f t="shared" si="35"/>
        <v/>
      </c>
      <c r="N36" s="117"/>
      <c r="O36" s="18">
        <f t="shared" si="1"/>
        <v>0</v>
      </c>
      <c r="P36" s="10">
        <f t="shared" si="2"/>
        <v>0</v>
      </c>
      <c r="Q36" s="10">
        <f t="shared" si="3"/>
        <v>0</v>
      </c>
      <c r="R36" s="10">
        <f t="shared" si="36"/>
        <v>0</v>
      </c>
      <c r="S36" s="10">
        <f t="shared" si="4"/>
        <v>0</v>
      </c>
      <c r="T36" s="10">
        <f t="shared" si="5"/>
        <v>0</v>
      </c>
      <c r="U36" s="10">
        <f t="shared" si="6"/>
        <v>0</v>
      </c>
      <c r="Z36" s="32" t="s">
        <v>70</v>
      </c>
      <c r="AA36" s="32" t="s">
        <v>71</v>
      </c>
      <c r="AB36" s="32"/>
      <c r="AC36" s="32" t="s">
        <v>72</v>
      </c>
      <c r="AD36" s="32"/>
      <c r="AE36" s="32" t="s">
        <v>73</v>
      </c>
      <c r="AF36" s="17"/>
      <c r="AH36" s="17"/>
      <c r="AI36" s="33"/>
      <c r="AJ36" s="33"/>
      <c r="AQ36" s="34">
        <f t="shared" si="38"/>
        <v>0</v>
      </c>
      <c r="AR36" s="35" t="str">
        <f t="shared" si="9"/>
        <v/>
      </c>
      <c r="AS36" s="65" t="str">
        <f t="shared" si="10"/>
        <v/>
      </c>
      <c r="AT36" s="66" t="str">
        <f t="shared" si="41"/>
        <v/>
      </c>
      <c r="AU36" s="18">
        <f t="shared" si="12"/>
        <v>0</v>
      </c>
      <c r="AV36" s="10">
        <f t="shared" si="13"/>
        <v>0</v>
      </c>
      <c r="AW36" s="10">
        <f t="shared" si="14"/>
        <v>0</v>
      </c>
      <c r="AX36" s="10">
        <f t="shared" si="15"/>
        <v>0</v>
      </c>
      <c r="AY36" s="10">
        <f t="shared" si="16"/>
        <v>0</v>
      </c>
      <c r="AZ36" s="10">
        <f t="shared" si="17"/>
        <v>0</v>
      </c>
      <c r="BA36" s="10">
        <f t="shared" si="18"/>
        <v>0</v>
      </c>
      <c r="BC36" s="10" t="e">
        <f t="shared" si="20"/>
        <v>#VALUE!</v>
      </c>
      <c r="BF36" s="32" t="s">
        <v>70</v>
      </c>
      <c r="BG36" s="32" t="s">
        <v>71</v>
      </c>
      <c r="BH36" s="32"/>
      <c r="BI36" s="32" t="s">
        <v>72</v>
      </c>
      <c r="BJ36" s="32"/>
      <c r="BK36" s="32" t="s">
        <v>73</v>
      </c>
      <c r="BL36" s="17"/>
      <c r="BM36" s="17" t="s">
        <v>74</v>
      </c>
      <c r="BN36" s="17"/>
      <c r="BO36" s="33"/>
      <c r="BP36" s="33"/>
      <c r="BW36" s="34">
        <f t="shared" si="40"/>
        <v>0</v>
      </c>
      <c r="BX36" s="35" t="str">
        <f t="shared" si="23"/>
        <v/>
      </c>
      <c r="BY36" s="65" t="str">
        <f t="shared" si="24"/>
        <v/>
      </c>
      <c r="BZ36" s="66" t="str">
        <f t="shared" si="25"/>
        <v/>
      </c>
      <c r="CA36" s="18">
        <f t="shared" si="26"/>
        <v>0</v>
      </c>
      <c r="CB36" s="10">
        <f t="shared" si="27"/>
        <v>0</v>
      </c>
      <c r="CC36" s="10">
        <f t="shared" si="28"/>
        <v>0</v>
      </c>
      <c r="CD36" s="10">
        <f t="shared" si="29"/>
        <v>0</v>
      </c>
      <c r="CE36" s="10">
        <f t="shared" si="30"/>
        <v>0</v>
      </c>
      <c r="CF36" s="10">
        <f t="shared" si="31"/>
        <v>0</v>
      </c>
      <c r="CG36" s="10">
        <f t="shared" si="32"/>
        <v>0</v>
      </c>
      <c r="CI36" s="10" t="e">
        <f t="shared" si="34"/>
        <v>#VALUE!</v>
      </c>
      <c r="CL36" s="32" t="s">
        <v>70</v>
      </c>
      <c r="CM36" s="32" t="s">
        <v>71</v>
      </c>
      <c r="CN36" s="32"/>
      <c r="CO36" s="32" t="s">
        <v>72</v>
      </c>
      <c r="CP36" s="32"/>
      <c r="CQ36" s="32" t="s">
        <v>73</v>
      </c>
      <c r="CR36" s="17"/>
      <c r="CS36" s="17"/>
      <c r="CT36" s="17"/>
      <c r="CU36" s="33"/>
      <c r="CV36" s="33"/>
      <c r="DC36" s="34"/>
      <c r="DD36" s="35"/>
      <c r="DE36" s="65"/>
      <c r="DF36" s="66"/>
      <c r="DG36" s="18"/>
      <c r="DR36" s="32"/>
      <c r="DS36" s="32"/>
      <c r="DT36" s="32"/>
      <c r="DU36" s="32"/>
      <c r="DV36" s="32"/>
      <c r="DW36" s="32"/>
      <c r="DX36" s="17"/>
      <c r="DY36" s="17"/>
      <c r="DZ36" s="17"/>
      <c r="EA36" s="33"/>
      <c r="EB36" s="33"/>
      <c r="EI36" s="34"/>
      <c r="EJ36" s="35"/>
      <c r="EK36" s="65"/>
      <c r="EL36" s="66"/>
      <c r="EM36" s="18"/>
      <c r="EX36" s="32"/>
      <c r="EY36" s="32"/>
      <c r="EZ36" s="32"/>
      <c r="FA36" s="32"/>
      <c r="FB36" s="32"/>
      <c r="FC36" s="32"/>
      <c r="FD36" s="17"/>
      <c r="FE36" s="17"/>
      <c r="FF36" s="17"/>
      <c r="FG36" s="33"/>
      <c r="FH36" s="33"/>
      <c r="FO36" s="34"/>
      <c r="FP36" s="35"/>
      <c r="FQ36" s="65"/>
      <c r="FR36" s="66"/>
      <c r="FS36" s="18"/>
      <c r="GD36" s="32"/>
      <c r="GE36" s="32"/>
      <c r="GF36" s="32"/>
      <c r="GG36" s="32"/>
      <c r="GH36" s="32"/>
      <c r="GI36" s="32"/>
      <c r="GJ36" s="17"/>
      <c r="GK36" s="17"/>
      <c r="GL36" s="17"/>
      <c r="GM36" s="33"/>
      <c r="GN36" s="33"/>
      <c r="GU36" s="34"/>
      <c r="GV36" s="35"/>
      <c r="GW36" s="65"/>
      <c r="GX36" s="66"/>
      <c r="GY36" s="18"/>
      <c r="HJ36" s="32"/>
      <c r="HK36" s="32"/>
      <c r="HL36" s="32"/>
      <c r="HM36" s="32"/>
      <c r="HN36" s="32"/>
      <c r="HO36" s="32"/>
      <c r="HP36" s="17"/>
      <c r="HQ36" s="17"/>
      <c r="HR36" s="17"/>
      <c r="HS36" s="33"/>
      <c r="HT36" s="33"/>
      <c r="IA36" s="34"/>
      <c r="IB36" s="35"/>
      <c r="IC36" s="65"/>
      <c r="ID36" s="66"/>
      <c r="IE36" s="18"/>
      <c r="IP36" s="32"/>
      <c r="IQ36" s="32"/>
      <c r="IR36" s="32"/>
      <c r="IS36" s="32"/>
      <c r="IT36" s="32"/>
      <c r="IU36" s="32"/>
      <c r="IV36" s="17"/>
      <c r="IW36" s="17" t="s">
        <v>74</v>
      </c>
    </row>
    <row r="37" spans="2:257">
      <c r="B37" s="33"/>
      <c r="C37" s="33"/>
      <c r="J37" s="34"/>
      <c r="K37" s="35" t="str">
        <f t="shared" si="42"/>
        <v/>
      </c>
      <c r="L37" s="36" t="str">
        <f>IF(COUNT(J37)=1,STDEV(Sheet6:Sheet70!K37),"")</f>
        <v/>
      </c>
      <c r="M37" s="109" t="str">
        <f t="shared" si="35"/>
        <v/>
      </c>
      <c r="N37" s="117"/>
      <c r="O37" s="18">
        <f t="shared" si="1"/>
        <v>0</v>
      </c>
      <c r="P37" s="10">
        <f t="shared" si="2"/>
        <v>0</v>
      </c>
      <c r="Q37" s="10">
        <f t="shared" si="3"/>
        <v>0</v>
      </c>
      <c r="R37" s="10">
        <f t="shared" si="36"/>
        <v>0</v>
      </c>
      <c r="S37" s="10">
        <f t="shared" si="4"/>
        <v>0</v>
      </c>
      <c r="T37" s="10">
        <f t="shared" si="5"/>
        <v>0</v>
      </c>
      <c r="U37" s="10">
        <f t="shared" si="6"/>
        <v>0</v>
      </c>
      <c r="Z37" s="73">
        <f t="shared" ref="Z37:Z72" si="46">IF(COUNT(B6:C6)=2,(C6-$AA$25/n)^2,0)</f>
        <v>0</v>
      </c>
      <c r="AA37" s="74">
        <f t="shared" ref="AA37:AA72" si="47">IF(COUNT(B6:C6)=2,a*B6^2+b*B6+__c,0)</f>
        <v>0</v>
      </c>
      <c r="AB37" s="74"/>
      <c r="AC37" s="74">
        <f t="shared" ref="AC37:AC72" si="48">IF(COUNT(B6:C6)=2,(C6-AA37)^2,0)</f>
        <v>0</v>
      </c>
      <c r="AD37" s="49"/>
      <c r="AE37" s="75">
        <f t="shared" ref="AE37:AE72" si="49">IF(COUNT(B6:C6)=2,($AA$25/n-AA37)^2,0)</f>
        <v>0</v>
      </c>
      <c r="AF37" s="10" t="s">
        <v>0</v>
      </c>
      <c r="AG37" s="17" t="e">
        <f>1-(AC73/AE73)</f>
        <v>#DIV/0!</v>
      </c>
      <c r="AI37" s="33"/>
      <c r="AJ37" s="33"/>
      <c r="AQ37" s="34">
        <f t="shared" si="38"/>
        <v>0</v>
      </c>
      <c r="AR37" s="35" t="str">
        <f t="shared" si="9"/>
        <v/>
      </c>
      <c r="AS37" s="65" t="str">
        <f t="shared" si="10"/>
        <v/>
      </c>
      <c r="AT37" s="66" t="str">
        <f t="shared" si="41"/>
        <v/>
      </c>
      <c r="AU37" s="18">
        <f t="shared" si="12"/>
        <v>0</v>
      </c>
      <c r="AV37" s="10">
        <f t="shared" si="13"/>
        <v>0</v>
      </c>
      <c r="AW37" s="10">
        <f t="shared" si="14"/>
        <v>0</v>
      </c>
      <c r="AX37" s="10">
        <f t="shared" si="15"/>
        <v>0</v>
      </c>
      <c r="AY37" s="10">
        <f t="shared" si="16"/>
        <v>0</v>
      </c>
      <c r="AZ37" s="10">
        <f t="shared" si="17"/>
        <v>0</v>
      </c>
      <c r="BA37" s="10">
        <f t="shared" si="18"/>
        <v>0</v>
      </c>
      <c r="BC37" s="10" t="e">
        <f t="shared" si="20"/>
        <v>#VALUE!</v>
      </c>
      <c r="BF37" s="73">
        <f t="shared" ref="BF37:BF72" si="50">IF(COUNT($B6:$C6)=2,(AJ6-BG$25/n)^2,0)</f>
        <v>0</v>
      </c>
      <c r="BG37" s="74">
        <f t="shared" ref="BG37:BG72" si="51">IF(COUNT($B6:$C6)=2,BF$29*AI6^2+BF$30*AI6+BF$31,0)</f>
        <v>0</v>
      </c>
      <c r="BH37" s="74"/>
      <c r="BI37" s="74">
        <f t="shared" ref="BI37:BI72" si="52">IF(COUNT($B6:$C6)=2,(AJ6-BG37)^2,0)</f>
        <v>0</v>
      </c>
      <c r="BJ37" s="49"/>
      <c r="BK37" s="75">
        <f t="shared" ref="BK37:BK72" si="53">IF(COUNT($B6:$C6)=2,($AA$25/n-BG37)^2,0)</f>
        <v>0</v>
      </c>
      <c r="BL37" s="10" t="s">
        <v>0</v>
      </c>
      <c r="BM37" s="17" t="e">
        <f>1-(BI73/BK73)</f>
        <v>#DIV/0!</v>
      </c>
      <c r="BO37" s="33"/>
      <c r="BP37" s="33"/>
      <c r="BW37" s="34">
        <f t="shared" si="40"/>
        <v>0</v>
      </c>
      <c r="BX37" s="35" t="str">
        <f t="shared" si="23"/>
        <v/>
      </c>
      <c r="BY37" s="65" t="str">
        <f t="shared" si="24"/>
        <v/>
      </c>
      <c r="BZ37" s="66" t="str">
        <f t="shared" si="25"/>
        <v/>
      </c>
      <c r="CA37" s="18">
        <f t="shared" si="26"/>
        <v>0</v>
      </c>
      <c r="CB37" s="10">
        <f t="shared" si="27"/>
        <v>0</v>
      </c>
      <c r="CC37" s="10">
        <f t="shared" si="28"/>
        <v>0</v>
      </c>
      <c r="CD37" s="10">
        <f t="shared" si="29"/>
        <v>0</v>
      </c>
      <c r="CE37" s="10">
        <f t="shared" si="30"/>
        <v>0</v>
      </c>
      <c r="CF37" s="10">
        <f t="shared" si="31"/>
        <v>0</v>
      </c>
      <c r="CG37" s="10">
        <f t="shared" si="32"/>
        <v>0</v>
      </c>
      <c r="CI37" s="10" t="e">
        <f t="shared" si="34"/>
        <v>#VALUE!</v>
      </c>
      <c r="CL37" s="73">
        <f t="shared" ref="CL37:CL72" si="54">IF(COUNT($B6:$C6)=2,(BP6-CM$25/n)^2,0)</f>
        <v>0</v>
      </c>
      <c r="CM37" s="74">
        <f t="shared" ref="CM37:CM72" si="55">IF(COUNT($B6:$C6)=2,CL$29*BO6^2+CL$30*BO6+CL$31,0)</f>
        <v>0</v>
      </c>
      <c r="CN37" s="74"/>
      <c r="CO37" s="74">
        <f t="shared" ref="CO37:CO72" si="56">IF(COUNT($B6:$C6)=2,(BP6-CM37)^2,0)</f>
        <v>0</v>
      </c>
      <c r="CP37" s="49"/>
      <c r="CQ37" s="75">
        <f t="shared" ref="CQ37:CQ72" si="57">IF(COUNT($B6:$C6)=2,($AA$25/n-CM37)^2,0)</f>
        <v>0</v>
      </c>
      <c r="CR37" s="10" t="s">
        <v>0</v>
      </c>
      <c r="CS37" s="17"/>
      <c r="CU37" s="33"/>
      <c r="CV37" s="33"/>
      <c r="DC37" s="34"/>
      <c r="DD37" s="35"/>
      <c r="DE37" s="65"/>
      <c r="DF37" s="66"/>
      <c r="DG37" s="18"/>
      <c r="DR37" s="73"/>
      <c r="DS37" s="74"/>
      <c r="DT37" s="74"/>
      <c r="DU37" s="74"/>
      <c r="DV37" s="49"/>
      <c r="DW37" s="75"/>
      <c r="DY37" s="17"/>
      <c r="EA37" s="33"/>
      <c r="EB37" s="33"/>
      <c r="EI37" s="34"/>
      <c r="EJ37" s="35"/>
      <c r="EK37" s="65"/>
      <c r="EL37" s="66"/>
      <c r="EM37" s="18"/>
      <c r="EX37" s="73"/>
      <c r="EY37" s="74"/>
      <c r="EZ37" s="74"/>
      <c r="FA37" s="74"/>
      <c r="FB37" s="49"/>
      <c r="FC37" s="75"/>
      <c r="FE37" s="17"/>
      <c r="FG37" s="33"/>
      <c r="FH37" s="33"/>
      <c r="FO37" s="34"/>
      <c r="FP37" s="35"/>
      <c r="FQ37" s="65"/>
      <c r="FR37" s="66"/>
      <c r="FS37" s="18"/>
      <c r="GD37" s="73"/>
      <c r="GE37" s="74"/>
      <c r="GF37" s="74"/>
      <c r="GG37" s="74"/>
      <c r="GH37" s="49"/>
      <c r="GI37" s="75"/>
      <c r="GK37" s="17"/>
      <c r="GM37" s="33"/>
      <c r="GN37" s="33"/>
      <c r="GU37" s="34"/>
      <c r="GV37" s="35"/>
      <c r="GW37" s="65"/>
      <c r="GX37" s="66"/>
      <c r="GY37" s="18"/>
      <c r="HJ37" s="73"/>
      <c r="HK37" s="74"/>
      <c r="HL37" s="74"/>
      <c r="HM37" s="74"/>
      <c r="HN37" s="49"/>
      <c r="HO37" s="75"/>
      <c r="HQ37" s="17"/>
      <c r="HS37" s="33"/>
      <c r="HT37" s="33"/>
      <c r="IA37" s="34"/>
      <c r="IB37" s="35"/>
      <c r="IC37" s="65"/>
      <c r="ID37" s="66"/>
      <c r="IE37" s="18"/>
      <c r="IP37" s="73"/>
      <c r="IQ37" s="74"/>
      <c r="IR37" s="74"/>
      <c r="IS37" s="74"/>
      <c r="IT37" s="49"/>
      <c r="IU37" s="75"/>
      <c r="IW37" s="17" t="e">
        <f>1-(IS73/IU73)</f>
        <v>#DIV/0!</v>
      </c>
    </row>
    <row r="38" spans="2:257">
      <c r="B38" s="33"/>
      <c r="C38" s="33"/>
      <c r="J38" s="34"/>
      <c r="K38" s="35" t="str">
        <f t="shared" si="42"/>
        <v/>
      </c>
      <c r="L38" s="36" t="str">
        <f>IF(COUNT(J38)=1,STDEV(Sheet6:Sheet70!K38),"")</f>
        <v/>
      </c>
      <c r="M38" s="109" t="str">
        <f t="shared" si="35"/>
        <v/>
      </c>
      <c r="N38" s="117"/>
      <c r="O38" s="18">
        <f t="shared" si="1"/>
        <v>0</v>
      </c>
      <c r="P38" s="10">
        <f t="shared" si="2"/>
        <v>0</v>
      </c>
      <c r="Q38" s="10">
        <f t="shared" si="3"/>
        <v>0</v>
      </c>
      <c r="R38" s="10">
        <f t="shared" si="36"/>
        <v>0</v>
      </c>
      <c r="S38" s="10">
        <f t="shared" si="4"/>
        <v>0</v>
      </c>
      <c r="T38" s="10">
        <f t="shared" si="5"/>
        <v>0</v>
      </c>
      <c r="U38" s="10">
        <f t="shared" si="6"/>
        <v>0</v>
      </c>
      <c r="Z38" s="76">
        <f t="shared" si="46"/>
        <v>0</v>
      </c>
      <c r="AA38" s="59">
        <f t="shared" si="47"/>
        <v>0</v>
      </c>
      <c r="AB38" s="59"/>
      <c r="AC38" s="59">
        <f t="shared" si="48"/>
        <v>0</v>
      </c>
      <c r="AD38" s="32"/>
      <c r="AE38" s="77">
        <f t="shared" si="49"/>
        <v>0</v>
      </c>
      <c r="AI38" s="33"/>
      <c r="AJ38" s="33"/>
      <c r="AQ38" s="34">
        <f t="shared" si="38"/>
        <v>0</v>
      </c>
      <c r="AR38" s="35" t="str">
        <f t="shared" si="9"/>
        <v/>
      </c>
      <c r="AS38" s="65" t="str">
        <f t="shared" si="10"/>
        <v/>
      </c>
      <c r="AT38" s="66" t="str">
        <f t="shared" si="41"/>
        <v/>
      </c>
      <c r="AU38" s="18">
        <f t="shared" si="12"/>
        <v>0</v>
      </c>
      <c r="AV38" s="10">
        <f t="shared" si="13"/>
        <v>0</v>
      </c>
      <c r="AW38" s="10">
        <f t="shared" si="14"/>
        <v>0</v>
      </c>
      <c r="AX38" s="10">
        <f t="shared" si="15"/>
        <v>0</v>
      </c>
      <c r="AY38" s="10">
        <f t="shared" si="16"/>
        <v>0</v>
      </c>
      <c r="AZ38" s="10">
        <f t="shared" si="17"/>
        <v>0</v>
      </c>
      <c r="BA38" s="10">
        <f t="shared" si="18"/>
        <v>0</v>
      </c>
      <c r="BC38" s="10" t="e">
        <f t="shared" si="20"/>
        <v>#VALUE!</v>
      </c>
      <c r="BF38" s="73">
        <f t="shared" si="50"/>
        <v>0</v>
      </c>
      <c r="BG38" s="74">
        <f t="shared" si="51"/>
        <v>0</v>
      </c>
      <c r="BH38" s="59"/>
      <c r="BI38" s="74">
        <f t="shared" si="52"/>
        <v>0</v>
      </c>
      <c r="BJ38" s="32"/>
      <c r="BK38" s="75">
        <f t="shared" si="53"/>
        <v>0</v>
      </c>
      <c r="BO38" s="33"/>
      <c r="BP38" s="33"/>
      <c r="BW38" s="34">
        <f t="shared" si="40"/>
        <v>0</v>
      </c>
      <c r="BX38" s="35" t="str">
        <f t="shared" si="23"/>
        <v/>
      </c>
      <c r="BY38" s="65" t="str">
        <f t="shared" si="24"/>
        <v/>
      </c>
      <c r="BZ38" s="66" t="str">
        <f t="shared" si="25"/>
        <v/>
      </c>
      <c r="CA38" s="18">
        <f t="shared" si="26"/>
        <v>0</v>
      </c>
      <c r="CB38" s="10">
        <f t="shared" si="27"/>
        <v>0</v>
      </c>
      <c r="CC38" s="10">
        <f t="shared" si="28"/>
        <v>0</v>
      </c>
      <c r="CD38" s="10">
        <f t="shared" si="29"/>
        <v>0</v>
      </c>
      <c r="CE38" s="10">
        <f t="shared" si="30"/>
        <v>0</v>
      </c>
      <c r="CF38" s="10">
        <f t="shared" si="31"/>
        <v>0</v>
      </c>
      <c r="CG38" s="10">
        <f t="shared" si="32"/>
        <v>0</v>
      </c>
      <c r="CI38" s="10" t="e">
        <f t="shared" si="34"/>
        <v>#VALUE!</v>
      </c>
      <c r="CL38" s="73">
        <f t="shared" si="54"/>
        <v>0</v>
      </c>
      <c r="CM38" s="74">
        <f t="shared" si="55"/>
        <v>0</v>
      </c>
      <c r="CN38" s="59"/>
      <c r="CO38" s="74">
        <f t="shared" si="56"/>
        <v>0</v>
      </c>
      <c r="CP38" s="32"/>
      <c r="CQ38" s="75">
        <f t="shared" si="57"/>
        <v>0</v>
      </c>
      <c r="CU38" s="33"/>
      <c r="CV38" s="33"/>
      <c r="DC38" s="34"/>
      <c r="DD38" s="35"/>
      <c r="DE38" s="65"/>
      <c r="DF38" s="66"/>
      <c r="DG38" s="18"/>
      <c r="DR38" s="73"/>
      <c r="DS38" s="74"/>
      <c r="DT38" s="59"/>
      <c r="DU38" s="74"/>
      <c r="DV38" s="32"/>
      <c r="DW38" s="75"/>
      <c r="EA38" s="33"/>
      <c r="EB38" s="33"/>
      <c r="EI38" s="34"/>
      <c r="EJ38" s="35"/>
      <c r="EK38" s="65"/>
      <c r="EL38" s="66"/>
      <c r="EM38" s="18"/>
      <c r="EX38" s="73"/>
      <c r="EY38" s="74"/>
      <c r="EZ38" s="59"/>
      <c r="FA38" s="74"/>
      <c r="FB38" s="32"/>
      <c r="FC38" s="75"/>
      <c r="FG38" s="33"/>
      <c r="FH38" s="33"/>
      <c r="FO38" s="34"/>
      <c r="FP38" s="35"/>
      <c r="FQ38" s="65"/>
      <c r="FR38" s="66"/>
      <c r="FS38" s="18"/>
      <c r="GD38" s="73"/>
      <c r="GE38" s="74"/>
      <c r="GF38" s="59"/>
      <c r="GG38" s="74"/>
      <c r="GH38" s="32"/>
      <c r="GI38" s="75"/>
      <c r="GM38" s="33"/>
      <c r="GN38" s="33"/>
      <c r="GU38" s="34"/>
      <c r="GV38" s="35"/>
      <c r="GW38" s="65"/>
      <c r="GX38" s="66"/>
      <c r="GY38" s="18"/>
      <c r="HJ38" s="73"/>
      <c r="HK38" s="74"/>
      <c r="HL38" s="59"/>
      <c r="HM38" s="74"/>
      <c r="HN38" s="32"/>
      <c r="HO38" s="75"/>
      <c r="HS38" s="33"/>
      <c r="HT38" s="33"/>
      <c r="IA38" s="34"/>
      <c r="IB38" s="35"/>
      <c r="IC38" s="65"/>
      <c r="ID38" s="66"/>
      <c r="IE38" s="18"/>
      <c r="IP38" s="73"/>
      <c r="IQ38" s="74"/>
      <c r="IR38" s="59"/>
      <c r="IS38" s="74"/>
      <c r="IT38" s="32"/>
      <c r="IU38" s="75"/>
    </row>
    <row r="39" spans="2:257">
      <c r="B39" s="33"/>
      <c r="C39" s="33"/>
      <c r="J39" s="34"/>
      <c r="K39" s="35" t="str">
        <f t="shared" si="42"/>
        <v/>
      </c>
      <c r="L39" s="36" t="str">
        <f>IF(COUNT(J39)=1,STDEV(Sheet6:Sheet70!K39),"")</f>
        <v/>
      </c>
      <c r="M39" s="109" t="str">
        <f t="shared" si="35"/>
        <v/>
      </c>
      <c r="N39" s="117"/>
      <c r="O39" s="18">
        <f t="shared" si="1"/>
        <v>0</v>
      </c>
      <c r="P39" s="10">
        <f t="shared" si="2"/>
        <v>0</v>
      </c>
      <c r="Q39" s="10">
        <f t="shared" si="3"/>
        <v>0</v>
      </c>
      <c r="R39" s="10">
        <f t="shared" si="36"/>
        <v>0</v>
      </c>
      <c r="S39" s="10">
        <f t="shared" si="4"/>
        <v>0</v>
      </c>
      <c r="T39" s="10">
        <f t="shared" si="5"/>
        <v>0</v>
      </c>
      <c r="U39" s="10">
        <f t="shared" si="6"/>
        <v>0</v>
      </c>
      <c r="Z39" s="76">
        <f t="shared" si="46"/>
        <v>0</v>
      </c>
      <c r="AA39" s="59">
        <f t="shared" si="47"/>
        <v>0</v>
      </c>
      <c r="AB39" s="59"/>
      <c r="AC39" s="59">
        <f t="shared" si="48"/>
        <v>0</v>
      </c>
      <c r="AD39" s="32"/>
      <c r="AE39" s="77">
        <f t="shared" si="49"/>
        <v>0</v>
      </c>
      <c r="AI39" s="33"/>
      <c r="AJ39" s="33"/>
      <c r="AQ39" s="34">
        <f t="shared" si="38"/>
        <v>0</v>
      </c>
      <c r="AR39" s="35" t="str">
        <f t="shared" si="9"/>
        <v/>
      </c>
      <c r="AS39" s="65" t="str">
        <f t="shared" si="10"/>
        <v/>
      </c>
      <c r="AT39" s="66" t="str">
        <f t="shared" si="41"/>
        <v/>
      </c>
      <c r="AU39" s="18">
        <f t="shared" si="12"/>
        <v>0</v>
      </c>
      <c r="AV39" s="10">
        <f t="shared" si="13"/>
        <v>0</v>
      </c>
      <c r="AW39" s="10">
        <f t="shared" si="14"/>
        <v>0</v>
      </c>
      <c r="AX39" s="10">
        <f t="shared" si="15"/>
        <v>0</v>
      </c>
      <c r="AY39" s="10">
        <f t="shared" si="16"/>
        <v>0</v>
      </c>
      <c r="AZ39" s="10">
        <f t="shared" si="17"/>
        <v>0</v>
      </c>
      <c r="BA39" s="10">
        <f t="shared" si="18"/>
        <v>0</v>
      </c>
      <c r="BC39" s="10" t="e">
        <f t="shared" si="20"/>
        <v>#VALUE!</v>
      </c>
      <c r="BF39" s="73">
        <f t="shared" si="50"/>
        <v>0</v>
      </c>
      <c r="BG39" s="74">
        <f t="shared" si="51"/>
        <v>0</v>
      </c>
      <c r="BH39" s="59"/>
      <c r="BI39" s="74">
        <f t="shared" si="52"/>
        <v>0</v>
      </c>
      <c r="BJ39" s="32"/>
      <c r="BK39" s="75">
        <f t="shared" si="53"/>
        <v>0</v>
      </c>
      <c r="BO39" s="33"/>
      <c r="BP39" s="33"/>
      <c r="BW39" s="34">
        <f t="shared" si="40"/>
        <v>0</v>
      </c>
      <c r="BX39" s="35" t="str">
        <f t="shared" si="23"/>
        <v/>
      </c>
      <c r="BY39" s="65" t="str">
        <f t="shared" si="24"/>
        <v/>
      </c>
      <c r="BZ39" s="66" t="str">
        <f t="shared" si="25"/>
        <v/>
      </c>
      <c r="CA39" s="18">
        <f t="shared" si="26"/>
        <v>0</v>
      </c>
      <c r="CB39" s="10">
        <f t="shared" si="27"/>
        <v>0</v>
      </c>
      <c r="CC39" s="10">
        <f t="shared" si="28"/>
        <v>0</v>
      </c>
      <c r="CD39" s="10">
        <f t="shared" si="29"/>
        <v>0</v>
      </c>
      <c r="CE39" s="10">
        <f t="shared" si="30"/>
        <v>0</v>
      </c>
      <c r="CF39" s="10">
        <f t="shared" si="31"/>
        <v>0</v>
      </c>
      <c r="CG39" s="10">
        <f t="shared" si="32"/>
        <v>0</v>
      </c>
      <c r="CI39" s="10" t="e">
        <f t="shared" si="34"/>
        <v>#VALUE!</v>
      </c>
      <c r="CL39" s="73">
        <f t="shared" si="54"/>
        <v>0</v>
      </c>
      <c r="CM39" s="74">
        <f t="shared" si="55"/>
        <v>0</v>
      </c>
      <c r="CN39" s="59"/>
      <c r="CO39" s="74">
        <f t="shared" si="56"/>
        <v>0</v>
      </c>
      <c r="CP39" s="32"/>
      <c r="CQ39" s="75">
        <f t="shared" si="57"/>
        <v>0</v>
      </c>
      <c r="CU39" s="33"/>
      <c r="CV39" s="33"/>
      <c r="DC39" s="34"/>
      <c r="DD39" s="35"/>
      <c r="DE39" s="65"/>
      <c r="DF39" s="66"/>
      <c r="DG39" s="18"/>
      <c r="DR39" s="73"/>
      <c r="DS39" s="74"/>
      <c r="DT39" s="59"/>
      <c r="DU39" s="74"/>
      <c r="DV39" s="32"/>
      <c r="DW39" s="75"/>
      <c r="EA39" s="33"/>
      <c r="EB39" s="33"/>
      <c r="EI39" s="34"/>
      <c r="EJ39" s="35"/>
      <c r="EK39" s="65"/>
      <c r="EL39" s="66"/>
      <c r="EM39" s="18"/>
      <c r="EX39" s="73"/>
      <c r="EY39" s="74"/>
      <c r="EZ39" s="59"/>
      <c r="FA39" s="74"/>
      <c r="FB39" s="32"/>
      <c r="FC39" s="75"/>
      <c r="FG39" s="33"/>
      <c r="FH39" s="33"/>
      <c r="FO39" s="34"/>
      <c r="FP39" s="35"/>
      <c r="FQ39" s="65"/>
      <c r="FR39" s="66"/>
      <c r="FS39" s="18"/>
      <c r="GD39" s="73"/>
      <c r="GE39" s="74"/>
      <c r="GF39" s="59"/>
      <c r="GG39" s="74"/>
      <c r="GH39" s="32"/>
      <c r="GI39" s="75"/>
      <c r="GM39" s="33"/>
      <c r="GN39" s="33"/>
      <c r="GU39" s="34"/>
      <c r="GV39" s="35"/>
      <c r="GW39" s="65"/>
      <c r="GX39" s="66"/>
      <c r="GY39" s="18"/>
      <c r="HJ39" s="73"/>
      <c r="HK39" s="74"/>
      <c r="HL39" s="59"/>
      <c r="HM39" s="74"/>
      <c r="HN39" s="32"/>
      <c r="HO39" s="75"/>
      <c r="HS39" s="33"/>
      <c r="HT39" s="33"/>
      <c r="IA39" s="34"/>
      <c r="IB39" s="35"/>
      <c r="IC39" s="65"/>
      <c r="ID39" s="66"/>
      <c r="IE39" s="18"/>
      <c r="IP39" s="73"/>
      <c r="IQ39" s="74"/>
      <c r="IR39" s="59"/>
      <c r="IS39" s="74"/>
      <c r="IT39" s="32"/>
      <c r="IU39" s="75"/>
    </row>
    <row r="40" spans="2:257">
      <c r="B40" s="33"/>
      <c r="C40" s="33"/>
      <c r="J40" s="34"/>
      <c r="K40" s="35" t="str">
        <f t="shared" si="42"/>
        <v/>
      </c>
      <c r="L40" s="36" t="str">
        <f>IF(COUNT(J40)=1,STDEV(Sheet6:Sheet70!K40),"")</f>
        <v/>
      </c>
      <c r="M40" s="109" t="str">
        <f t="shared" si="35"/>
        <v/>
      </c>
      <c r="N40" s="117"/>
      <c r="O40" s="18">
        <f t="shared" si="1"/>
        <v>0</v>
      </c>
      <c r="P40" s="10">
        <f t="shared" si="2"/>
        <v>0</v>
      </c>
      <c r="Q40" s="10">
        <f t="shared" si="3"/>
        <v>0</v>
      </c>
      <c r="R40" s="10">
        <f t="shared" si="36"/>
        <v>0</v>
      </c>
      <c r="S40" s="10">
        <f t="shared" si="4"/>
        <v>0</v>
      </c>
      <c r="T40" s="10">
        <f t="shared" si="5"/>
        <v>0</v>
      </c>
      <c r="U40" s="10">
        <f t="shared" si="6"/>
        <v>0</v>
      </c>
      <c r="Z40" s="76">
        <f t="shared" si="46"/>
        <v>0</v>
      </c>
      <c r="AA40" s="59">
        <f t="shared" si="47"/>
        <v>0</v>
      </c>
      <c r="AB40" s="59"/>
      <c r="AC40" s="59">
        <f t="shared" si="48"/>
        <v>0</v>
      </c>
      <c r="AD40" s="32"/>
      <c r="AE40" s="77">
        <f t="shared" si="49"/>
        <v>0</v>
      </c>
      <c r="AI40" s="33"/>
      <c r="AJ40" s="33"/>
      <c r="AQ40" s="34">
        <f t="shared" si="38"/>
        <v>0</v>
      </c>
      <c r="AR40" s="35" t="str">
        <f t="shared" si="9"/>
        <v/>
      </c>
      <c r="AS40" s="65" t="str">
        <f t="shared" si="10"/>
        <v/>
      </c>
      <c r="AT40" s="66" t="str">
        <f t="shared" si="41"/>
        <v/>
      </c>
      <c r="AU40" s="18">
        <f t="shared" si="12"/>
        <v>0</v>
      </c>
      <c r="AV40" s="10">
        <f t="shared" si="13"/>
        <v>0</v>
      </c>
      <c r="AW40" s="10">
        <f t="shared" si="14"/>
        <v>0</v>
      </c>
      <c r="AX40" s="10">
        <f t="shared" si="15"/>
        <v>0</v>
      </c>
      <c r="AY40" s="10">
        <f t="shared" si="16"/>
        <v>0</v>
      </c>
      <c r="AZ40" s="10">
        <f t="shared" si="17"/>
        <v>0</v>
      </c>
      <c r="BA40" s="10">
        <f t="shared" si="18"/>
        <v>0</v>
      </c>
      <c r="BC40" s="10" t="e">
        <f t="shared" si="20"/>
        <v>#VALUE!</v>
      </c>
      <c r="BF40" s="73">
        <f t="shared" si="50"/>
        <v>0</v>
      </c>
      <c r="BG40" s="74">
        <f t="shared" si="51"/>
        <v>0</v>
      </c>
      <c r="BH40" s="59"/>
      <c r="BI40" s="74">
        <f t="shared" si="52"/>
        <v>0</v>
      </c>
      <c r="BJ40" s="32"/>
      <c r="BK40" s="75">
        <f t="shared" si="53"/>
        <v>0</v>
      </c>
      <c r="BO40" s="33"/>
      <c r="BP40" s="33"/>
      <c r="BW40" s="34">
        <f t="shared" si="40"/>
        <v>0</v>
      </c>
      <c r="BX40" s="35" t="str">
        <f t="shared" si="23"/>
        <v/>
      </c>
      <c r="BY40" s="65" t="str">
        <f t="shared" si="24"/>
        <v/>
      </c>
      <c r="BZ40" s="66" t="str">
        <f t="shared" si="25"/>
        <v/>
      </c>
      <c r="CA40" s="18">
        <f t="shared" si="26"/>
        <v>0</v>
      </c>
      <c r="CB40" s="10">
        <f t="shared" si="27"/>
        <v>0</v>
      </c>
      <c r="CC40" s="10">
        <f t="shared" si="28"/>
        <v>0</v>
      </c>
      <c r="CD40" s="10">
        <f t="shared" si="29"/>
        <v>0</v>
      </c>
      <c r="CE40" s="10">
        <f t="shared" si="30"/>
        <v>0</v>
      </c>
      <c r="CF40" s="10">
        <f t="shared" si="31"/>
        <v>0</v>
      </c>
      <c r="CG40" s="10">
        <f t="shared" si="32"/>
        <v>0</v>
      </c>
      <c r="CI40" s="10" t="e">
        <f t="shared" si="34"/>
        <v>#VALUE!</v>
      </c>
      <c r="CL40" s="73">
        <f t="shared" si="54"/>
        <v>0</v>
      </c>
      <c r="CM40" s="74">
        <f t="shared" si="55"/>
        <v>0</v>
      </c>
      <c r="CN40" s="59"/>
      <c r="CO40" s="74">
        <f t="shared" si="56"/>
        <v>0</v>
      </c>
      <c r="CP40" s="32"/>
      <c r="CQ40" s="75">
        <f t="shared" si="57"/>
        <v>0</v>
      </c>
      <c r="CU40" s="33"/>
      <c r="CV40" s="33"/>
      <c r="DC40" s="34"/>
      <c r="DD40" s="35"/>
      <c r="DE40" s="65"/>
      <c r="DF40" s="66"/>
      <c r="DG40" s="18"/>
      <c r="DR40" s="73"/>
      <c r="DS40" s="74"/>
      <c r="DT40" s="59"/>
      <c r="DU40" s="74"/>
      <c r="DV40" s="32"/>
      <c r="DW40" s="75"/>
      <c r="EA40" s="33"/>
      <c r="EB40" s="33"/>
      <c r="EI40" s="34"/>
      <c r="EJ40" s="35"/>
      <c r="EK40" s="65"/>
      <c r="EL40" s="66"/>
      <c r="EM40" s="18"/>
      <c r="EX40" s="73"/>
      <c r="EY40" s="74"/>
      <c r="EZ40" s="59"/>
      <c r="FA40" s="74"/>
      <c r="FB40" s="32"/>
      <c r="FC40" s="75"/>
      <c r="FG40" s="33"/>
      <c r="FH40" s="33"/>
      <c r="FO40" s="34"/>
      <c r="FP40" s="35"/>
      <c r="FQ40" s="65"/>
      <c r="FR40" s="66"/>
      <c r="FS40" s="18"/>
      <c r="GD40" s="73"/>
      <c r="GE40" s="74"/>
      <c r="GF40" s="59"/>
      <c r="GG40" s="74"/>
      <c r="GH40" s="32"/>
      <c r="GI40" s="75"/>
      <c r="GM40" s="33"/>
      <c r="GN40" s="33"/>
      <c r="GU40" s="34"/>
      <c r="GV40" s="35"/>
      <c r="GW40" s="65"/>
      <c r="GX40" s="66"/>
      <c r="GY40" s="18"/>
      <c r="HJ40" s="73"/>
      <c r="HK40" s="74"/>
      <c r="HL40" s="59"/>
      <c r="HM40" s="74"/>
      <c r="HN40" s="32"/>
      <c r="HO40" s="75"/>
      <c r="HS40" s="33"/>
      <c r="HT40" s="33"/>
      <c r="IA40" s="34"/>
      <c r="IB40" s="35"/>
      <c r="IC40" s="65"/>
      <c r="ID40" s="66"/>
      <c r="IE40" s="18"/>
      <c r="IP40" s="73"/>
      <c r="IQ40" s="74"/>
      <c r="IR40" s="59"/>
      <c r="IS40" s="74"/>
      <c r="IT40" s="32"/>
      <c r="IU40" s="75"/>
    </row>
    <row r="41" spans="2:257">
      <c r="B41" s="33"/>
      <c r="C41" s="33"/>
      <c r="J41" s="34"/>
      <c r="K41" s="35" t="str">
        <f t="shared" si="42"/>
        <v/>
      </c>
      <c r="L41" s="36" t="str">
        <f>IF(COUNT(J41)=1,STDEV(Sheet6:Sheet70!K41),"")</f>
        <v/>
      </c>
      <c r="M41" s="109" t="str">
        <f t="shared" si="35"/>
        <v/>
      </c>
      <c r="N41" s="117"/>
      <c r="O41" s="18">
        <f t="shared" si="1"/>
        <v>0</v>
      </c>
      <c r="P41" s="10">
        <f t="shared" si="2"/>
        <v>0</v>
      </c>
      <c r="Q41" s="10">
        <f t="shared" si="3"/>
        <v>0</v>
      </c>
      <c r="R41" s="10">
        <f t="shared" si="36"/>
        <v>0</v>
      </c>
      <c r="S41" s="10">
        <f t="shared" si="4"/>
        <v>0</v>
      </c>
      <c r="T41" s="10">
        <f t="shared" si="5"/>
        <v>0</v>
      </c>
      <c r="U41" s="10">
        <f t="shared" si="6"/>
        <v>0</v>
      </c>
      <c r="Z41" s="76">
        <f t="shared" si="46"/>
        <v>0</v>
      </c>
      <c r="AA41" s="59">
        <f t="shared" si="47"/>
        <v>0</v>
      </c>
      <c r="AB41" s="59"/>
      <c r="AC41" s="59">
        <f t="shared" si="48"/>
        <v>0</v>
      </c>
      <c r="AD41" s="32"/>
      <c r="AE41" s="77">
        <f t="shared" si="49"/>
        <v>0</v>
      </c>
      <c r="AI41" s="33"/>
      <c r="AJ41" s="33"/>
      <c r="AQ41" s="34">
        <f t="shared" si="38"/>
        <v>0</v>
      </c>
      <c r="AR41" s="35" t="str">
        <f t="shared" si="9"/>
        <v/>
      </c>
      <c r="AS41" s="65" t="str">
        <f t="shared" si="10"/>
        <v/>
      </c>
      <c r="AT41" s="66" t="str">
        <f t="shared" si="41"/>
        <v/>
      </c>
      <c r="AU41" s="18">
        <f t="shared" si="12"/>
        <v>0</v>
      </c>
      <c r="AV41" s="10">
        <f t="shared" si="13"/>
        <v>0</v>
      </c>
      <c r="AW41" s="10">
        <f t="shared" si="14"/>
        <v>0</v>
      </c>
      <c r="AX41" s="10">
        <f t="shared" si="15"/>
        <v>0</v>
      </c>
      <c r="AY41" s="10">
        <f t="shared" si="16"/>
        <v>0</v>
      </c>
      <c r="AZ41" s="10">
        <f t="shared" si="17"/>
        <v>0</v>
      </c>
      <c r="BA41" s="10">
        <f t="shared" si="18"/>
        <v>0</v>
      </c>
      <c r="BC41" s="10" t="e">
        <f t="shared" si="20"/>
        <v>#VALUE!</v>
      </c>
      <c r="BF41" s="73">
        <f t="shared" si="50"/>
        <v>0</v>
      </c>
      <c r="BG41" s="74">
        <f t="shared" si="51"/>
        <v>0</v>
      </c>
      <c r="BH41" s="59"/>
      <c r="BI41" s="74">
        <f t="shared" si="52"/>
        <v>0</v>
      </c>
      <c r="BJ41" s="32"/>
      <c r="BK41" s="75">
        <f t="shared" si="53"/>
        <v>0</v>
      </c>
      <c r="BO41" s="33"/>
      <c r="BP41" s="33"/>
      <c r="BW41" s="34">
        <f t="shared" si="40"/>
        <v>0</v>
      </c>
      <c r="BX41" s="35" t="str">
        <f t="shared" si="23"/>
        <v/>
      </c>
      <c r="BY41" s="65" t="str">
        <f t="shared" si="24"/>
        <v/>
      </c>
      <c r="BZ41" s="66" t="str">
        <f t="shared" si="25"/>
        <v/>
      </c>
      <c r="CA41" s="18">
        <f t="shared" si="26"/>
        <v>0</v>
      </c>
      <c r="CB41" s="10">
        <f t="shared" si="27"/>
        <v>0</v>
      </c>
      <c r="CC41" s="10">
        <f t="shared" si="28"/>
        <v>0</v>
      </c>
      <c r="CD41" s="10">
        <f t="shared" si="29"/>
        <v>0</v>
      </c>
      <c r="CE41" s="10">
        <f t="shared" si="30"/>
        <v>0</v>
      </c>
      <c r="CF41" s="10">
        <f t="shared" si="31"/>
        <v>0</v>
      </c>
      <c r="CG41" s="10">
        <f t="shared" si="32"/>
        <v>0</v>
      </c>
      <c r="CI41" s="10" t="e">
        <f t="shared" si="34"/>
        <v>#VALUE!</v>
      </c>
      <c r="CL41" s="73">
        <f t="shared" si="54"/>
        <v>0</v>
      </c>
      <c r="CM41" s="74">
        <f t="shared" si="55"/>
        <v>0</v>
      </c>
      <c r="CN41" s="59"/>
      <c r="CO41" s="74">
        <f t="shared" si="56"/>
        <v>0</v>
      </c>
      <c r="CP41" s="32"/>
      <c r="CQ41" s="75">
        <f t="shared" si="57"/>
        <v>0</v>
      </c>
      <c r="CU41" s="33"/>
      <c r="CV41" s="33"/>
      <c r="DC41" s="34"/>
      <c r="DD41" s="35"/>
      <c r="DE41" s="65"/>
      <c r="DF41" s="66"/>
      <c r="DG41" s="18"/>
      <c r="DR41" s="73"/>
      <c r="DS41" s="74"/>
      <c r="DT41" s="59"/>
      <c r="DU41" s="74"/>
      <c r="DV41" s="32"/>
      <c r="DW41" s="75"/>
      <c r="EA41" s="33"/>
      <c r="EB41" s="33"/>
      <c r="EI41" s="34"/>
      <c r="EJ41" s="35"/>
      <c r="EK41" s="65"/>
      <c r="EL41" s="66"/>
      <c r="EM41" s="18"/>
      <c r="EX41" s="73"/>
      <c r="EY41" s="74"/>
      <c r="EZ41" s="59"/>
      <c r="FA41" s="74"/>
      <c r="FB41" s="32"/>
      <c r="FC41" s="75"/>
      <c r="FG41" s="33"/>
      <c r="FH41" s="33"/>
      <c r="FO41" s="34"/>
      <c r="FP41" s="35"/>
      <c r="FQ41" s="65"/>
      <c r="FR41" s="66"/>
      <c r="FS41" s="18"/>
      <c r="GD41" s="73"/>
      <c r="GE41" s="74"/>
      <c r="GF41" s="59"/>
      <c r="GG41" s="74"/>
      <c r="GH41" s="32"/>
      <c r="GI41" s="75"/>
      <c r="GM41" s="33"/>
      <c r="GN41" s="33"/>
      <c r="GU41" s="34"/>
      <c r="GV41" s="35"/>
      <c r="GW41" s="65"/>
      <c r="GX41" s="66"/>
      <c r="GY41" s="18"/>
      <c r="HJ41" s="73"/>
      <c r="HK41" s="74"/>
      <c r="HL41" s="59"/>
      <c r="HM41" s="74"/>
      <c r="HN41" s="32"/>
      <c r="HO41" s="75"/>
      <c r="HS41" s="33"/>
      <c r="HT41" s="33"/>
      <c r="IA41" s="34"/>
      <c r="IB41" s="35"/>
      <c r="IC41" s="65"/>
      <c r="ID41" s="66"/>
      <c r="IE41" s="18"/>
      <c r="IP41" s="73"/>
      <c r="IQ41" s="74"/>
      <c r="IR41" s="59"/>
      <c r="IS41" s="74"/>
      <c r="IT41" s="32"/>
      <c r="IU41" s="75"/>
    </row>
    <row r="42" spans="2:257">
      <c r="B42" s="33"/>
      <c r="C42" s="33"/>
      <c r="D42" s="72"/>
      <c r="J42" s="34"/>
      <c r="K42" s="35" t="str">
        <f t="shared" si="42"/>
        <v/>
      </c>
      <c r="L42" s="36" t="str">
        <f>IF(COUNT(J42)=1,STDEV(Sheet6:Sheet70!K42),"")</f>
        <v/>
      </c>
      <c r="M42" s="109" t="str">
        <f t="shared" si="35"/>
        <v/>
      </c>
      <c r="N42" s="117"/>
      <c r="O42" s="18">
        <f t="shared" si="1"/>
        <v>0</v>
      </c>
      <c r="P42" s="10">
        <f t="shared" si="2"/>
        <v>0</v>
      </c>
      <c r="Q42" s="10">
        <f t="shared" si="3"/>
        <v>0</v>
      </c>
      <c r="R42" s="10">
        <f t="shared" si="36"/>
        <v>0</v>
      </c>
      <c r="S42" s="10">
        <f t="shared" si="4"/>
        <v>0</v>
      </c>
      <c r="T42" s="10">
        <f t="shared" si="5"/>
        <v>0</v>
      </c>
      <c r="U42" s="10">
        <f t="shared" si="6"/>
        <v>0</v>
      </c>
      <c r="Z42" s="76">
        <f>IF(COUNT(B11:C11)=2,(C11-$AA$25/n)^2,0)</f>
        <v>0</v>
      </c>
      <c r="AA42" s="59">
        <f>IF(COUNT(B11:C11)=2,a*B11^2+b*B11+__c,0)</f>
        <v>0</v>
      </c>
      <c r="AB42" s="59"/>
      <c r="AC42" s="59">
        <f>IF(COUNT(B11:C11)=2,(C11-AA42)^2,0)</f>
        <v>0</v>
      </c>
      <c r="AD42" s="32"/>
      <c r="AE42" s="77">
        <f>IF(COUNT(B11:C11)=2,($AA$25/n-AA42)^2,0)</f>
        <v>0</v>
      </c>
      <c r="AI42" s="33"/>
      <c r="AJ42" s="33"/>
      <c r="AK42" s="72"/>
      <c r="AQ42" s="34">
        <f t="shared" si="38"/>
        <v>0</v>
      </c>
      <c r="AR42" s="35" t="str">
        <f t="shared" si="9"/>
        <v/>
      </c>
      <c r="AS42" s="65" t="str">
        <f t="shared" si="10"/>
        <v/>
      </c>
      <c r="AT42" s="66" t="str">
        <f t="shared" si="41"/>
        <v/>
      </c>
      <c r="AU42" s="18">
        <f t="shared" si="12"/>
        <v>0</v>
      </c>
      <c r="AV42" s="10">
        <f t="shared" si="13"/>
        <v>0</v>
      </c>
      <c r="AW42" s="10">
        <f t="shared" si="14"/>
        <v>0</v>
      </c>
      <c r="AX42" s="10">
        <f t="shared" si="15"/>
        <v>0</v>
      </c>
      <c r="AY42" s="10">
        <f t="shared" si="16"/>
        <v>0</v>
      </c>
      <c r="AZ42" s="10">
        <f t="shared" si="17"/>
        <v>0</v>
      </c>
      <c r="BA42" s="10">
        <f t="shared" si="18"/>
        <v>0</v>
      </c>
      <c r="BC42" s="10" t="e">
        <f t="shared" si="20"/>
        <v>#VALUE!</v>
      </c>
      <c r="BF42" s="73">
        <f t="shared" si="50"/>
        <v>0</v>
      </c>
      <c r="BG42" s="74">
        <f t="shared" si="51"/>
        <v>0</v>
      </c>
      <c r="BH42" s="59"/>
      <c r="BI42" s="74">
        <f t="shared" si="52"/>
        <v>0</v>
      </c>
      <c r="BJ42" s="32"/>
      <c r="BK42" s="75">
        <f t="shared" si="53"/>
        <v>0</v>
      </c>
      <c r="BO42" s="33"/>
      <c r="BP42" s="33"/>
      <c r="BQ42" s="72"/>
      <c r="BW42" s="34">
        <f t="shared" si="40"/>
        <v>0</v>
      </c>
      <c r="BX42" s="35" t="str">
        <f t="shared" si="23"/>
        <v/>
      </c>
      <c r="BY42" s="65" t="str">
        <f t="shared" si="24"/>
        <v/>
      </c>
      <c r="BZ42" s="66" t="str">
        <f t="shared" si="25"/>
        <v/>
      </c>
      <c r="CA42" s="18">
        <f t="shared" si="26"/>
        <v>0</v>
      </c>
      <c r="CB42" s="10">
        <f t="shared" si="27"/>
        <v>0</v>
      </c>
      <c r="CC42" s="10">
        <f t="shared" si="28"/>
        <v>0</v>
      </c>
      <c r="CD42" s="10">
        <f t="shared" si="29"/>
        <v>0</v>
      </c>
      <c r="CE42" s="10">
        <f t="shared" si="30"/>
        <v>0</v>
      </c>
      <c r="CF42" s="10">
        <f t="shared" si="31"/>
        <v>0</v>
      </c>
      <c r="CG42" s="10">
        <f t="shared" si="32"/>
        <v>0</v>
      </c>
      <c r="CI42" s="10" t="e">
        <f t="shared" si="34"/>
        <v>#VALUE!</v>
      </c>
      <c r="CL42" s="73">
        <f t="shared" si="54"/>
        <v>0</v>
      </c>
      <c r="CM42" s="74">
        <f t="shared" si="55"/>
        <v>0</v>
      </c>
      <c r="CN42" s="59"/>
      <c r="CO42" s="74">
        <f t="shared" si="56"/>
        <v>0</v>
      </c>
      <c r="CP42" s="32"/>
      <c r="CQ42" s="75">
        <f t="shared" si="57"/>
        <v>0</v>
      </c>
      <c r="CU42" s="33"/>
      <c r="CV42" s="33"/>
      <c r="CW42" s="72"/>
      <c r="DC42" s="34"/>
      <c r="DD42" s="35"/>
      <c r="DE42" s="65"/>
      <c r="DF42" s="66"/>
      <c r="DG42" s="18"/>
      <c r="DR42" s="73"/>
      <c r="DS42" s="74"/>
      <c r="DT42" s="59"/>
      <c r="DU42" s="74"/>
      <c r="DV42" s="32"/>
      <c r="DW42" s="75"/>
      <c r="EA42" s="33"/>
      <c r="EB42" s="33"/>
      <c r="EC42" s="72"/>
      <c r="EI42" s="34"/>
      <c r="EJ42" s="35"/>
      <c r="EK42" s="65"/>
      <c r="EL42" s="66"/>
      <c r="EM42" s="18"/>
      <c r="EX42" s="73"/>
      <c r="EY42" s="74"/>
      <c r="EZ42" s="59"/>
      <c r="FA42" s="74"/>
      <c r="FB42" s="32"/>
      <c r="FC42" s="75"/>
      <c r="FG42" s="33"/>
      <c r="FH42" s="33"/>
      <c r="FI42" s="72"/>
      <c r="FO42" s="34"/>
      <c r="FP42" s="35"/>
      <c r="FQ42" s="65"/>
      <c r="FR42" s="66"/>
      <c r="FS42" s="18"/>
      <c r="GD42" s="73"/>
      <c r="GE42" s="74"/>
      <c r="GF42" s="59"/>
      <c r="GG42" s="74"/>
      <c r="GH42" s="32"/>
      <c r="GI42" s="75"/>
      <c r="GM42" s="33"/>
      <c r="GN42" s="33"/>
      <c r="GO42" s="72"/>
      <c r="GU42" s="34"/>
      <c r="GV42" s="35"/>
      <c r="GW42" s="65"/>
      <c r="GX42" s="66"/>
      <c r="GY42" s="18"/>
      <c r="HJ42" s="73"/>
      <c r="HK42" s="74"/>
      <c r="HL42" s="59"/>
      <c r="HM42" s="74"/>
      <c r="HN42" s="32"/>
      <c r="HO42" s="75"/>
      <c r="HS42" s="33"/>
      <c r="HT42" s="33"/>
      <c r="HU42" s="72"/>
      <c r="IA42" s="34"/>
      <c r="IB42" s="35"/>
      <c r="IC42" s="65"/>
      <c r="ID42" s="66"/>
      <c r="IE42" s="18"/>
      <c r="IP42" s="73"/>
      <c r="IQ42" s="74"/>
      <c r="IR42" s="59"/>
      <c r="IS42" s="74"/>
      <c r="IT42" s="32"/>
      <c r="IU42" s="75"/>
    </row>
    <row r="43" spans="2:257">
      <c r="B43" s="33"/>
      <c r="C43" s="33"/>
      <c r="J43" s="34"/>
      <c r="K43" s="35" t="str">
        <f t="shared" si="42"/>
        <v/>
      </c>
      <c r="L43" s="36" t="str">
        <f>IF(COUNT(J43)=1,STDEV(Sheet6:Sheet70!K43),"")</f>
        <v/>
      </c>
      <c r="M43" s="109" t="str">
        <f t="shared" si="35"/>
        <v/>
      </c>
      <c r="N43" s="117"/>
      <c r="O43" s="18">
        <f t="shared" si="1"/>
        <v>0</v>
      </c>
      <c r="P43" s="10">
        <f t="shared" si="2"/>
        <v>0</v>
      </c>
      <c r="Q43" s="10">
        <f t="shared" si="3"/>
        <v>0</v>
      </c>
      <c r="R43" s="10">
        <f t="shared" si="36"/>
        <v>0</v>
      </c>
      <c r="S43" s="10">
        <f t="shared" si="4"/>
        <v>0</v>
      </c>
      <c r="T43" s="10">
        <f t="shared" si="5"/>
        <v>0</v>
      </c>
      <c r="U43" s="10">
        <f t="shared" si="6"/>
        <v>0</v>
      </c>
      <c r="Z43" s="76">
        <f>IF(COUNT(B12:C12)=2,(C12-$AA$25/n)^2,0)</f>
        <v>0</v>
      </c>
      <c r="AA43" s="59">
        <f>IF(COUNT(B12:C12)=2,a*B12^2+b*B12+__c,0)</f>
        <v>0</v>
      </c>
      <c r="AB43" s="59"/>
      <c r="AC43" s="59">
        <f>IF(COUNT(B12:C12)=2,(C12-AA43)^2,0)</f>
        <v>0</v>
      </c>
      <c r="AD43" s="32"/>
      <c r="AE43" s="77">
        <f>IF(COUNT(B12:C12)=2,($AA$25/n-AA43)^2,0)</f>
        <v>0</v>
      </c>
      <c r="AI43" s="33"/>
      <c r="AJ43" s="33"/>
      <c r="AQ43" s="34">
        <f t="shared" si="38"/>
        <v>0</v>
      </c>
      <c r="AR43" s="35" t="str">
        <f t="shared" si="9"/>
        <v/>
      </c>
      <c r="AS43" s="65" t="str">
        <f t="shared" si="10"/>
        <v/>
      </c>
      <c r="AT43" s="66" t="str">
        <f t="shared" si="41"/>
        <v/>
      </c>
      <c r="AU43" s="18">
        <f t="shared" si="12"/>
        <v>0</v>
      </c>
      <c r="AV43" s="10">
        <f t="shared" si="13"/>
        <v>0</v>
      </c>
      <c r="AW43" s="10">
        <f t="shared" si="14"/>
        <v>0</v>
      </c>
      <c r="AX43" s="10">
        <f t="shared" si="15"/>
        <v>0</v>
      </c>
      <c r="AY43" s="10">
        <f t="shared" si="16"/>
        <v>0</v>
      </c>
      <c r="AZ43" s="10">
        <f t="shared" si="17"/>
        <v>0</v>
      </c>
      <c r="BA43" s="10">
        <f t="shared" si="18"/>
        <v>0</v>
      </c>
      <c r="BC43" s="10" t="e">
        <f t="shared" si="20"/>
        <v>#VALUE!</v>
      </c>
      <c r="BF43" s="73">
        <f t="shared" si="50"/>
        <v>0</v>
      </c>
      <c r="BG43" s="74">
        <f t="shared" si="51"/>
        <v>0</v>
      </c>
      <c r="BH43" s="59"/>
      <c r="BI43" s="74">
        <f t="shared" si="52"/>
        <v>0</v>
      </c>
      <c r="BJ43" s="32"/>
      <c r="BK43" s="75">
        <f t="shared" si="53"/>
        <v>0</v>
      </c>
      <c r="BO43" s="33"/>
      <c r="BP43" s="33"/>
      <c r="BW43" s="34">
        <f t="shared" si="40"/>
        <v>0</v>
      </c>
      <c r="BX43" s="35" t="str">
        <f t="shared" si="23"/>
        <v/>
      </c>
      <c r="BY43" s="65" t="str">
        <f t="shared" si="24"/>
        <v/>
      </c>
      <c r="BZ43" s="66" t="str">
        <f t="shared" si="25"/>
        <v/>
      </c>
      <c r="CA43" s="18">
        <f t="shared" si="26"/>
        <v>0</v>
      </c>
      <c r="CB43" s="10">
        <f t="shared" si="27"/>
        <v>0</v>
      </c>
      <c r="CC43" s="10">
        <f t="shared" si="28"/>
        <v>0</v>
      </c>
      <c r="CD43" s="10">
        <f t="shared" si="29"/>
        <v>0</v>
      </c>
      <c r="CE43" s="10">
        <f t="shared" si="30"/>
        <v>0</v>
      </c>
      <c r="CF43" s="10">
        <f t="shared" si="31"/>
        <v>0</v>
      </c>
      <c r="CG43" s="10">
        <f t="shared" si="32"/>
        <v>0</v>
      </c>
      <c r="CI43" s="10" t="e">
        <f t="shared" si="34"/>
        <v>#VALUE!</v>
      </c>
      <c r="CL43" s="73">
        <f t="shared" si="54"/>
        <v>0</v>
      </c>
      <c r="CM43" s="74">
        <f t="shared" si="55"/>
        <v>0</v>
      </c>
      <c r="CN43" s="59"/>
      <c r="CO43" s="74">
        <f t="shared" si="56"/>
        <v>0</v>
      </c>
      <c r="CP43" s="32"/>
      <c r="CQ43" s="75">
        <f t="shared" si="57"/>
        <v>0</v>
      </c>
      <c r="CU43" s="33"/>
      <c r="CV43" s="33"/>
      <c r="DC43" s="34"/>
      <c r="DD43" s="35"/>
      <c r="DE43" s="65"/>
      <c r="DF43" s="66"/>
      <c r="DG43" s="18"/>
      <c r="DR43" s="73"/>
      <c r="DS43" s="74"/>
      <c r="DT43" s="59"/>
      <c r="DU43" s="74"/>
      <c r="DV43" s="32"/>
      <c r="DW43" s="75"/>
      <c r="EA43" s="33"/>
      <c r="EB43" s="33"/>
      <c r="EI43" s="34"/>
      <c r="EJ43" s="35"/>
      <c r="EK43" s="65"/>
      <c r="EL43" s="66"/>
      <c r="EM43" s="18"/>
      <c r="EX43" s="73"/>
      <c r="EY43" s="74"/>
      <c r="EZ43" s="59"/>
      <c r="FA43" s="74"/>
      <c r="FB43" s="32"/>
      <c r="FC43" s="75"/>
      <c r="FG43" s="33"/>
      <c r="FH43" s="33"/>
      <c r="FO43" s="34"/>
      <c r="FP43" s="35"/>
      <c r="FQ43" s="65"/>
      <c r="FR43" s="66"/>
      <c r="FS43" s="18"/>
      <c r="GD43" s="73"/>
      <c r="GE43" s="74"/>
      <c r="GF43" s="59"/>
      <c r="GG43" s="74"/>
      <c r="GH43" s="32"/>
      <c r="GI43" s="75"/>
      <c r="GM43" s="33"/>
      <c r="GN43" s="33"/>
      <c r="GU43" s="34"/>
      <c r="GV43" s="35"/>
      <c r="GW43" s="65"/>
      <c r="GX43" s="66"/>
      <c r="GY43" s="18"/>
      <c r="HJ43" s="73"/>
      <c r="HK43" s="74"/>
      <c r="HL43" s="59"/>
      <c r="HM43" s="74"/>
      <c r="HN43" s="32"/>
      <c r="HO43" s="75"/>
      <c r="HS43" s="33"/>
      <c r="HT43" s="33"/>
      <c r="IA43" s="34"/>
      <c r="IB43" s="35"/>
      <c r="IC43" s="65"/>
      <c r="ID43" s="66"/>
      <c r="IE43" s="18"/>
      <c r="IP43" s="73"/>
      <c r="IQ43" s="74"/>
      <c r="IR43" s="59"/>
      <c r="IS43" s="74"/>
      <c r="IT43" s="32"/>
      <c r="IU43" s="75"/>
    </row>
    <row r="44" spans="2:257" ht="12.2" customHeight="1">
      <c r="B44" s="33"/>
      <c r="C44" s="33"/>
      <c r="J44" s="34"/>
      <c r="K44" s="35" t="str">
        <f t="shared" si="42"/>
        <v/>
      </c>
      <c r="L44" s="36" t="str">
        <f>IF(COUNT(J44)=1,STDEV(Sheet6:Sheet70!K44),"")</f>
        <v/>
      </c>
      <c r="M44" s="109" t="str">
        <f t="shared" si="35"/>
        <v/>
      </c>
      <c r="N44" s="117"/>
      <c r="O44" s="18">
        <f t="shared" si="1"/>
        <v>0</v>
      </c>
      <c r="P44" s="10">
        <f t="shared" si="2"/>
        <v>0</v>
      </c>
      <c r="Q44" s="10">
        <f t="shared" si="3"/>
        <v>0</v>
      </c>
      <c r="R44" s="10">
        <f t="shared" si="36"/>
        <v>0</v>
      </c>
      <c r="S44" s="10">
        <f t="shared" si="4"/>
        <v>0</v>
      </c>
      <c r="T44" s="10">
        <f t="shared" si="5"/>
        <v>0</v>
      </c>
      <c r="U44" s="10">
        <f t="shared" si="6"/>
        <v>0</v>
      </c>
      <c r="Z44" s="76">
        <f>IF(COUNT(B13:C13)=2,(C13-$AA$25/n)^2,0)</f>
        <v>0</v>
      </c>
      <c r="AA44" s="59">
        <f>IF(COUNT(B13:C13)=2,a*B13^2+b*B13+__c,0)</f>
        <v>0</v>
      </c>
      <c r="AB44" s="32"/>
      <c r="AC44" s="32">
        <f>IF(COUNT(B13:C13)=2,(C13-AA44)^2,0)</f>
        <v>0</v>
      </c>
      <c r="AD44" s="32"/>
      <c r="AE44" s="77">
        <f>IF(COUNT(B13:C13)=2,($AA$25/n-AA44)^2,0)</f>
        <v>0</v>
      </c>
      <c r="AI44" s="33"/>
      <c r="AJ44" s="33"/>
      <c r="AQ44" s="34">
        <f t="shared" si="38"/>
        <v>0</v>
      </c>
      <c r="AR44" s="35" t="str">
        <f t="shared" si="9"/>
        <v/>
      </c>
      <c r="AS44" s="65" t="str">
        <f t="shared" si="10"/>
        <v/>
      </c>
      <c r="AT44" s="66" t="str">
        <f t="shared" si="41"/>
        <v/>
      </c>
      <c r="AU44" s="18">
        <f t="shared" si="12"/>
        <v>0</v>
      </c>
      <c r="AV44" s="10">
        <f t="shared" si="13"/>
        <v>0</v>
      </c>
      <c r="AW44" s="10">
        <f t="shared" si="14"/>
        <v>0</v>
      </c>
      <c r="AX44" s="10">
        <f t="shared" si="15"/>
        <v>0</v>
      </c>
      <c r="AY44" s="10">
        <f t="shared" si="16"/>
        <v>0</v>
      </c>
      <c r="AZ44" s="10">
        <f t="shared" si="17"/>
        <v>0</v>
      </c>
      <c r="BA44" s="10">
        <f t="shared" si="18"/>
        <v>0</v>
      </c>
      <c r="BC44" s="10" t="e">
        <f t="shared" si="20"/>
        <v>#VALUE!</v>
      </c>
      <c r="BF44" s="73">
        <f t="shared" si="50"/>
        <v>0</v>
      </c>
      <c r="BG44" s="74">
        <f t="shared" si="51"/>
        <v>0</v>
      </c>
      <c r="BH44" s="32"/>
      <c r="BI44" s="74">
        <f t="shared" si="52"/>
        <v>0</v>
      </c>
      <c r="BJ44" s="32"/>
      <c r="BK44" s="75">
        <f t="shared" si="53"/>
        <v>0</v>
      </c>
      <c r="BO44" s="33"/>
      <c r="BP44" s="33"/>
      <c r="BW44" s="34">
        <f t="shared" si="40"/>
        <v>0</v>
      </c>
      <c r="BX44" s="35" t="str">
        <f t="shared" si="23"/>
        <v/>
      </c>
      <c r="BY44" s="65" t="str">
        <f t="shared" si="24"/>
        <v/>
      </c>
      <c r="BZ44" s="66" t="str">
        <f t="shared" si="25"/>
        <v/>
      </c>
      <c r="CA44" s="18">
        <f t="shared" si="26"/>
        <v>0</v>
      </c>
      <c r="CB44" s="10">
        <f t="shared" si="27"/>
        <v>0</v>
      </c>
      <c r="CC44" s="10">
        <f t="shared" si="28"/>
        <v>0</v>
      </c>
      <c r="CD44" s="10">
        <f t="shared" si="29"/>
        <v>0</v>
      </c>
      <c r="CE44" s="10">
        <f t="shared" si="30"/>
        <v>0</v>
      </c>
      <c r="CF44" s="10">
        <f t="shared" si="31"/>
        <v>0</v>
      </c>
      <c r="CG44" s="10">
        <f t="shared" si="32"/>
        <v>0</v>
      </c>
      <c r="CI44" s="10" t="e">
        <f t="shared" si="34"/>
        <v>#VALUE!</v>
      </c>
      <c r="CL44" s="73">
        <f t="shared" si="54"/>
        <v>0</v>
      </c>
      <c r="CM44" s="74">
        <f t="shared" si="55"/>
        <v>0</v>
      </c>
      <c r="CN44" s="32"/>
      <c r="CO44" s="74">
        <f t="shared" si="56"/>
        <v>0</v>
      </c>
      <c r="CP44" s="32"/>
      <c r="CQ44" s="75">
        <f t="shared" si="57"/>
        <v>0</v>
      </c>
      <c r="CU44" s="33"/>
      <c r="CV44" s="33"/>
      <c r="DC44" s="34"/>
      <c r="DD44" s="35"/>
      <c r="DE44" s="65"/>
      <c r="DF44" s="66"/>
      <c r="DG44" s="18"/>
      <c r="DR44" s="73"/>
      <c r="DS44" s="74"/>
      <c r="DT44" s="32"/>
      <c r="DU44" s="74"/>
      <c r="DV44" s="32"/>
      <c r="DW44" s="75"/>
      <c r="EA44" s="33"/>
      <c r="EB44" s="33"/>
      <c r="EI44" s="34"/>
      <c r="EJ44" s="35"/>
      <c r="EK44" s="65"/>
      <c r="EL44" s="66"/>
      <c r="EM44" s="18"/>
      <c r="EX44" s="73"/>
      <c r="EY44" s="74"/>
      <c r="EZ44" s="32"/>
      <c r="FA44" s="74"/>
      <c r="FB44" s="32"/>
      <c r="FC44" s="75"/>
      <c r="FG44" s="33"/>
      <c r="FH44" s="33"/>
      <c r="FO44" s="34"/>
      <c r="FP44" s="35"/>
      <c r="FQ44" s="65"/>
      <c r="FR44" s="66"/>
      <c r="FS44" s="18"/>
      <c r="GD44" s="73"/>
      <c r="GE44" s="74"/>
      <c r="GF44" s="32"/>
      <c r="GG44" s="74"/>
      <c r="GH44" s="32"/>
      <c r="GI44" s="75"/>
      <c r="GM44" s="33"/>
      <c r="GN44" s="33"/>
      <c r="GU44" s="34"/>
      <c r="GV44" s="35"/>
      <c r="GW44" s="65"/>
      <c r="GX44" s="66"/>
      <c r="GY44" s="18"/>
      <c r="HJ44" s="73"/>
      <c r="HK44" s="74"/>
      <c r="HL44" s="32"/>
      <c r="HM44" s="74"/>
      <c r="HN44" s="32"/>
      <c r="HO44" s="75"/>
      <c r="HS44" s="33"/>
      <c r="HT44" s="33"/>
      <c r="IA44" s="34"/>
      <c r="IB44" s="35"/>
      <c r="IC44" s="65"/>
      <c r="ID44" s="66"/>
      <c r="IE44" s="18"/>
      <c r="IP44" s="73"/>
      <c r="IQ44" s="74"/>
      <c r="IR44" s="32"/>
      <c r="IS44" s="74"/>
      <c r="IT44" s="32"/>
      <c r="IU44" s="75"/>
    </row>
    <row r="45" spans="2:257" ht="11.45" customHeight="1">
      <c r="B45" s="33"/>
      <c r="C45" s="33"/>
      <c r="J45" s="34"/>
      <c r="K45" s="35" t="str">
        <f t="shared" si="42"/>
        <v/>
      </c>
      <c r="L45" s="36" t="str">
        <f>IF(COUNT(J45)=1,STDEV(Sheet6:Sheet70!K45),"")</f>
        <v/>
      </c>
      <c r="M45" s="109" t="str">
        <f t="shared" si="35"/>
        <v/>
      </c>
      <c r="N45" s="117"/>
      <c r="O45" s="18">
        <f t="shared" si="1"/>
        <v>0</v>
      </c>
      <c r="P45" s="10">
        <f t="shared" si="2"/>
        <v>0</v>
      </c>
      <c r="Q45" s="10">
        <f t="shared" si="3"/>
        <v>0</v>
      </c>
      <c r="R45" s="10">
        <f t="shared" si="36"/>
        <v>0</v>
      </c>
      <c r="S45" s="10">
        <f t="shared" si="4"/>
        <v>0</v>
      </c>
      <c r="T45" s="10">
        <f t="shared" si="5"/>
        <v>0</v>
      </c>
      <c r="U45" s="10">
        <f t="shared" si="6"/>
        <v>0</v>
      </c>
      <c r="Z45" s="76">
        <f>IF(COUNT(B14:C14)=2,(C14-$AA$25/n)^2,0)</f>
        <v>0</v>
      </c>
      <c r="AA45" s="59">
        <f>IF(COUNT(B14:C14)=2,a*B14^2+b*B14+__c,0)</f>
        <v>0</v>
      </c>
      <c r="AB45" s="59"/>
      <c r="AC45" s="59">
        <f>IF(COUNT(B14:C14)=2,(C14-AA45)^2,0)</f>
        <v>0</v>
      </c>
      <c r="AD45" s="32"/>
      <c r="AE45" s="77">
        <f>IF(COUNT(B14:C14)=2,($AA$25/n-AA45)^2,0)</f>
        <v>0</v>
      </c>
      <c r="AI45" s="33"/>
      <c r="AJ45" s="33"/>
      <c r="AQ45" s="34">
        <f t="shared" si="38"/>
        <v>0</v>
      </c>
      <c r="AR45" s="35" t="str">
        <f t="shared" si="9"/>
        <v/>
      </c>
      <c r="AS45" s="65" t="str">
        <f t="shared" si="10"/>
        <v/>
      </c>
      <c r="AT45" s="66" t="str">
        <f t="shared" si="41"/>
        <v/>
      </c>
      <c r="AU45" s="18">
        <f t="shared" si="12"/>
        <v>0</v>
      </c>
      <c r="AV45" s="10">
        <f t="shared" si="13"/>
        <v>0</v>
      </c>
      <c r="AW45" s="10">
        <f t="shared" si="14"/>
        <v>0</v>
      </c>
      <c r="AX45" s="10">
        <f t="shared" si="15"/>
        <v>0</v>
      </c>
      <c r="AY45" s="10">
        <f t="shared" si="16"/>
        <v>0</v>
      </c>
      <c r="AZ45" s="10">
        <f t="shared" si="17"/>
        <v>0</v>
      </c>
      <c r="BA45" s="10">
        <f t="shared" si="18"/>
        <v>0</v>
      </c>
      <c r="BC45" s="10" t="e">
        <f t="shared" si="20"/>
        <v>#VALUE!</v>
      </c>
      <c r="BF45" s="73">
        <f t="shared" si="50"/>
        <v>0</v>
      </c>
      <c r="BG45" s="74">
        <f t="shared" si="51"/>
        <v>0</v>
      </c>
      <c r="BH45" s="59"/>
      <c r="BI45" s="74">
        <f t="shared" si="52"/>
        <v>0</v>
      </c>
      <c r="BJ45" s="32"/>
      <c r="BK45" s="75">
        <f t="shared" si="53"/>
        <v>0</v>
      </c>
      <c r="BO45" s="33"/>
      <c r="BP45" s="33"/>
      <c r="BW45" s="34">
        <f t="shared" si="40"/>
        <v>0</v>
      </c>
      <c r="BX45" s="35" t="str">
        <f t="shared" si="23"/>
        <v/>
      </c>
      <c r="BY45" s="65" t="str">
        <f t="shared" si="24"/>
        <v/>
      </c>
      <c r="BZ45" s="66" t="str">
        <f t="shared" si="25"/>
        <v/>
      </c>
      <c r="CA45" s="18">
        <f t="shared" si="26"/>
        <v>0</v>
      </c>
      <c r="CB45" s="10">
        <f t="shared" si="27"/>
        <v>0</v>
      </c>
      <c r="CC45" s="10">
        <f t="shared" si="28"/>
        <v>0</v>
      </c>
      <c r="CD45" s="10">
        <f t="shared" si="29"/>
        <v>0</v>
      </c>
      <c r="CE45" s="10">
        <f t="shared" si="30"/>
        <v>0</v>
      </c>
      <c r="CF45" s="10">
        <f t="shared" si="31"/>
        <v>0</v>
      </c>
      <c r="CG45" s="10">
        <f t="shared" si="32"/>
        <v>0</v>
      </c>
      <c r="CI45" s="10" t="e">
        <f t="shared" si="34"/>
        <v>#VALUE!</v>
      </c>
      <c r="CL45" s="73">
        <f t="shared" si="54"/>
        <v>0</v>
      </c>
      <c r="CM45" s="74">
        <f t="shared" si="55"/>
        <v>0</v>
      </c>
      <c r="CN45" s="59"/>
      <c r="CO45" s="74">
        <f t="shared" si="56"/>
        <v>0</v>
      </c>
      <c r="CP45" s="32"/>
      <c r="CQ45" s="75">
        <f t="shared" si="57"/>
        <v>0</v>
      </c>
      <c r="CU45" s="33"/>
      <c r="CV45" s="33"/>
      <c r="DC45" s="34"/>
      <c r="DD45" s="35"/>
      <c r="DE45" s="65"/>
      <c r="DF45" s="66"/>
      <c r="DG45" s="18"/>
      <c r="DR45" s="73"/>
      <c r="DS45" s="74"/>
      <c r="DT45" s="59"/>
      <c r="DU45" s="74"/>
      <c r="DV45" s="32"/>
      <c r="DW45" s="75"/>
      <c r="EA45" s="33"/>
      <c r="EB45" s="33"/>
      <c r="EI45" s="34"/>
      <c r="EJ45" s="35"/>
      <c r="EK45" s="65"/>
      <c r="EL45" s="66"/>
      <c r="EM45" s="18"/>
      <c r="EX45" s="73"/>
      <c r="EY45" s="74"/>
      <c r="EZ45" s="59"/>
      <c r="FA45" s="74"/>
      <c r="FB45" s="32"/>
      <c r="FC45" s="75"/>
      <c r="FG45" s="33"/>
      <c r="FH45" s="33"/>
      <c r="FO45" s="34"/>
      <c r="FP45" s="35"/>
      <c r="FQ45" s="65"/>
      <c r="FR45" s="66"/>
      <c r="FS45" s="18"/>
      <c r="GD45" s="73"/>
      <c r="GE45" s="74"/>
      <c r="GF45" s="59"/>
      <c r="GG45" s="74"/>
      <c r="GH45" s="32"/>
      <c r="GI45" s="75"/>
      <c r="GM45" s="33"/>
      <c r="GN45" s="33"/>
      <c r="GU45" s="34"/>
      <c r="GV45" s="35"/>
      <c r="GW45" s="65"/>
      <c r="GX45" s="66"/>
      <c r="GY45" s="18"/>
      <c r="HJ45" s="73"/>
      <c r="HK45" s="74"/>
      <c r="HL45" s="59"/>
      <c r="HM45" s="74"/>
      <c r="HN45" s="32"/>
      <c r="HO45" s="75"/>
      <c r="HS45" s="33"/>
      <c r="HT45" s="33"/>
      <c r="IA45" s="34"/>
      <c r="IB45" s="35"/>
      <c r="IC45" s="65"/>
      <c r="ID45" s="66"/>
      <c r="IE45" s="18"/>
      <c r="IP45" s="73"/>
      <c r="IQ45" s="74"/>
      <c r="IR45" s="59"/>
      <c r="IS45" s="74"/>
      <c r="IT45" s="32"/>
      <c r="IU45" s="75"/>
    </row>
    <row r="46" spans="2:257">
      <c r="B46" s="33"/>
      <c r="C46" s="33"/>
      <c r="J46" s="34"/>
      <c r="K46" s="35" t="str">
        <f t="shared" si="42"/>
        <v/>
      </c>
      <c r="L46" s="36" t="str">
        <f>IF(COUNT(J46)=1,STDEV(Sheet6:Sheet70!K46),"")</f>
        <v/>
      </c>
      <c r="M46" s="109" t="str">
        <f t="shared" si="35"/>
        <v/>
      </c>
      <c r="N46" s="117"/>
      <c r="O46" s="18">
        <f t="shared" si="1"/>
        <v>0</v>
      </c>
      <c r="P46" s="10">
        <f t="shared" si="2"/>
        <v>0</v>
      </c>
      <c r="Q46" s="10">
        <f t="shared" si="3"/>
        <v>0</v>
      </c>
      <c r="R46" s="10">
        <f t="shared" si="36"/>
        <v>0</v>
      </c>
      <c r="S46" s="10">
        <f t="shared" si="4"/>
        <v>0</v>
      </c>
      <c r="T46" s="10">
        <f t="shared" si="5"/>
        <v>0</v>
      </c>
      <c r="U46" s="10">
        <f t="shared" si="6"/>
        <v>0</v>
      </c>
      <c r="Z46" s="76">
        <f>IF(COUNT(B15:C15)=2,(C15-$AA$25/n)^2,0)</f>
        <v>0</v>
      </c>
      <c r="AA46" s="59">
        <f>IF(COUNT(B15:C15)=2,a*B15^2+b*B15+__c,0)</f>
        <v>0</v>
      </c>
      <c r="AB46" s="59"/>
      <c r="AC46" s="59">
        <f>IF(COUNT(B15:C15)=2,(C15-AA46)^2,0)</f>
        <v>0</v>
      </c>
      <c r="AD46" s="32"/>
      <c r="AE46" s="77">
        <f>IF(COUNT(B15:C15)=2,($AA$25/n-AA46)^2,0)</f>
        <v>0</v>
      </c>
      <c r="AI46" s="33"/>
      <c r="AJ46" s="33"/>
      <c r="AQ46" s="34">
        <f t="shared" si="38"/>
        <v>0</v>
      </c>
      <c r="AR46" s="35" t="str">
        <f t="shared" si="9"/>
        <v/>
      </c>
      <c r="AS46" s="65" t="str">
        <f t="shared" si="10"/>
        <v/>
      </c>
      <c r="AT46" s="66" t="str">
        <f t="shared" si="41"/>
        <v/>
      </c>
      <c r="AU46" s="18">
        <f t="shared" si="12"/>
        <v>0</v>
      </c>
      <c r="AV46" s="10">
        <f t="shared" si="13"/>
        <v>0</v>
      </c>
      <c r="AW46" s="10">
        <f t="shared" si="14"/>
        <v>0</v>
      </c>
      <c r="AX46" s="10">
        <f t="shared" si="15"/>
        <v>0</v>
      </c>
      <c r="AY46" s="10">
        <f t="shared" si="16"/>
        <v>0</v>
      </c>
      <c r="AZ46" s="10">
        <f t="shared" si="17"/>
        <v>0</v>
      </c>
      <c r="BA46" s="10">
        <f t="shared" si="18"/>
        <v>0</v>
      </c>
      <c r="BC46" s="10" t="e">
        <f t="shared" si="20"/>
        <v>#VALUE!</v>
      </c>
      <c r="BF46" s="73">
        <f t="shared" si="50"/>
        <v>0</v>
      </c>
      <c r="BG46" s="74">
        <f t="shared" si="51"/>
        <v>0</v>
      </c>
      <c r="BH46" s="59"/>
      <c r="BI46" s="74">
        <f t="shared" si="52"/>
        <v>0</v>
      </c>
      <c r="BJ46" s="32"/>
      <c r="BK46" s="75">
        <f t="shared" si="53"/>
        <v>0</v>
      </c>
      <c r="BO46" s="33"/>
      <c r="BP46" s="33"/>
      <c r="BW46" s="34">
        <f t="shared" si="40"/>
        <v>0</v>
      </c>
      <c r="BX46" s="35" t="str">
        <f t="shared" si="23"/>
        <v/>
      </c>
      <c r="BY46" s="65" t="str">
        <f t="shared" si="24"/>
        <v/>
      </c>
      <c r="BZ46" s="66" t="str">
        <f t="shared" si="25"/>
        <v/>
      </c>
      <c r="CA46" s="18">
        <f t="shared" si="26"/>
        <v>0</v>
      </c>
      <c r="CB46" s="10">
        <f t="shared" si="27"/>
        <v>0</v>
      </c>
      <c r="CC46" s="10">
        <f t="shared" si="28"/>
        <v>0</v>
      </c>
      <c r="CD46" s="10">
        <f t="shared" si="29"/>
        <v>0</v>
      </c>
      <c r="CE46" s="10">
        <f t="shared" si="30"/>
        <v>0</v>
      </c>
      <c r="CF46" s="10">
        <f t="shared" si="31"/>
        <v>0</v>
      </c>
      <c r="CG46" s="10">
        <f t="shared" si="32"/>
        <v>0</v>
      </c>
      <c r="CI46" s="10" t="e">
        <f t="shared" si="34"/>
        <v>#VALUE!</v>
      </c>
      <c r="CL46" s="73">
        <f t="shared" si="54"/>
        <v>0</v>
      </c>
      <c r="CM46" s="74">
        <f t="shared" si="55"/>
        <v>0</v>
      </c>
      <c r="CN46" s="59"/>
      <c r="CO46" s="74">
        <f t="shared" si="56"/>
        <v>0</v>
      </c>
      <c r="CP46" s="32"/>
      <c r="CQ46" s="75">
        <f t="shared" si="57"/>
        <v>0</v>
      </c>
      <c r="CU46" s="33"/>
      <c r="CV46" s="33"/>
      <c r="DC46" s="34"/>
      <c r="DD46" s="35"/>
      <c r="DE46" s="65"/>
      <c r="DF46" s="66"/>
      <c r="DG46" s="18"/>
      <c r="DR46" s="73"/>
      <c r="DS46" s="74"/>
      <c r="DT46" s="59"/>
      <c r="DU46" s="74"/>
      <c r="DV46" s="32"/>
      <c r="DW46" s="75"/>
      <c r="EA46" s="33"/>
      <c r="EB46" s="33"/>
      <c r="EI46" s="34"/>
      <c r="EJ46" s="35"/>
      <c r="EK46" s="65"/>
      <c r="EL46" s="66"/>
      <c r="EM46" s="18"/>
      <c r="EX46" s="73"/>
      <c r="EY46" s="74"/>
      <c r="EZ46" s="59"/>
      <c r="FA46" s="74"/>
      <c r="FB46" s="32"/>
      <c r="FC46" s="75"/>
      <c r="FG46" s="33"/>
      <c r="FH46" s="33"/>
      <c r="FO46" s="34"/>
      <c r="FP46" s="35"/>
      <c r="FQ46" s="65"/>
      <c r="FR46" s="66"/>
      <c r="FS46" s="18"/>
      <c r="GD46" s="73"/>
      <c r="GE46" s="74"/>
      <c r="GF46" s="59"/>
      <c r="GG46" s="74"/>
      <c r="GH46" s="32"/>
      <c r="GI46" s="75"/>
      <c r="GM46" s="33"/>
      <c r="GN46" s="33"/>
      <c r="GU46" s="34"/>
      <c r="GV46" s="35"/>
      <c r="GW46" s="65"/>
      <c r="GX46" s="66"/>
      <c r="GY46" s="18"/>
      <c r="HJ46" s="73"/>
      <c r="HK46" s="74"/>
      <c r="HL46" s="59"/>
      <c r="HM46" s="74"/>
      <c r="HN46" s="32"/>
      <c r="HO46" s="75"/>
      <c r="HS46" s="33"/>
      <c r="HT46" s="33"/>
      <c r="IA46" s="34"/>
      <c r="IB46" s="35"/>
      <c r="IC46" s="65"/>
      <c r="ID46" s="66"/>
      <c r="IE46" s="18"/>
      <c r="IP46" s="73"/>
      <c r="IQ46" s="74"/>
      <c r="IR46" s="59"/>
      <c r="IS46" s="74"/>
      <c r="IT46" s="32"/>
      <c r="IU46" s="75"/>
    </row>
    <row r="47" spans="2:257">
      <c r="B47" s="33"/>
      <c r="C47" s="33"/>
      <c r="J47" s="34"/>
      <c r="K47" s="35" t="str">
        <f t="shared" si="42"/>
        <v/>
      </c>
      <c r="L47" s="36" t="str">
        <f>IF(COUNT(J47)=1,STDEV(Sheet6:Sheet70!K47),"")</f>
        <v/>
      </c>
      <c r="M47" s="109" t="str">
        <f t="shared" si="35"/>
        <v/>
      </c>
      <c r="N47" s="117"/>
      <c r="O47" s="18">
        <f t="shared" si="1"/>
        <v>0</v>
      </c>
      <c r="P47" s="10">
        <f t="shared" si="2"/>
        <v>0</v>
      </c>
      <c r="Q47" s="10">
        <f t="shared" si="3"/>
        <v>0</v>
      </c>
      <c r="R47" s="10">
        <f t="shared" si="36"/>
        <v>0</v>
      </c>
      <c r="S47" s="10">
        <f t="shared" si="4"/>
        <v>0</v>
      </c>
      <c r="T47" s="10">
        <f t="shared" si="5"/>
        <v>0</v>
      </c>
      <c r="U47" s="10">
        <f t="shared" si="6"/>
        <v>0</v>
      </c>
      <c r="Z47" s="76">
        <f t="shared" si="46"/>
        <v>0</v>
      </c>
      <c r="AA47" s="59">
        <f t="shared" si="47"/>
        <v>0</v>
      </c>
      <c r="AB47" s="59"/>
      <c r="AC47" s="59">
        <f t="shared" si="48"/>
        <v>0</v>
      </c>
      <c r="AD47" s="32"/>
      <c r="AE47" s="77">
        <f t="shared" si="49"/>
        <v>0</v>
      </c>
      <c r="AI47" s="33"/>
      <c r="AJ47" s="33"/>
      <c r="AQ47" s="34">
        <f t="shared" si="38"/>
        <v>0</v>
      </c>
      <c r="AR47" s="35" t="str">
        <f t="shared" si="9"/>
        <v/>
      </c>
      <c r="AS47" s="65" t="str">
        <f t="shared" si="10"/>
        <v/>
      </c>
      <c r="AT47" s="66" t="str">
        <f t="shared" si="41"/>
        <v/>
      </c>
      <c r="AU47" s="18">
        <f t="shared" si="12"/>
        <v>0</v>
      </c>
      <c r="AV47" s="10">
        <f t="shared" si="13"/>
        <v>0</v>
      </c>
      <c r="AW47" s="10">
        <f t="shared" si="14"/>
        <v>0</v>
      </c>
      <c r="AX47" s="10">
        <f t="shared" si="15"/>
        <v>0</v>
      </c>
      <c r="AY47" s="10">
        <f t="shared" si="16"/>
        <v>0</v>
      </c>
      <c r="AZ47" s="10">
        <f t="shared" si="17"/>
        <v>0</v>
      </c>
      <c r="BA47" s="10">
        <f t="shared" si="18"/>
        <v>0</v>
      </c>
      <c r="BC47" s="10" t="e">
        <f t="shared" si="20"/>
        <v>#VALUE!</v>
      </c>
      <c r="BF47" s="73">
        <f t="shared" si="50"/>
        <v>0</v>
      </c>
      <c r="BG47" s="74">
        <f t="shared" si="51"/>
        <v>0</v>
      </c>
      <c r="BH47" s="59"/>
      <c r="BI47" s="74">
        <f t="shared" si="52"/>
        <v>0</v>
      </c>
      <c r="BJ47" s="32"/>
      <c r="BK47" s="75">
        <f t="shared" si="53"/>
        <v>0</v>
      </c>
      <c r="BO47" s="33"/>
      <c r="BP47" s="33"/>
      <c r="BW47" s="34">
        <f t="shared" si="40"/>
        <v>0</v>
      </c>
      <c r="BX47" s="35" t="str">
        <f t="shared" si="23"/>
        <v/>
      </c>
      <c r="BY47" s="65" t="str">
        <f t="shared" si="24"/>
        <v/>
      </c>
      <c r="BZ47" s="66" t="str">
        <f t="shared" si="25"/>
        <v/>
      </c>
      <c r="CA47" s="18">
        <f t="shared" si="26"/>
        <v>0</v>
      </c>
      <c r="CB47" s="10">
        <f t="shared" si="27"/>
        <v>0</v>
      </c>
      <c r="CC47" s="10">
        <f t="shared" si="28"/>
        <v>0</v>
      </c>
      <c r="CD47" s="10">
        <f t="shared" si="29"/>
        <v>0</v>
      </c>
      <c r="CE47" s="10">
        <f t="shared" si="30"/>
        <v>0</v>
      </c>
      <c r="CF47" s="10">
        <f t="shared" si="31"/>
        <v>0</v>
      </c>
      <c r="CG47" s="10">
        <f t="shared" si="32"/>
        <v>0</v>
      </c>
      <c r="CI47" s="10" t="e">
        <f t="shared" si="34"/>
        <v>#VALUE!</v>
      </c>
      <c r="CL47" s="73">
        <f t="shared" si="54"/>
        <v>0</v>
      </c>
      <c r="CM47" s="74">
        <f t="shared" si="55"/>
        <v>0</v>
      </c>
      <c r="CN47" s="59"/>
      <c r="CO47" s="74">
        <f t="shared" si="56"/>
        <v>0</v>
      </c>
      <c r="CP47" s="32"/>
      <c r="CQ47" s="75">
        <f t="shared" si="57"/>
        <v>0</v>
      </c>
      <c r="CU47" s="33"/>
      <c r="CV47" s="33"/>
      <c r="DC47" s="34"/>
      <c r="DD47" s="35"/>
      <c r="DE47" s="65"/>
      <c r="DF47" s="66"/>
      <c r="DG47" s="18"/>
      <c r="DR47" s="73"/>
      <c r="DS47" s="74"/>
      <c r="DT47" s="59"/>
      <c r="DU47" s="74"/>
      <c r="DV47" s="32"/>
      <c r="DW47" s="75"/>
      <c r="EA47" s="33"/>
      <c r="EB47" s="33"/>
      <c r="EI47" s="34"/>
      <c r="EJ47" s="35"/>
      <c r="EK47" s="65"/>
      <c r="EL47" s="66"/>
      <c r="EM47" s="18"/>
      <c r="EX47" s="73"/>
      <c r="EY47" s="74"/>
      <c r="EZ47" s="59"/>
      <c r="FA47" s="74"/>
      <c r="FB47" s="32"/>
      <c r="FC47" s="75"/>
      <c r="FG47" s="33"/>
      <c r="FH47" s="33"/>
      <c r="FO47" s="34"/>
      <c r="FP47" s="35"/>
      <c r="FQ47" s="65"/>
      <c r="FR47" s="66"/>
      <c r="FS47" s="18"/>
      <c r="GD47" s="73"/>
      <c r="GE47" s="74"/>
      <c r="GF47" s="59"/>
      <c r="GG47" s="74"/>
      <c r="GH47" s="32"/>
      <c r="GI47" s="75"/>
      <c r="GM47" s="33"/>
      <c r="GN47" s="33"/>
      <c r="GU47" s="34"/>
      <c r="GV47" s="35"/>
      <c r="GW47" s="65"/>
      <c r="GX47" s="66"/>
      <c r="GY47" s="18"/>
      <c r="HJ47" s="73"/>
      <c r="HK47" s="74"/>
      <c r="HL47" s="59"/>
      <c r="HM47" s="74"/>
      <c r="HN47" s="32"/>
      <c r="HO47" s="75"/>
      <c r="HS47" s="33"/>
      <c r="HT47" s="33"/>
      <c r="IA47" s="34"/>
      <c r="IB47" s="35"/>
      <c r="IC47" s="65"/>
      <c r="ID47" s="66"/>
      <c r="IE47" s="18"/>
      <c r="IP47" s="73"/>
      <c r="IQ47" s="74"/>
      <c r="IR47" s="59"/>
      <c r="IS47" s="74"/>
      <c r="IT47" s="32"/>
      <c r="IU47" s="75"/>
    </row>
    <row r="48" spans="2:257">
      <c r="B48" s="33"/>
      <c r="C48" s="33"/>
      <c r="J48" s="52"/>
      <c r="K48" s="35" t="str">
        <f t="shared" si="42"/>
        <v/>
      </c>
      <c r="L48" s="36" t="str">
        <f>IF(COUNT(J48)=1,STDEV(Sheet6:Sheet70!K48),"")</f>
        <v/>
      </c>
      <c r="M48" s="109" t="str">
        <f t="shared" si="35"/>
        <v/>
      </c>
      <c r="N48" s="117"/>
      <c r="O48" s="18">
        <f t="shared" si="1"/>
        <v>0</v>
      </c>
      <c r="P48" s="10">
        <f t="shared" si="2"/>
        <v>0</v>
      </c>
      <c r="Q48" s="10">
        <f t="shared" si="3"/>
        <v>0</v>
      </c>
      <c r="R48" s="10">
        <f t="shared" si="36"/>
        <v>0</v>
      </c>
      <c r="S48" s="10">
        <f t="shared" si="4"/>
        <v>0</v>
      </c>
      <c r="T48" s="10">
        <f t="shared" si="5"/>
        <v>0</v>
      </c>
      <c r="U48" s="10">
        <f t="shared" si="6"/>
        <v>0</v>
      </c>
      <c r="Z48" s="76">
        <f t="shared" si="46"/>
        <v>0</v>
      </c>
      <c r="AA48" s="59">
        <f t="shared" si="47"/>
        <v>0</v>
      </c>
      <c r="AB48" s="59"/>
      <c r="AC48" s="59">
        <f t="shared" si="48"/>
        <v>0</v>
      </c>
      <c r="AD48" s="32"/>
      <c r="AE48" s="77">
        <f t="shared" si="49"/>
        <v>0</v>
      </c>
      <c r="AI48" s="33"/>
      <c r="AJ48" s="33"/>
      <c r="AQ48" s="34">
        <f t="shared" si="38"/>
        <v>0</v>
      </c>
      <c r="AR48" s="35" t="str">
        <f t="shared" si="9"/>
        <v/>
      </c>
      <c r="AS48" s="65" t="str">
        <f t="shared" si="10"/>
        <v/>
      </c>
      <c r="AT48" s="66" t="str">
        <f t="shared" si="41"/>
        <v/>
      </c>
      <c r="AU48" s="18">
        <f t="shared" si="12"/>
        <v>0</v>
      </c>
      <c r="AV48" s="10">
        <f t="shared" si="13"/>
        <v>0</v>
      </c>
      <c r="AW48" s="10">
        <f t="shared" si="14"/>
        <v>0</v>
      </c>
      <c r="AX48" s="10">
        <f t="shared" si="15"/>
        <v>0</v>
      </c>
      <c r="AY48" s="10">
        <f t="shared" si="16"/>
        <v>0</v>
      </c>
      <c r="AZ48" s="10">
        <f t="shared" si="17"/>
        <v>0</v>
      </c>
      <c r="BA48" s="10">
        <f t="shared" si="18"/>
        <v>0</v>
      </c>
      <c r="BC48" s="10" t="e">
        <f t="shared" si="20"/>
        <v>#VALUE!</v>
      </c>
      <c r="BF48" s="73">
        <f t="shared" si="50"/>
        <v>0</v>
      </c>
      <c r="BG48" s="74">
        <f t="shared" si="51"/>
        <v>0</v>
      </c>
      <c r="BH48" s="59"/>
      <c r="BI48" s="74">
        <f t="shared" si="52"/>
        <v>0</v>
      </c>
      <c r="BJ48" s="32"/>
      <c r="BK48" s="75">
        <f t="shared" si="53"/>
        <v>0</v>
      </c>
      <c r="BO48" s="33"/>
      <c r="BP48" s="33"/>
      <c r="BW48" s="34">
        <f t="shared" si="40"/>
        <v>0</v>
      </c>
      <c r="BX48" s="35" t="str">
        <f t="shared" si="23"/>
        <v/>
      </c>
      <c r="BY48" s="65" t="str">
        <f t="shared" si="24"/>
        <v/>
      </c>
      <c r="BZ48" s="66" t="str">
        <f t="shared" si="25"/>
        <v/>
      </c>
      <c r="CA48" s="18">
        <f t="shared" si="26"/>
        <v>0</v>
      </c>
      <c r="CB48" s="10">
        <f t="shared" si="27"/>
        <v>0</v>
      </c>
      <c r="CC48" s="10">
        <f t="shared" si="28"/>
        <v>0</v>
      </c>
      <c r="CD48" s="10">
        <f t="shared" si="29"/>
        <v>0</v>
      </c>
      <c r="CE48" s="10">
        <f t="shared" si="30"/>
        <v>0</v>
      </c>
      <c r="CF48" s="10">
        <f t="shared" si="31"/>
        <v>0</v>
      </c>
      <c r="CG48" s="10">
        <f t="shared" si="32"/>
        <v>0</v>
      </c>
      <c r="CI48" s="10" t="e">
        <f t="shared" si="34"/>
        <v>#VALUE!</v>
      </c>
      <c r="CL48" s="73">
        <f t="shared" si="54"/>
        <v>0</v>
      </c>
      <c r="CM48" s="74">
        <f t="shared" si="55"/>
        <v>0</v>
      </c>
      <c r="CN48" s="59"/>
      <c r="CO48" s="74">
        <f t="shared" si="56"/>
        <v>0</v>
      </c>
      <c r="CP48" s="32"/>
      <c r="CQ48" s="75">
        <f t="shared" si="57"/>
        <v>0</v>
      </c>
      <c r="CU48" s="33"/>
      <c r="CV48" s="33"/>
      <c r="DC48" s="34"/>
      <c r="DD48" s="35"/>
      <c r="DE48" s="65"/>
      <c r="DF48" s="66"/>
      <c r="DG48" s="18"/>
      <c r="DR48" s="73"/>
      <c r="DS48" s="74"/>
      <c r="DT48" s="59"/>
      <c r="DU48" s="74"/>
      <c r="DV48" s="32"/>
      <c r="DW48" s="75"/>
      <c r="EA48" s="33"/>
      <c r="EB48" s="33"/>
      <c r="EI48" s="34"/>
      <c r="EJ48" s="35"/>
      <c r="EK48" s="65"/>
      <c r="EL48" s="66"/>
      <c r="EM48" s="18"/>
      <c r="EX48" s="73"/>
      <c r="EY48" s="74"/>
      <c r="EZ48" s="59"/>
      <c r="FA48" s="74"/>
      <c r="FB48" s="32"/>
      <c r="FC48" s="75"/>
      <c r="FG48" s="33"/>
      <c r="FH48" s="33"/>
      <c r="FO48" s="34"/>
      <c r="FP48" s="35"/>
      <c r="FQ48" s="65"/>
      <c r="FR48" s="66"/>
      <c r="FS48" s="18"/>
      <c r="GD48" s="73"/>
      <c r="GE48" s="74"/>
      <c r="GF48" s="59"/>
      <c r="GG48" s="74"/>
      <c r="GH48" s="32"/>
      <c r="GI48" s="75"/>
      <c r="GM48" s="33"/>
      <c r="GN48" s="33"/>
      <c r="GU48" s="34"/>
      <c r="GV48" s="35"/>
      <c r="GW48" s="65"/>
      <c r="GX48" s="66"/>
      <c r="GY48" s="18"/>
      <c r="HJ48" s="73"/>
      <c r="HK48" s="74"/>
      <c r="HL48" s="59"/>
      <c r="HM48" s="74"/>
      <c r="HN48" s="32"/>
      <c r="HO48" s="75"/>
      <c r="HS48" s="33"/>
      <c r="HT48" s="33"/>
      <c r="IA48" s="34"/>
      <c r="IB48" s="35"/>
      <c r="IC48" s="65"/>
      <c r="ID48" s="66"/>
      <c r="IE48" s="18"/>
      <c r="IP48" s="73"/>
      <c r="IQ48" s="74"/>
      <c r="IR48" s="59"/>
      <c r="IS48" s="74"/>
      <c r="IT48" s="32"/>
      <c r="IU48" s="75"/>
    </row>
    <row r="49" spans="2:255">
      <c r="B49" s="33"/>
      <c r="C49" s="33"/>
      <c r="J49" s="52"/>
      <c r="K49" s="35" t="str">
        <f t="shared" si="42"/>
        <v/>
      </c>
      <c r="L49" s="36" t="str">
        <f>IF(COUNT(J49)=1,STDEV(Sheet6:Sheet70!K49),"")</f>
        <v/>
      </c>
      <c r="M49" s="109" t="str">
        <f t="shared" si="35"/>
        <v/>
      </c>
      <c r="N49" s="117"/>
      <c r="O49" s="18">
        <f t="shared" si="1"/>
        <v>0</v>
      </c>
      <c r="P49" s="10">
        <f t="shared" si="2"/>
        <v>0</v>
      </c>
      <c r="Q49" s="10">
        <f t="shared" si="3"/>
        <v>0</v>
      </c>
      <c r="R49" s="10">
        <f t="shared" si="36"/>
        <v>0</v>
      </c>
      <c r="S49" s="10">
        <f t="shared" si="4"/>
        <v>0</v>
      </c>
      <c r="T49" s="10">
        <f t="shared" si="5"/>
        <v>0</v>
      </c>
      <c r="U49" s="10">
        <f t="shared" si="6"/>
        <v>0</v>
      </c>
      <c r="Z49" s="76">
        <f t="shared" si="46"/>
        <v>0</v>
      </c>
      <c r="AA49" s="59">
        <f t="shared" si="47"/>
        <v>0</v>
      </c>
      <c r="AB49" s="59"/>
      <c r="AC49" s="59">
        <f t="shared" si="48"/>
        <v>0</v>
      </c>
      <c r="AD49" s="32"/>
      <c r="AE49" s="77">
        <f t="shared" si="49"/>
        <v>0</v>
      </c>
      <c r="AI49" s="33"/>
      <c r="AJ49" s="33"/>
      <c r="AQ49" s="34">
        <f t="shared" si="38"/>
        <v>0</v>
      </c>
      <c r="AR49" s="35" t="str">
        <f t="shared" si="9"/>
        <v/>
      </c>
      <c r="AS49" s="65" t="str">
        <f t="shared" si="10"/>
        <v/>
      </c>
      <c r="AT49" s="66" t="str">
        <f t="shared" si="41"/>
        <v/>
      </c>
      <c r="AU49" s="18">
        <f t="shared" si="12"/>
        <v>0</v>
      </c>
      <c r="AV49" s="10">
        <f t="shared" si="13"/>
        <v>0</v>
      </c>
      <c r="AW49" s="10">
        <f t="shared" si="14"/>
        <v>0</v>
      </c>
      <c r="AX49" s="10">
        <f t="shared" si="15"/>
        <v>0</v>
      </c>
      <c r="AY49" s="10">
        <f t="shared" si="16"/>
        <v>0</v>
      </c>
      <c r="AZ49" s="10">
        <f t="shared" si="17"/>
        <v>0</v>
      </c>
      <c r="BA49" s="10">
        <f t="shared" si="18"/>
        <v>0</v>
      </c>
      <c r="BC49" s="10" t="e">
        <f t="shared" si="20"/>
        <v>#VALUE!</v>
      </c>
      <c r="BF49" s="73">
        <f t="shared" si="50"/>
        <v>0</v>
      </c>
      <c r="BG49" s="74">
        <f t="shared" si="51"/>
        <v>0</v>
      </c>
      <c r="BH49" s="59"/>
      <c r="BI49" s="74">
        <f t="shared" si="52"/>
        <v>0</v>
      </c>
      <c r="BJ49" s="32"/>
      <c r="BK49" s="75">
        <f t="shared" si="53"/>
        <v>0</v>
      </c>
      <c r="BO49" s="33"/>
      <c r="BP49" s="33"/>
      <c r="BW49" s="34">
        <f t="shared" si="40"/>
        <v>0</v>
      </c>
      <c r="BX49" s="35" t="str">
        <f t="shared" si="23"/>
        <v/>
      </c>
      <c r="BY49" s="65" t="str">
        <f t="shared" si="24"/>
        <v/>
      </c>
      <c r="BZ49" s="66" t="str">
        <f t="shared" si="25"/>
        <v/>
      </c>
      <c r="CA49" s="18">
        <f t="shared" si="26"/>
        <v>0</v>
      </c>
      <c r="CB49" s="10">
        <f t="shared" si="27"/>
        <v>0</v>
      </c>
      <c r="CC49" s="10">
        <f t="shared" si="28"/>
        <v>0</v>
      </c>
      <c r="CD49" s="10">
        <f t="shared" si="29"/>
        <v>0</v>
      </c>
      <c r="CE49" s="10">
        <f t="shared" si="30"/>
        <v>0</v>
      </c>
      <c r="CF49" s="10">
        <f t="shared" si="31"/>
        <v>0</v>
      </c>
      <c r="CG49" s="10">
        <f t="shared" si="32"/>
        <v>0</v>
      </c>
      <c r="CI49" s="10" t="e">
        <f t="shared" si="34"/>
        <v>#VALUE!</v>
      </c>
      <c r="CL49" s="73">
        <f t="shared" si="54"/>
        <v>0</v>
      </c>
      <c r="CM49" s="74">
        <f t="shared" si="55"/>
        <v>0</v>
      </c>
      <c r="CN49" s="59"/>
      <c r="CO49" s="74">
        <f t="shared" si="56"/>
        <v>0</v>
      </c>
      <c r="CP49" s="32"/>
      <c r="CQ49" s="75">
        <f t="shared" si="57"/>
        <v>0</v>
      </c>
      <c r="CU49" s="33"/>
      <c r="CV49" s="33"/>
      <c r="DC49" s="34"/>
      <c r="DD49" s="35"/>
      <c r="DE49" s="65"/>
      <c r="DF49" s="66"/>
      <c r="DG49" s="18"/>
      <c r="DR49" s="73"/>
      <c r="DS49" s="74"/>
      <c r="DT49" s="59"/>
      <c r="DU49" s="74"/>
      <c r="DV49" s="32"/>
      <c r="DW49" s="75"/>
      <c r="EA49" s="33"/>
      <c r="EB49" s="33"/>
      <c r="EI49" s="34"/>
      <c r="EJ49" s="35"/>
      <c r="EK49" s="65"/>
      <c r="EL49" s="66"/>
      <c r="EM49" s="18"/>
      <c r="EX49" s="73"/>
      <c r="EY49" s="74"/>
      <c r="EZ49" s="59"/>
      <c r="FA49" s="74"/>
      <c r="FB49" s="32"/>
      <c r="FC49" s="75"/>
      <c r="FG49" s="33"/>
      <c r="FH49" s="33"/>
      <c r="FO49" s="34"/>
      <c r="FP49" s="35"/>
      <c r="FQ49" s="65"/>
      <c r="FR49" s="66"/>
      <c r="FS49" s="18"/>
      <c r="GD49" s="73"/>
      <c r="GE49" s="74"/>
      <c r="GF49" s="59"/>
      <c r="GG49" s="74"/>
      <c r="GH49" s="32"/>
      <c r="GI49" s="75"/>
      <c r="GM49" s="33"/>
      <c r="GN49" s="33"/>
      <c r="GU49" s="34"/>
      <c r="GV49" s="35"/>
      <c r="GW49" s="65"/>
      <c r="GX49" s="66"/>
      <c r="GY49" s="18"/>
      <c r="HJ49" s="73"/>
      <c r="HK49" s="74"/>
      <c r="HL49" s="59"/>
      <c r="HM49" s="74"/>
      <c r="HN49" s="32"/>
      <c r="HO49" s="75"/>
      <c r="HS49" s="33"/>
      <c r="HT49" s="33"/>
      <c r="IA49" s="34"/>
      <c r="IB49" s="35"/>
      <c r="IC49" s="65"/>
      <c r="ID49" s="66"/>
      <c r="IE49" s="18"/>
      <c r="IP49" s="73"/>
      <c r="IQ49" s="74"/>
      <c r="IR49" s="59"/>
      <c r="IS49" s="74"/>
      <c r="IT49" s="32"/>
      <c r="IU49" s="75"/>
    </row>
    <row r="50" spans="2:255">
      <c r="B50" s="33"/>
      <c r="C50" s="33"/>
      <c r="J50" s="78"/>
      <c r="K50" s="35" t="str">
        <f t="shared" si="42"/>
        <v/>
      </c>
      <c r="L50" s="36" t="str">
        <f>IF(COUNT(J50)=1,STDEV(Sheet6:Sheet70!K50),"")</f>
        <v/>
      </c>
      <c r="M50" s="109" t="str">
        <f t="shared" si="35"/>
        <v/>
      </c>
      <c r="N50" s="117"/>
      <c r="O50" s="18">
        <f t="shared" si="1"/>
        <v>0</v>
      </c>
      <c r="P50" s="10">
        <f t="shared" si="2"/>
        <v>0</v>
      </c>
      <c r="Q50" s="10">
        <f t="shared" si="3"/>
        <v>0</v>
      </c>
      <c r="R50" s="10">
        <f t="shared" si="36"/>
        <v>0</v>
      </c>
      <c r="S50" s="10">
        <f t="shared" si="4"/>
        <v>0</v>
      </c>
      <c r="T50" s="10">
        <f t="shared" si="5"/>
        <v>0</v>
      </c>
      <c r="U50" s="10">
        <f t="shared" si="6"/>
        <v>0</v>
      </c>
      <c r="Z50" s="76">
        <f t="shared" si="46"/>
        <v>0</v>
      </c>
      <c r="AA50" s="59">
        <f t="shared" si="47"/>
        <v>0</v>
      </c>
      <c r="AB50" s="59"/>
      <c r="AC50" s="59">
        <f t="shared" si="48"/>
        <v>0</v>
      </c>
      <c r="AD50" s="32"/>
      <c r="AE50" s="77">
        <f t="shared" si="49"/>
        <v>0</v>
      </c>
      <c r="AI50" s="33"/>
      <c r="AJ50" s="33"/>
      <c r="AQ50" s="34">
        <f t="shared" si="38"/>
        <v>0</v>
      </c>
      <c r="AR50" s="35" t="str">
        <f t="shared" si="9"/>
        <v/>
      </c>
      <c r="AS50" s="65" t="str">
        <f t="shared" si="10"/>
        <v/>
      </c>
      <c r="AT50" s="79" t="str">
        <f t="shared" si="41"/>
        <v/>
      </c>
      <c r="AU50" s="18">
        <f t="shared" si="12"/>
        <v>0</v>
      </c>
      <c r="AV50" s="10">
        <f t="shared" si="13"/>
        <v>0</v>
      </c>
      <c r="AW50" s="10">
        <f t="shared" si="14"/>
        <v>0</v>
      </c>
      <c r="AX50" s="10">
        <f t="shared" si="15"/>
        <v>0</v>
      </c>
      <c r="AY50" s="10">
        <f t="shared" si="16"/>
        <v>0</v>
      </c>
      <c r="AZ50" s="10">
        <f t="shared" si="17"/>
        <v>0</v>
      </c>
      <c r="BA50" s="10">
        <f t="shared" si="18"/>
        <v>0</v>
      </c>
      <c r="BC50" s="10" t="e">
        <f t="shared" si="20"/>
        <v>#VALUE!</v>
      </c>
      <c r="BF50" s="73">
        <f t="shared" si="50"/>
        <v>0</v>
      </c>
      <c r="BG50" s="74">
        <f t="shared" si="51"/>
        <v>0</v>
      </c>
      <c r="BH50" s="59"/>
      <c r="BI50" s="74">
        <f t="shared" si="52"/>
        <v>0</v>
      </c>
      <c r="BJ50" s="32"/>
      <c r="BK50" s="75">
        <f t="shared" si="53"/>
        <v>0</v>
      </c>
      <c r="BO50" s="33"/>
      <c r="BP50" s="33"/>
      <c r="BW50" s="34">
        <f t="shared" si="40"/>
        <v>0</v>
      </c>
      <c r="BX50" s="35" t="str">
        <f t="shared" si="23"/>
        <v/>
      </c>
      <c r="BY50" s="65" t="str">
        <f t="shared" si="24"/>
        <v/>
      </c>
      <c r="BZ50" s="79" t="str">
        <f t="shared" si="25"/>
        <v/>
      </c>
      <c r="CA50" s="18">
        <f t="shared" si="26"/>
        <v>0</v>
      </c>
      <c r="CB50" s="10">
        <f t="shared" si="27"/>
        <v>0</v>
      </c>
      <c r="CC50" s="10">
        <f t="shared" si="28"/>
        <v>0</v>
      </c>
      <c r="CD50" s="10">
        <f t="shared" si="29"/>
        <v>0</v>
      </c>
      <c r="CE50" s="10">
        <f t="shared" si="30"/>
        <v>0</v>
      </c>
      <c r="CF50" s="10">
        <f t="shared" si="31"/>
        <v>0</v>
      </c>
      <c r="CG50" s="10">
        <f t="shared" si="32"/>
        <v>0</v>
      </c>
      <c r="CI50" s="10" t="e">
        <f t="shared" si="34"/>
        <v>#VALUE!</v>
      </c>
      <c r="CL50" s="73">
        <f t="shared" si="54"/>
        <v>0</v>
      </c>
      <c r="CM50" s="74">
        <f t="shared" si="55"/>
        <v>0</v>
      </c>
      <c r="CN50" s="59"/>
      <c r="CO50" s="74">
        <f t="shared" si="56"/>
        <v>0</v>
      </c>
      <c r="CP50" s="32"/>
      <c r="CQ50" s="75">
        <f t="shared" si="57"/>
        <v>0</v>
      </c>
      <c r="CU50" s="33"/>
      <c r="CV50" s="33"/>
      <c r="DC50" s="34"/>
      <c r="DD50" s="35"/>
      <c r="DE50" s="65"/>
      <c r="DF50" s="79"/>
      <c r="DG50" s="18"/>
      <c r="DR50" s="73"/>
      <c r="DS50" s="74"/>
      <c r="DT50" s="59"/>
      <c r="DU50" s="74"/>
      <c r="DV50" s="32"/>
      <c r="DW50" s="75"/>
      <c r="EA50" s="33"/>
      <c r="EB50" s="33"/>
      <c r="EI50" s="34"/>
      <c r="EJ50" s="35"/>
      <c r="EK50" s="65"/>
      <c r="EL50" s="79"/>
      <c r="EM50" s="18"/>
      <c r="EX50" s="73"/>
      <c r="EY50" s="74"/>
      <c r="EZ50" s="59"/>
      <c r="FA50" s="74"/>
      <c r="FB50" s="32"/>
      <c r="FC50" s="75"/>
      <c r="FG50" s="33"/>
      <c r="FH50" s="33"/>
      <c r="FO50" s="34"/>
      <c r="FP50" s="35"/>
      <c r="FQ50" s="65"/>
      <c r="FR50" s="79"/>
      <c r="FS50" s="18"/>
      <c r="GD50" s="73"/>
      <c r="GE50" s="74"/>
      <c r="GF50" s="59"/>
      <c r="GG50" s="74"/>
      <c r="GH50" s="32"/>
      <c r="GI50" s="75"/>
      <c r="GM50" s="33"/>
      <c r="GN50" s="33"/>
      <c r="GU50" s="34"/>
      <c r="GV50" s="35"/>
      <c r="GW50" s="65"/>
      <c r="GX50" s="79"/>
      <c r="GY50" s="18"/>
      <c r="HJ50" s="73"/>
      <c r="HK50" s="74"/>
      <c r="HL50" s="59"/>
      <c r="HM50" s="74"/>
      <c r="HN50" s="32"/>
      <c r="HO50" s="75"/>
      <c r="HS50" s="33"/>
      <c r="HT50" s="33"/>
      <c r="IA50" s="34"/>
      <c r="IB50" s="35"/>
      <c r="IC50" s="65"/>
      <c r="ID50" s="79"/>
      <c r="IE50" s="18"/>
      <c r="IP50" s="73"/>
      <c r="IQ50" s="74"/>
      <c r="IR50" s="59"/>
      <c r="IS50" s="74"/>
      <c r="IT50" s="32"/>
      <c r="IU50" s="75"/>
    </row>
    <row r="51" spans="2:255">
      <c r="K51" s="80" t="str">
        <f t="shared" ref="K51" si="58">IF(COUNT(J51)=1,(-b+SQRT(b*b-4*a*(__c-J51)))/(2*a),"")</f>
        <v/>
      </c>
      <c r="L51" s="80"/>
      <c r="Z51" s="76">
        <f t="shared" si="46"/>
        <v>0</v>
      </c>
      <c r="AA51" s="59">
        <f t="shared" si="47"/>
        <v>0</v>
      </c>
      <c r="AB51" s="59"/>
      <c r="AC51" s="59">
        <f t="shared" si="48"/>
        <v>0</v>
      </c>
      <c r="AD51" s="32"/>
      <c r="AE51" s="77">
        <f t="shared" si="49"/>
        <v>0</v>
      </c>
      <c r="AR51" s="80" t="str">
        <f>IF(COUNT(AQ51)=1,(-b+SQRT(b*b-4*a*(__c-AQ51)))/(2*a),"")</f>
        <v/>
      </c>
      <c r="AS51" s="80"/>
      <c r="BF51" s="73">
        <f t="shared" si="50"/>
        <v>0</v>
      </c>
      <c r="BG51" s="74">
        <f t="shared" si="51"/>
        <v>0</v>
      </c>
      <c r="BH51" s="59"/>
      <c r="BI51" s="74">
        <f t="shared" si="52"/>
        <v>0</v>
      </c>
      <c r="BJ51" s="32"/>
      <c r="BK51" s="75">
        <f t="shared" si="53"/>
        <v>0</v>
      </c>
      <c r="BX51" s="80" t="str">
        <f>IF(COUNT(BW51)=1,(-b+SQRT(b*b-4*a*(__c-BW51)))/(2*a),"")</f>
        <v/>
      </c>
      <c r="BY51" s="80"/>
      <c r="CL51" s="73">
        <f t="shared" si="54"/>
        <v>0</v>
      </c>
      <c r="CM51" s="74">
        <f t="shared" si="55"/>
        <v>0</v>
      </c>
      <c r="CN51" s="59"/>
      <c r="CO51" s="74">
        <f t="shared" si="56"/>
        <v>0</v>
      </c>
      <c r="CP51" s="32"/>
      <c r="CQ51" s="75">
        <f t="shared" si="57"/>
        <v>0</v>
      </c>
      <c r="DD51" s="80"/>
      <c r="DE51" s="80"/>
      <c r="DR51" s="73"/>
      <c r="DS51" s="74"/>
      <c r="DT51" s="59"/>
      <c r="DU51" s="74"/>
      <c r="DV51" s="32"/>
      <c r="DW51" s="75"/>
      <c r="EJ51" s="80"/>
      <c r="EK51" s="80"/>
      <c r="EX51" s="73"/>
      <c r="EY51" s="74"/>
      <c r="EZ51" s="59"/>
      <c r="FA51" s="74"/>
      <c r="FB51" s="32"/>
      <c r="FC51" s="75"/>
      <c r="FP51" s="80"/>
      <c r="FQ51" s="80"/>
      <c r="GD51" s="73"/>
      <c r="GE51" s="74"/>
      <c r="GF51" s="59"/>
      <c r="GG51" s="74"/>
      <c r="GH51" s="32"/>
      <c r="GI51" s="75"/>
      <c r="GV51" s="80"/>
      <c r="GW51" s="80"/>
      <c r="HJ51" s="73"/>
      <c r="HK51" s="74"/>
      <c r="HL51" s="59"/>
      <c r="HM51" s="74"/>
      <c r="HN51" s="32"/>
      <c r="HO51" s="75"/>
      <c r="IB51" s="80"/>
      <c r="IC51" s="80"/>
      <c r="IP51" s="73"/>
      <c r="IQ51" s="74"/>
      <c r="IR51" s="59"/>
      <c r="IS51" s="74"/>
      <c r="IT51" s="32"/>
      <c r="IU51" s="75"/>
    </row>
    <row r="52" spans="2:255">
      <c r="Z52" s="76">
        <f t="shared" si="46"/>
        <v>0</v>
      </c>
      <c r="AA52" s="59">
        <f t="shared" si="47"/>
        <v>0</v>
      </c>
      <c r="AB52" s="59"/>
      <c r="AC52" s="59">
        <f t="shared" si="48"/>
        <v>0</v>
      </c>
      <c r="AD52" s="32"/>
      <c r="AE52" s="77">
        <f t="shared" si="49"/>
        <v>0</v>
      </c>
      <c r="BF52" s="73">
        <f t="shared" si="50"/>
        <v>0</v>
      </c>
      <c r="BG52" s="74">
        <f t="shared" si="51"/>
        <v>0</v>
      </c>
      <c r="BH52" s="59"/>
      <c r="BI52" s="74">
        <f t="shared" si="52"/>
        <v>0</v>
      </c>
      <c r="BJ52" s="32"/>
      <c r="BK52" s="75">
        <f t="shared" si="53"/>
        <v>0</v>
      </c>
      <c r="CL52" s="73">
        <f t="shared" si="54"/>
        <v>0</v>
      </c>
      <c r="CM52" s="74">
        <f t="shared" si="55"/>
        <v>0</v>
      </c>
      <c r="CN52" s="59"/>
      <c r="CO52" s="74">
        <f t="shared" si="56"/>
        <v>0</v>
      </c>
      <c r="CP52" s="32"/>
      <c r="CQ52" s="75">
        <f t="shared" si="57"/>
        <v>0</v>
      </c>
      <c r="DR52" s="73"/>
      <c r="DS52" s="74"/>
      <c r="DT52" s="59"/>
      <c r="DU52" s="74"/>
      <c r="DV52" s="32"/>
      <c r="DW52" s="75"/>
      <c r="EX52" s="73"/>
      <c r="EY52" s="74"/>
      <c r="EZ52" s="59"/>
      <c r="FA52" s="74"/>
      <c r="FB52" s="32"/>
      <c r="FC52" s="75"/>
      <c r="GD52" s="73"/>
      <c r="GE52" s="74"/>
      <c r="GF52" s="59"/>
      <c r="GG52" s="74"/>
      <c r="GH52" s="32"/>
      <c r="GI52" s="75"/>
      <c r="HJ52" s="73"/>
      <c r="HK52" s="74"/>
      <c r="HL52" s="59"/>
      <c r="HM52" s="74"/>
      <c r="HN52" s="32"/>
      <c r="HO52" s="75"/>
      <c r="IP52" s="73"/>
      <c r="IQ52" s="74"/>
      <c r="IR52" s="59"/>
      <c r="IS52" s="74"/>
      <c r="IT52" s="32"/>
      <c r="IU52" s="75"/>
    </row>
    <row r="53" spans="2:255">
      <c r="Z53" s="76">
        <f t="shared" si="46"/>
        <v>0</v>
      </c>
      <c r="AA53" s="59">
        <f t="shared" si="47"/>
        <v>0</v>
      </c>
      <c r="AB53" s="59"/>
      <c r="AC53" s="59">
        <f t="shared" si="48"/>
        <v>0</v>
      </c>
      <c r="AD53" s="32"/>
      <c r="AE53" s="77">
        <f t="shared" si="49"/>
        <v>0</v>
      </c>
      <c r="BF53" s="73">
        <f t="shared" si="50"/>
        <v>0</v>
      </c>
      <c r="BG53" s="74">
        <f t="shared" si="51"/>
        <v>0</v>
      </c>
      <c r="BH53" s="59"/>
      <c r="BI53" s="74">
        <f t="shared" si="52"/>
        <v>0</v>
      </c>
      <c r="BJ53" s="32"/>
      <c r="BK53" s="75">
        <f t="shared" si="53"/>
        <v>0</v>
      </c>
      <c r="CL53" s="73">
        <f t="shared" si="54"/>
        <v>0</v>
      </c>
      <c r="CM53" s="74">
        <f t="shared" si="55"/>
        <v>0</v>
      </c>
      <c r="CN53" s="59"/>
      <c r="CO53" s="74">
        <f t="shared" si="56"/>
        <v>0</v>
      </c>
      <c r="CP53" s="32"/>
      <c r="CQ53" s="75">
        <f t="shared" si="57"/>
        <v>0</v>
      </c>
      <c r="DR53" s="73"/>
      <c r="DS53" s="74"/>
      <c r="DT53" s="59"/>
      <c r="DU53" s="74"/>
      <c r="DV53" s="32"/>
      <c r="DW53" s="75"/>
      <c r="EX53" s="73"/>
      <c r="EY53" s="74"/>
      <c r="EZ53" s="59"/>
      <c r="FA53" s="74"/>
      <c r="FB53" s="32"/>
      <c r="FC53" s="75"/>
      <c r="GD53" s="73"/>
      <c r="GE53" s="74"/>
      <c r="GF53" s="59"/>
      <c r="GG53" s="74"/>
      <c r="GH53" s="32"/>
      <c r="GI53" s="75"/>
      <c r="HJ53" s="73"/>
      <c r="HK53" s="74"/>
      <c r="HL53" s="59"/>
      <c r="HM53" s="74"/>
      <c r="HN53" s="32"/>
      <c r="HO53" s="75"/>
      <c r="IP53" s="73"/>
      <c r="IQ53" s="74"/>
      <c r="IR53" s="59"/>
      <c r="IS53" s="74"/>
      <c r="IT53" s="32"/>
      <c r="IU53" s="75"/>
    </row>
    <row r="54" spans="2:255">
      <c r="Z54" s="76">
        <f t="shared" si="46"/>
        <v>0</v>
      </c>
      <c r="AA54" s="59">
        <f t="shared" si="47"/>
        <v>0</v>
      </c>
      <c r="AB54" s="59"/>
      <c r="AC54" s="59">
        <f t="shared" si="48"/>
        <v>0</v>
      </c>
      <c r="AD54" s="32"/>
      <c r="AE54" s="77">
        <f t="shared" si="49"/>
        <v>0</v>
      </c>
      <c r="BF54" s="73">
        <f t="shared" si="50"/>
        <v>0</v>
      </c>
      <c r="BG54" s="74">
        <f t="shared" si="51"/>
        <v>0</v>
      </c>
      <c r="BH54" s="59"/>
      <c r="BI54" s="74">
        <f t="shared" si="52"/>
        <v>0</v>
      </c>
      <c r="BJ54" s="32"/>
      <c r="BK54" s="75">
        <f t="shared" si="53"/>
        <v>0</v>
      </c>
      <c r="CL54" s="73">
        <f t="shared" si="54"/>
        <v>0</v>
      </c>
      <c r="CM54" s="74">
        <f t="shared" si="55"/>
        <v>0</v>
      </c>
      <c r="CN54" s="59"/>
      <c r="CO54" s="74">
        <f t="shared" si="56"/>
        <v>0</v>
      </c>
      <c r="CP54" s="32"/>
      <c r="CQ54" s="75">
        <f t="shared" si="57"/>
        <v>0</v>
      </c>
      <c r="DR54" s="73"/>
      <c r="DS54" s="74"/>
      <c r="DT54" s="59"/>
      <c r="DU54" s="74"/>
      <c r="DV54" s="32"/>
      <c r="DW54" s="75"/>
      <c r="EX54" s="73"/>
      <c r="EY54" s="74"/>
      <c r="EZ54" s="59"/>
      <c r="FA54" s="74"/>
      <c r="FB54" s="32"/>
      <c r="FC54" s="75"/>
      <c r="GD54" s="73"/>
      <c r="GE54" s="74"/>
      <c r="GF54" s="59"/>
      <c r="GG54" s="74"/>
      <c r="GH54" s="32"/>
      <c r="GI54" s="75"/>
      <c r="HJ54" s="73"/>
      <c r="HK54" s="74"/>
      <c r="HL54" s="59"/>
      <c r="HM54" s="74"/>
      <c r="HN54" s="32"/>
      <c r="HO54" s="75"/>
      <c r="IP54" s="73"/>
      <c r="IQ54" s="74"/>
      <c r="IR54" s="59"/>
      <c r="IS54" s="74"/>
      <c r="IT54" s="32"/>
      <c r="IU54" s="75"/>
    </row>
    <row r="55" spans="2:255">
      <c r="Z55" s="76">
        <f t="shared" si="46"/>
        <v>0</v>
      </c>
      <c r="AA55" s="59">
        <f t="shared" si="47"/>
        <v>0</v>
      </c>
      <c r="AB55" s="59"/>
      <c r="AC55" s="59">
        <f t="shared" si="48"/>
        <v>0</v>
      </c>
      <c r="AD55" s="32"/>
      <c r="AE55" s="77">
        <f t="shared" si="49"/>
        <v>0</v>
      </c>
      <c r="BF55" s="73">
        <f t="shared" si="50"/>
        <v>0</v>
      </c>
      <c r="BG55" s="74">
        <f t="shared" si="51"/>
        <v>0</v>
      </c>
      <c r="BH55" s="59"/>
      <c r="BI55" s="74">
        <f t="shared" si="52"/>
        <v>0</v>
      </c>
      <c r="BJ55" s="32"/>
      <c r="BK55" s="75">
        <f t="shared" si="53"/>
        <v>0</v>
      </c>
      <c r="CL55" s="73">
        <f t="shared" si="54"/>
        <v>0</v>
      </c>
      <c r="CM55" s="74">
        <f t="shared" si="55"/>
        <v>0</v>
      </c>
      <c r="CN55" s="59"/>
      <c r="CO55" s="74">
        <f t="shared" si="56"/>
        <v>0</v>
      </c>
      <c r="CP55" s="32"/>
      <c r="CQ55" s="75">
        <f t="shared" si="57"/>
        <v>0</v>
      </c>
      <c r="DR55" s="73"/>
      <c r="DS55" s="74"/>
      <c r="DT55" s="59"/>
      <c r="DU55" s="74"/>
      <c r="DV55" s="32"/>
      <c r="DW55" s="75"/>
      <c r="EX55" s="73"/>
      <c r="EY55" s="74"/>
      <c r="EZ55" s="59"/>
      <c r="FA55" s="74"/>
      <c r="FB55" s="32"/>
      <c r="FC55" s="75"/>
      <c r="GD55" s="73"/>
      <c r="GE55" s="74"/>
      <c r="GF55" s="59"/>
      <c r="GG55" s="74"/>
      <c r="GH55" s="32"/>
      <c r="GI55" s="75"/>
      <c r="HJ55" s="73"/>
      <c r="HK55" s="74"/>
      <c r="HL55" s="59"/>
      <c r="HM55" s="74"/>
      <c r="HN55" s="32"/>
      <c r="HO55" s="75"/>
      <c r="IP55" s="73"/>
      <c r="IQ55" s="74"/>
      <c r="IR55" s="59"/>
      <c r="IS55" s="74"/>
      <c r="IT55" s="32"/>
      <c r="IU55" s="75"/>
    </row>
    <row r="56" spans="2:255">
      <c r="Z56" s="81">
        <f t="shared" si="46"/>
        <v>0</v>
      </c>
      <c r="AA56" s="56">
        <f t="shared" si="47"/>
        <v>0</v>
      </c>
      <c r="AB56" s="56"/>
      <c r="AC56" s="56">
        <f t="shared" si="48"/>
        <v>0</v>
      </c>
      <c r="AD56" s="56"/>
      <c r="AE56" s="58">
        <f t="shared" si="49"/>
        <v>0</v>
      </c>
      <c r="BF56" s="73">
        <f t="shared" si="50"/>
        <v>0</v>
      </c>
      <c r="BG56" s="74">
        <f t="shared" si="51"/>
        <v>0</v>
      </c>
      <c r="BH56" s="56"/>
      <c r="BI56" s="74">
        <f t="shared" si="52"/>
        <v>0</v>
      </c>
      <c r="BJ56" s="56"/>
      <c r="BK56" s="75">
        <f t="shared" si="53"/>
        <v>0</v>
      </c>
      <c r="CL56" s="73">
        <f t="shared" si="54"/>
        <v>0</v>
      </c>
      <c r="CM56" s="74">
        <f t="shared" si="55"/>
        <v>0</v>
      </c>
      <c r="CN56" s="56"/>
      <c r="CO56" s="74">
        <f t="shared" si="56"/>
        <v>0</v>
      </c>
      <c r="CP56" s="56"/>
      <c r="CQ56" s="75">
        <f t="shared" si="57"/>
        <v>0</v>
      </c>
      <c r="DR56" s="73"/>
      <c r="DS56" s="74"/>
      <c r="DT56" s="56"/>
      <c r="DU56" s="74"/>
      <c r="DV56" s="56"/>
      <c r="DW56" s="75"/>
      <c r="EX56" s="73"/>
      <c r="EY56" s="74"/>
      <c r="EZ56" s="56"/>
      <c r="FA56" s="74"/>
      <c r="FB56" s="56"/>
      <c r="FC56" s="75"/>
      <c r="GD56" s="73"/>
      <c r="GE56" s="74"/>
      <c r="GF56" s="56"/>
      <c r="GG56" s="74"/>
      <c r="GH56" s="56"/>
      <c r="GI56" s="75"/>
      <c r="HJ56" s="73"/>
      <c r="HK56" s="74"/>
      <c r="HL56" s="56"/>
      <c r="HM56" s="74"/>
      <c r="HN56" s="56"/>
      <c r="HO56" s="75"/>
      <c r="IP56" s="73"/>
      <c r="IQ56" s="74"/>
      <c r="IR56" s="56"/>
      <c r="IS56" s="74"/>
      <c r="IT56" s="56"/>
      <c r="IU56" s="75"/>
    </row>
    <row r="57" spans="2:255">
      <c r="Z57" s="81">
        <f t="shared" si="46"/>
        <v>0</v>
      </c>
      <c r="AA57" s="56">
        <f t="shared" si="47"/>
        <v>0</v>
      </c>
      <c r="AB57" s="56"/>
      <c r="AC57" s="56">
        <f t="shared" si="48"/>
        <v>0</v>
      </c>
      <c r="AD57" s="56"/>
      <c r="AE57" s="58">
        <f t="shared" si="49"/>
        <v>0</v>
      </c>
      <c r="BF57" s="73">
        <f t="shared" si="50"/>
        <v>0</v>
      </c>
      <c r="BG57" s="74">
        <f t="shared" si="51"/>
        <v>0</v>
      </c>
      <c r="BH57" s="56"/>
      <c r="BI57" s="74">
        <f t="shared" si="52"/>
        <v>0</v>
      </c>
      <c r="BJ57" s="56"/>
      <c r="BK57" s="75">
        <f t="shared" si="53"/>
        <v>0</v>
      </c>
      <c r="CL57" s="73">
        <f t="shared" si="54"/>
        <v>0</v>
      </c>
      <c r="CM57" s="74">
        <f t="shared" si="55"/>
        <v>0</v>
      </c>
      <c r="CN57" s="56"/>
      <c r="CO57" s="74">
        <f t="shared" si="56"/>
        <v>0</v>
      </c>
      <c r="CP57" s="56"/>
      <c r="CQ57" s="75">
        <f t="shared" si="57"/>
        <v>0</v>
      </c>
      <c r="DR57" s="73"/>
      <c r="DS57" s="74"/>
      <c r="DT57" s="56"/>
      <c r="DU57" s="74"/>
      <c r="DV57" s="56"/>
      <c r="DW57" s="75"/>
      <c r="EX57" s="73"/>
      <c r="EY57" s="74"/>
      <c r="EZ57" s="56"/>
      <c r="FA57" s="74"/>
      <c r="FB57" s="56"/>
      <c r="FC57" s="75"/>
      <c r="GD57" s="73"/>
      <c r="GE57" s="74"/>
      <c r="GF57" s="56"/>
      <c r="GG57" s="74"/>
      <c r="GH57" s="56"/>
      <c r="GI57" s="75"/>
      <c r="HJ57" s="73"/>
      <c r="HK57" s="74"/>
      <c r="HL57" s="56"/>
      <c r="HM57" s="74"/>
      <c r="HN57" s="56"/>
      <c r="HO57" s="75"/>
      <c r="IP57" s="73"/>
      <c r="IQ57" s="74"/>
      <c r="IR57" s="56"/>
      <c r="IS57" s="74"/>
      <c r="IT57" s="56"/>
      <c r="IU57" s="75"/>
    </row>
    <row r="58" spans="2:255">
      <c r="Z58" s="81">
        <f t="shared" si="46"/>
        <v>0</v>
      </c>
      <c r="AA58" s="56">
        <f t="shared" si="47"/>
        <v>0</v>
      </c>
      <c r="AB58" s="56"/>
      <c r="AC58" s="56">
        <f t="shared" si="48"/>
        <v>0</v>
      </c>
      <c r="AD58" s="56"/>
      <c r="AE58" s="58">
        <f t="shared" si="49"/>
        <v>0</v>
      </c>
      <c r="BF58" s="73">
        <f t="shared" si="50"/>
        <v>0</v>
      </c>
      <c r="BG58" s="74">
        <f t="shared" si="51"/>
        <v>0</v>
      </c>
      <c r="BH58" s="56"/>
      <c r="BI58" s="74">
        <f t="shared" si="52"/>
        <v>0</v>
      </c>
      <c r="BJ58" s="56"/>
      <c r="BK58" s="75">
        <f t="shared" si="53"/>
        <v>0</v>
      </c>
      <c r="CL58" s="73">
        <f t="shared" si="54"/>
        <v>0</v>
      </c>
      <c r="CM58" s="74">
        <f t="shared" si="55"/>
        <v>0</v>
      </c>
      <c r="CN58" s="56"/>
      <c r="CO58" s="74">
        <f t="shared" si="56"/>
        <v>0</v>
      </c>
      <c r="CP58" s="56"/>
      <c r="CQ58" s="75">
        <f t="shared" si="57"/>
        <v>0</v>
      </c>
      <c r="DR58" s="73"/>
      <c r="DS58" s="74"/>
      <c r="DT58" s="56"/>
      <c r="DU58" s="74"/>
      <c r="DV58" s="56"/>
      <c r="DW58" s="75"/>
      <c r="EX58" s="73"/>
      <c r="EY58" s="74"/>
      <c r="EZ58" s="56"/>
      <c r="FA58" s="74"/>
      <c r="FB58" s="56"/>
      <c r="FC58" s="75"/>
      <c r="GD58" s="73"/>
      <c r="GE58" s="74"/>
      <c r="GF58" s="56"/>
      <c r="GG58" s="74"/>
      <c r="GH58" s="56"/>
      <c r="GI58" s="75"/>
      <c r="HJ58" s="73"/>
      <c r="HK58" s="74"/>
      <c r="HL58" s="56"/>
      <c r="HM58" s="74"/>
      <c r="HN58" s="56"/>
      <c r="HO58" s="75"/>
      <c r="IP58" s="73"/>
      <c r="IQ58" s="74"/>
      <c r="IR58" s="56"/>
      <c r="IS58" s="74"/>
      <c r="IT58" s="56"/>
      <c r="IU58" s="75"/>
    </row>
    <row r="59" spans="2:255">
      <c r="Z59" s="81">
        <f t="shared" si="46"/>
        <v>0</v>
      </c>
      <c r="AA59" s="56">
        <f t="shared" si="47"/>
        <v>0</v>
      </c>
      <c r="AB59" s="56"/>
      <c r="AC59" s="56">
        <f t="shared" si="48"/>
        <v>0</v>
      </c>
      <c r="AD59" s="56"/>
      <c r="AE59" s="58">
        <f t="shared" si="49"/>
        <v>0</v>
      </c>
      <c r="BF59" s="73">
        <f t="shared" si="50"/>
        <v>0</v>
      </c>
      <c r="BG59" s="74">
        <f t="shared" si="51"/>
        <v>0</v>
      </c>
      <c r="BH59" s="56"/>
      <c r="BI59" s="74">
        <f t="shared" si="52"/>
        <v>0</v>
      </c>
      <c r="BJ59" s="56"/>
      <c r="BK59" s="75">
        <f t="shared" si="53"/>
        <v>0</v>
      </c>
      <c r="CL59" s="73">
        <f t="shared" si="54"/>
        <v>0</v>
      </c>
      <c r="CM59" s="74">
        <f t="shared" si="55"/>
        <v>0</v>
      </c>
      <c r="CN59" s="56"/>
      <c r="CO59" s="74">
        <f t="shared" si="56"/>
        <v>0</v>
      </c>
      <c r="CP59" s="56"/>
      <c r="CQ59" s="75">
        <f t="shared" si="57"/>
        <v>0</v>
      </c>
      <c r="DR59" s="73"/>
      <c r="DS59" s="74"/>
      <c r="DT59" s="56"/>
      <c r="DU59" s="74"/>
      <c r="DV59" s="56"/>
      <c r="DW59" s="75"/>
      <c r="EX59" s="73"/>
      <c r="EY59" s="74"/>
      <c r="EZ59" s="56"/>
      <c r="FA59" s="74"/>
      <c r="FB59" s="56"/>
      <c r="FC59" s="75"/>
      <c r="GD59" s="73"/>
      <c r="GE59" s="74"/>
      <c r="GF59" s="56"/>
      <c r="GG59" s="74"/>
      <c r="GH59" s="56"/>
      <c r="GI59" s="75"/>
      <c r="HJ59" s="73"/>
      <c r="HK59" s="74"/>
      <c r="HL59" s="56"/>
      <c r="HM59" s="74"/>
      <c r="HN59" s="56"/>
      <c r="HO59" s="75"/>
      <c r="IP59" s="73"/>
      <c r="IQ59" s="74"/>
      <c r="IR59" s="56"/>
      <c r="IS59" s="74"/>
      <c r="IT59" s="56"/>
      <c r="IU59" s="75"/>
    </row>
    <row r="60" spans="2:255">
      <c r="Z60" s="81">
        <f t="shared" si="46"/>
        <v>0</v>
      </c>
      <c r="AA60" s="56">
        <f t="shared" si="47"/>
        <v>0</v>
      </c>
      <c r="AB60" s="56"/>
      <c r="AC60" s="56">
        <f t="shared" si="48"/>
        <v>0</v>
      </c>
      <c r="AD60" s="56"/>
      <c r="AE60" s="58">
        <f t="shared" si="49"/>
        <v>0</v>
      </c>
      <c r="BF60" s="73">
        <f t="shared" si="50"/>
        <v>0</v>
      </c>
      <c r="BG60" s="74">
        <f t="shared" si="51"/>
        <v>0</v>
      </c>
      <c r="BH60" s="56"/>
      <c r="BI60" s="74">
        <f t="shared" si="52"/>
        <v>0</v>
      </c>
      <c r="BJ60" s="56"/>
      <c r="BK60" s="75">
        <f t="shared" si="53"/>
        <v>0</v>
      </c>
      <c r="CL60" s="73">
        <f t="shared" si="54"/>
        <v>0</v>
      </c>
      <c r="CM60" s="74">
        <f t="shared" si="55"/>
        <v>0</v>
      </c>
      <c r="CN60" s="56"/>
      <c r="CO60" s="74">
        <f t="shared" si="56"/>
        <v>0</v>
      </c>
      <c r="CP60" s="56"/>
      <c r="CQ60" s="75">
        <f t="shared" si="57"/>
        <v>0</v>
      </c>
      <c r="DR60" s="73"/>
      <c r="DS60" s="74"/>
      <c r="DT60" s="56"/>
      <c r="DU60" s="74"/>
      <c r="DV60" s="56"/>
      <c r="DW60" s="75"/>
      <c r="EX60" s="73"/>
      <c r="EY60" s="74"/>
      <c r="EZ60" s="56"/>
      <c r="FA60" s="74"/>
      <c r="FB60" s="56"/>
      <c r="FC60" s="75"/>
      <c r="GD60" s="73"/>
      <c r="GE60" s="74"/>
      <c r="GF60" s="56"/>
      <c r="GG60" s="74"/>
      <c r="GH60" s="56"/>
      <c r="GI60" s="75"/>
      <c r="HJ60" s="73"/>
      <c r="HK60" s="74"/>
      <c r="HL60" s="56"/>
      <c r="HM60" s="74"/>
      <c r="HN60" s="56"/>
      <c r="HO60" s="75"/>
      <c r="IP60" s="73"/>
      <c r="IQ60" s="74"/>
      <c r="IR60" s="56"/>
      <c r="IS60" s="74"/>
      <c r="IT60" s="56"/>
      <c r="IU60" s="75"/>
    </row>
    <row r="61" spans="2:255">
      <c r="Z61" s="81">
        <f t="shared" si="46"/>
        <v>0</v>
      </c>
      <c r="AA61" s="56">
        <f t="shared" si="47"/>
        <v>0</v>
      </c>
      <c r="AB61" s="56"/>
      <c r="AC61" s="56">
        <f t="shared" si="48"/>
        <v>0</v>
      </c>
      <c r="AD61" s="56"/>
      <c r="AE61" s="58">
        <f t="shared" si="49"/>
        <v>0</v>
      </c>
      <c r="BF61" s="73">
        <f t="shared" si="50"/>
        <v>0</v>
      </c>
      <c r="BG61" s="74">
        <f t="shared" si="51"/>
        <v>0</v>
      </c>
      <c r="BH61" s="56"/>
      <c r="BI61" s="74">
        <f t="shared" si="52"/>
        <v>0</v>
      </c>
      <c r="BJ61" s="56"/>
      <c r="BK61" s="75">
        <f t="shared" si="53"/>
        <v>0</v>
      </c>
      <c r="CL61" s="73">
        <f t="shared" si="54"/>
        <v>0</v>
      </c>
      <c r="CM61" s="74">
        <f t="shared" si="55"/>
        <v>0</v>
      </c>
      <c r="CN61" s="56"/>
      <c r="CO61" s="74">
        <f t="shared" si="56"/>
        <v>0</v>
      </c>
      <c r="CP61" s="56"/>
      <c r="CQ61" s="75">
        <f t="shared" si="57"/>
        <v>0</v>
      </c>
      <c r="DR61" s="73"/>
      <c r="DS61" s="74"/>
      <c r="DT61" s="56"/>
      <c r="DU61" s="74"/>
      <c r="DV61" s="56"/>
      <c r="DW61" s="75"/>
      <c r="EX61" s="73"/>
      <c r="EY61" s="74"/>
      <c r="EZ61" s="56"/>
      <c r="FA61" s="74"/>
      <c r="FB61" s="56"/>
      <c r="FC61" s="75"/>
      <c r="GD61" s="73"/>
      <c r="GE61" s="74"/>
      <c r="GF61" s="56"/>
      <c r="GG61" s="74"/>
      <c r="GH61" s="56"/>
      <c r="GI61" s="75"/>
      <c r="HJ61" s="73"/>
      <c r="HK61" s="74"/>
      <c r="HL61" s="56"/>
      <c r="HM61" s="74"/>
      <c r="HN61" s="56"/>
      <c r="HO61" s="75"/>
      <c r="IP61" s="73"/>
      <c r="IQ61" s="74"/>
      <c r="IR61" s="56"/>
      <c r="IS61" s="74"/>
      <c r="IT61" s="56"/>
      <c r="IU61" s="75"/>
    </row>
    <row r="62" spans="2:255">
      <c r="Z62" s="81">
        <f t="shared" si="46"/>
        <v>0</v>
      </c>
      <c r="AA62" s="56">
        <f t="shared" si="47"/>
        <v>0</v>
      </c>
      <c r="AB62" s="56"/>
      <c r="AC62" s="56">
        <f t="shared" si="48"/>
        <v>0</v>
      </c>
      <c r="AD62" s="56"/>
      <c r="AE62" s="58">
        <f t="shared" si="49"/>
        <v>0</v>
      </c>
      <c r="BF62" s="73">
        <f t="shared" si="50"/>
        <v>0</v>
      </c>
      <c r="BG62" s="74">
        <f t="shared" si="51"/>
        <v>0</v>
      </c>
      <c r="BH62" s="56"/>
      <c r="BI62" s="74">
        <f t="shared" si="52"/>
        <v>0</v>
      </c>
      <c r="BJ62" s="56"/>
      <c r="BK62" s="75">
        <f t="shared" si="53"/>
        <v>0</v>
      </c>
      <c r="CL62" s="73">
        <f t="shared" si="54"/>
        <v>0</v>
      </c>
      <c r="CM62" s="74">
        <f t="shared" si="55"/>
        <v>0</v>
      </c>
      <c r="CN62" s="56"/>
      <c r="CO62" s="74">
        <f t="shared" si="56"/>
        <v>0</v>
      </c>
      <c r="CP62" s="56"/>
      <c r="CQ62" s="75">
        <f t="shared" si="57"/>
        <v>0</v>
      </c>
      <c r="DR62" s="73"/>
      <c r="DS62" s="74"/>
      <c r="DT62" s="56"/>
      <c r="DU62" s="74"/>
      <c r="DV62" s="56"/>
      <c r="DW62" s="75"/>
      <c r="EX62" s="73"/>
      <c r="EY62" s="74"/>
      <c r="EZ62" s="56"/>
      <c r="FA62" s="74"/>
      <c r="FB62" s="56"/>
      <c r="FC62" s="75"/>
      <c r="GD62" s="73"/>
      <c r="GE62" s="74"/>
      <c r="GF62" s="56"/>
      <c r="GG62" s="74"/>
      <c r="GH62" s="56"/>
      <c r="GI62" s="75"/>
      <c r="HJ62" s="73"/>
      <c r="HK62" s="74"/>
      <c r="HL62" s="56"/>
      <c r="HM62" s="74"/>
      <c r="HN62" s="56"/>
      <c r="HO62" s="75"/>
      <c r="IP62" s="73"/>
      <c r="IQ62" s="74"/>
      <c r="IR62" s="56"/>
      <c r="IS62" s="74"/>
      <c r="IT62" s="56"/>
      <c r="IU62" s="75"/>
    </row>
    <row r="63" spans="2:255">
      <c r="Z63" s="81">
        <f t="shared" si="46"/>
        <v>0</v>
      </c>
      <c r="AA63" s="56">
        <f t="shared" si="47"/>
        <v>0</v>
      </c>
      <c r="AB63" s="56"/>
      <c r="AC63" s="56">
        <f t="shared" si="48"/>
        <v>0</v>
      </c>
      <c r="AD63" s="56"/>
      <c r="AE63" s="58">
        <f t="shared" si="49"/>
        <v>0</v>
      </c>
      <c r="BF63" s="73">
        <f t="shared" si="50"/>
        <v>0</v>
      </c>
      <c r="BG63" s="74">
        <f t="shared" si="51"/>
        <v>0</v>
      </c>
      <c r="BH63" s="56"/>
      <c r="BI63" s="74">
        <f t="shared" si="52"/>
        <v>0</v>
      </c>
      <c r="BJ63" s="56"/>
      <c r="BK63" s="75">
        <f t="shared" si="53"/>
        <v>0</v>
      </c>
      <c r="CL63" s="73">
        <f t="shared" si="54"/>
        <v>0</v>
      </c>
      <c r="CM63" s="74">
        <f t="shared" si="55"/>
        <v>0</v>
      </c>
      <c r="CN63" s="56"/>
      <c r="CO63" s="74">
        <f t="shared" si="56"/>
        <v>0</v>
      </c>
      <c r="CP63" s="56"/>
      <c r="CQ63" s="75">
        <f t="shared" si="57"/>
        <v>0</v>
      </c>
      <c r="DR63" s="73"/>
      <c r="DS63" s="74"/>
      <c r="DT63" s="56"/>
      <c r="DU63" s="74"/>
      <c r="DV63" s="56"/>
      <c r="DW63" s="75"/>
      <c r="EX63" s="73"/>
      <c r="EY63" s="74"/>
      <c r="EZ63" s="56"/>
      <c r="FA63" s="74"/>
      <c r="FB63" s="56"/>
      <c r="FC63" s="75"/>
      <c r="GD63" s="73"/>
      <c r="GE63" s="74"/>
      <c r="GF63" s="56"/>
      <c r="GG63" s="74"/>
      <c r="GH63" s="56"/>
      <c r="GI63" s="75"/>
      <c r="HJ63" s="73"/>
      <c r="HK63" s="74"/>
      <c r="HL63" s="56"/>
      <c r="HM63" s="74"/>
      <c r="HN63" s="56"/>
      <c r="HO63" s="75"/>
      <c r="IP63" s="73"/>
      <c r="IQ63" s="74"/>
      <c r="IR63" s="56"/>
      <c r="IS63" s="74"/>
      <c r="IT63" s="56"/>
      <c r="IU63" s="75"/>
    </row>
    <row r="64" spans="2:255">
      <c r="Z64" s="81">
        <f t="shared" si="46"/>
        <v>0</v>
      </c>
      <c r="AA64" s="56">
        <f t="shared" si="47"/>
        <v>0</v>
      </c>
      <c r="AB64" s="56"/>
      <c r="AC64" s="56">
        <f t="shared" si="48"/>
        <v>0</v>
      </c>
      <c r="AD64" s="56"/>
      <c r="AE64" s="58">
        <f t="shared" si="49"/>
        <v>0</v>
      </c>
      <c r="BF64" s="73">
        <f t="shared" si="50"/>
        <v>0</v>
      </c>
      <c r="BG64" s="74">
        <f t="shared" si="51"/>
        <v>0</v>
      </c>
      <c r="BH64" s="56"/>
      <c r="BI64" s="74">
        <f t="shared" si="52"/>
        <v>0</v>
      </c>
      <c r="BJ64" s="56"/>
      <c r="BK64" s="75">
        <f t="shared" si="53"/>
        <v>0</v>
      </c>
      <c r="CL64" s="73">
        <f t="shared" si="54"/>
        <v>0</v>
      </c>
      <c r="CM64" s="74">
        <f t="shared" si="55"/>
        <v>0</v>
      </c>
      <c r="CN64" s="56"/>
      <c r="CO64" s="74">
        <f t="shared" si="56"/>
        <v>0</v>
      </c>
      <c r="CP64" s="56"/>
      <c r="CQ64" s="75">
        <f t="shared" si="57"/>
        <v>0</v>
      </c>
      <c r="DR64" s="73"/>
      <c r="DS64" s="74"/>
      <c r="DT64" s="56"/>
      <c r="DU64" s="74"/>
      <c r="DV64" s="56"/>
      <c r="DW64" s="75"/>
      <c r="EX64" s="73"/>
      <c r="EY64" s="74"/>
      <c r="EZ64" s="56"/>
      <c r="FA64" s="74"/>
      <c r="FB64" s="56"/>
      <c r="FC64" s="75"/>
      <c r="GD64" s="73"/>
      <c r="GE64" s="74"/>
      <c r="GF64" s="56"/>
      <c r="GG64" s="74"/>
      <c r="GH64" s="56"/>
      <c r="GI64" s="75"/>
      <c r="HJ64" s="73"/>
      <c r="HK64" s="74"/>
      <c r="HL64" s="56"/>
      <c r="HM64" s="74"/>
      <c r="HN64" s="56"/>
      <c r="HO64" s="75"/>
      <c r="IP64" s="73"/>
      <c r="IQ64" s="74"/>
      <c r="IR64" s="56"/>
      <c r="IS64" s="74"/>
      <c r="IT64" s="56"/>
      <c r="IU64" s="75"/>
    </row>
    <row r="65" spans="3:255">
      <c r="Z65" s="81">
        <f t="shared" si="46"/>
        <v>0</v>
      </c>
      <c r="AA65" s="56">
        <f t="shared" si="47"/>
        <v>0</v>
      </c>
      <c r="AB65" s="56"/>
      <c r="AC65" s="56">
        <f t="shared" si="48"/>
        <v>0</v>
      </c>
      <c r="AD65" s="56"/>
      <c r="AE65" s="58">
        <f t="shared" si="49"/>
        <v>0</v>
      </c>
      <c r="BF65" s="73">
        <f t="shared" si="50"/>
        <v>0</v>
      </c>
      <c r="BG65" s="74">
        <f t="shared" si="51"/>
        <v>0</v>
      </c>
      <c r="BH65" s="56"/>
      <c r="BI65" s="74">
        <f t="shared" si="52"/>
        <v>0</v>
      </c>
      <c r="BJ65" s="56"/>
      <c r="BK65" s="75">
        <f t="shared" si="53"/>
        <v>0</v>
      </c>
      <c r="CL65" s="73">
        <f t="shared" si="54"/>
        <v>0</v>
      </c>
      <c r="CM65" s="74">
        <f t="shared" si="55"/>
        <v>0</v>
      </c>
      <c r="CN65" s="56"/>
      <c r="CO65" s="74">
        <f t="shared" si="56"/>
        <v>0</v>
      </c>
      <c r="CP65" s="56"/>
      <c r="CQ65" s="75">
        <f t="shared" si="57"/>
        <v>0</v>
      </c>
      <c r="DR65" s="73"/>
      <c r="DS65" s="74"/>
      <c r="DT65" s="56"/>
      <c r="DU65" s="74"/>
      <c r="DV65" s="56"/>
      <c r="DW65" s="75"/>
      <c r="EX65" s="73"/>
      <c r="EY65" s="74"/>
      <c r="EZ65" s="56"/>
      <c r="FA65" s="74"/>
      <c r="FB65" s="56"/>
      <c r="FC65" s="75"/>
      <c r="GD65" s="73"/>
      <c r="GE65" s="74"/>
      <c r="GF65" s="56"/>
      <c r="GG65" s="74"/>
      <c r="GH65" s="56"/>
      <c r="GI65" s="75"/>
      <c r="HJ65" s="73"/>
      <c r="HK65" s="74"/>
      <c r="HL65" s="56"/>
      <c r="HM65" s="74"/>
      <c r="HN65" s="56"/>
      <c r="HO65" s="75"/>
      <c r="IP65" s="73"/>
      <c r="IQ65" s="74"/>
      <c r="IR65" s="56"/>
      <c r="IS65" s="74"/>
      <c r="IT65" s="56"/>
      <c r="IU65" s="75"/>
    </row>
    <row r="66" spans="3:255">
      <c r="Z66" s="81">
        <f t="shared" si="46"/>
        <v>0</v>
      </c>
      <c r="AA66" s="56">
        <f t="shared" si="47"/>
        <v>0</v>
      </c>
      <c r="AB66" s="56"/>
      <c r="AC66" s="56">
        <f t="shared" si="48"/>
        <v>0</v>
      </c>
      <c r="AD66" s="56"/>
      <c r="AE66" s="58">
        <f t="shared" si="49"/>
        <v>0</v>
      </c>
      <c r="BF66" s="73">
        <f t="shared" si="50"/>
        <v>0</v>
      </c>
      <c r="BG66" s="74">
        <f t="shared" si="51"/>
        <v>0</v>
      </c>
      <c r="BH66" s="56"/>
      <c r="BI66" s="74">
        <f t="shared" si="52"/>
        <v>0</v>
      </c>
      <c r="BJ66" s="56"/>
      <c r="BK66" s="75">
        <f t="shared" si="53"/>
        <v>0</v>
      </c>
      <c r="CL66" s="73">
        <f t="shared" si="54"/>
        <v>0</v>
      </c>
      <c r="CM66" s="74">
        <f t="shared" si="55"/>
        <v>0</v>
      </c>
      <c r="CN66" s="56"/>
      <c r="CO66" s="74">
        <f t="shared" si="56"/>
        <v>0</v>
      </c>
      <c r="CP66" s="56"/>
      <c r="CQ66" s="75">
        <f t="shared" si="57"/>
        <v>0</v>
      </c>
      <c r="DR66" s="73"/>
      <c r="DS66" s="74"/>
      <c r="DT66" s="56"/>
      <c r="DU66" s="74"/>
      <c r="DV66" s="56"/>
      <c r="DW66" s="75"/>
      <c r="EX66" s="73"/>
      <c r="EY66" s="74"/>
      <c r="EZ66" s="56"/>
      <c r="FA66" s="74"/>
      <c r="FB66" s="56"/>
      <c r="FC66" s="75"/>
      <c r="GD66" s="73"/>
      <c r="GE66" s="74"/>
      <c r="GF66" s="56"/>
      <c r="GG66" s="74"/>
      <c r="GH66" s="56"/>
      <c r="GI66" s="75"/>
      <c r="HJ66" s="73"/>
      <c r="HK66" s="74"/>
      <c r="HL66" s="56"/>
      <c r="HM66" s="74"/>
      <c r="HN66" s="56"/>
      <c r="HO66" s="75"/>
      <c r="IP66" s="73"/>
      <c r="IQ66" s="74"/>
      <c r="IR66" s="56"/>
      <c r="IS66" s="74"/>
      <c r="IT66" s="56"/>
      <c r="IU66" s="75"/>
    </row>
    <row r="67" spans="3:255">
      <c r="Z67" s="81">
        <f t="shared" si="46"/>
        <v>0</v>
      </c>
      <c r="AA67" s="56">
        <f t="shared" si="47"/>
        <v>0</v>
      </c>
      <c r="AB67" s="56"/>
      <c r="AC67" s="56">
        <f t="shared" si="48"/>
        <v>0</v>
      </c>
      <c r="AD67" s="56"/>
      <c r="AE67" s="58">
        <f t="shared" si="49"/>
        <v>0</v>
      </c>
      <c r="BF67" s="73">
        <f t="shared" si="50"/>
        <v>0</v>
      </c>
      <c r="BG67" s="74">
        <f t="shared" si="51"/>
        <v>0</v>
      </c>
      <c r="BH67" s="56"/>
      <c r="BI67" s="74">
        <f t="shared" si="52"/>
        <v>0</v>
      </c>
      <c r="BJ67" s="56"/>
      <c r="BK67" s="75">
        <f t="shared" si="53"/>
        <v>0</v>
      </c>
      <c r="CL67" s="73">
        <f t="shared" si="54"/>
        <v>0</v>
      </c>
      <c r="CM67" s="74">
        <f t="shared" si="55"/>
        <v>0</v>
      </c>
      <c r="CN67" s="56"/>
      <c r="CO67" s="74">
        <f t="shared" si="56"/>
        <v>0</v>
      </c>
      <c r="CP67" s="56"/>
      <c r="CQ67" s="75">
        <f t="shared" si="57"/>
        <v>0</v>
      </c>
      <c r="DR67" s="73"/>
      <c r="DS67" s="74"/>
      <c r="DT67" s="56"/>
      <c r="DU67" s="74"/>
      <c r="DV67" s="56"/>
      <c r="DW67" s="75"/>
      <c r="EX67" s="73"/>
      <c r="EY67" s="74"/>
      <c r="EZ67" s="56"/>
      <c r="FA67" s="74"/>
      <c r="FB67" s="56"/>
      <c r="FC67" s="75"/>
      <c r="GD67" s="73"/>
      <c r="GE67" s="74"/>
      <c r="GF67" s="56"/>
      <c r="GG67" s="74"/>
      <c r="GH67" s="56"/>
      <c r="GI67" s="75"/>
      <c r="HJ67" s="73"/>
      <c r="HK67" s="74"/>
      <c r="HL67" s="56"/>
      <c r="HM67" s="74"/>
      <c r="HN67" s="56"/>
      <c r="HO67" s="75"/>
      <c r="IP67" s="73"/>
      <c r="IQ67" s="74"/>
      <c r="IR67" s="56"/>
      <c r="IS67" s="74"/>
      <c r="IT67" s="56"/>
      <c r="IU67" s="75"/>
    </row>
    <row r="68" spans="3:255">
      <c r="Z68" s="81">
        <f t="shared" si="46"/>
        <v>0</v>
      </c>
      <c r="AA68" s="56">
        <f t="shared" si="47"/>
        <v>0</v>
      </c>
      <c r="AB68" s="56"/>
      <c r="AC68" s="56">
        <f t="shared" si="48"/>
        <v>0</v>
      </c>
      <c r="AD68" s="56"/>
      <c r="AE68" s="58">
        <f t="shared" si="49"/>
        <v>0</v>
      </c>
      <c r="BF68" s="73">
        <f t="shared" si="50"/>
        <v>0</v>
      </c>
      <c r="BG68" s="74">
        <f t="shared" si="51"/>
        <v>0</v>
      </c>
      <c r="BH68" s="56"/>
      <c r="BI68" s="74">
        <f t="shared" si="52"/>
        <v>0</v>
      </c>
      <c r="BJ68" s="56"/>
      <c r="BK68" s="75">
        <f t="shared" si="53"/>
        <v>0</v>
      </c>
      <c r="CL68" s="73">
        <f t="shared" si="54"/>
        <v>0</v>
      </c>
      <c r="CM68" s="74">
        <f t="shared" si="55"/>
        <v>0</v>
      </c>
      <c r="CN68" s="56"/>
      <c r="CO68" s="74">
        <f t="shared" si="56"/>
        <v>0</v>
      </c>
      <c r="CP68" s="56"/>
      <c r="CQ68" s="75">
        <f t="shared" si="57"/>
        <v>0</v>
      </c>
      <c r="DR68" s="73"/>
      <c r="DS68" s="74"/>
      <c r="DT68" s="56"/>
      <c r="DU68" s="74"/>
      <c r="DV68" s="56"/>
      <c r="DW68" s="75"/>
      <c r="EX68" s="73"/>
      <c r="EY68" s="74"/>
      <c r="EZ68" s="56"/>
      <c r="FA68" s="74"/>
      <c r="FB68" s="56"/>
      <c r="FC68" s="75"/>
      <c r="GD68" s="73"/>
      <c r="GE68" s="74"/>
      <c r="GF68" s="56"/>
      <c r="GG68" s="74"/>
      <c r="GH68" s="56"/>
      <c r="GI68" s="75"/>
      <c r="HJ68" s="73"/>
      <c r="HK68" s="74"/>
      <c r="HL68" s="56"/>
      <c r="HM68" s="74"/>
      <c r="HN68" s="56"/>
      <c r="HO68" s="75"/>
      <c r="IP68" s="73"/>
      <c r="IQ68" s="74"/>
      <c r="IR68" s="56"/>
      <c r="IS68" s="74"/>
      <c r="IT68" s="56"/>
      <c r="IU68" s="75"/>
    </row>
    <row r="69" spans="3:255" ht="14.25" customHeight="1">
      <c r="Z69" s="81">
        <f t="shared" si="46"/>
        <v>0</v>
      </c>
      <c r="AA69" s="56">
        <f t="shared" si="47"/>
        <v>0</v>
      </c>
      <c r="AB69" s="56"/>
      <c r="AC69" s="56">
        <f t="shared" si="48"/>
        <v>0</v>
      </c>
      <c r="AD69" s="56"/>
      <c r="AE69" s="58">
        <f t="shared" si="49"/>
        <v>0</v>
      </c>
      <c r="BF69" s="73">
        <f t="shared" si="50"/>
        <v>0</v>
      </c>
      <c r="BG69" s="74">
        <f t="shared" si="51"/>
        <v>0</v>
      </c>
      <c r="BH69" s="56"/>
      <c r="BI69" s="74">
        <f t="shared" si="52"/>
        <v>0</v>
      </c>
      <c r="BJ69" s="56"/>
      <c r="BK69" s="75">
        <f t="shared" si="53"/>
        <v>0</v>
      </c>
      <c r="CL69" s="73">
        <f t="shared" si="54"/>
        <v>0</v>
      </c>
      <c r="CM69" s="74">
        <f t="shared" si="55"/>
        <v>0</v>
      </c>
      <c r="CN69" s="56"/>
      <c r="CO69" s="74">
        <f t="shared" si="56"/>
        <v>0</v>
      </c>
      <c r="CP69" s="56"/>
      <c r="CQ69" s="75">
        <f t="shared" si="57"/>
        <v>0</v>
      </c>
      <c r="DR69" s="73"/>
      <c r="DS69" s="74"/>
      <c r="DT69" s="56"/>
      <c r="DU69" s="74"/>
      <c r="DV69" s="56"/>
      <c r="DW69" s="75"/>
      <c r="EX69" s="73"/>
      <c r="EY69" s="74"/>
      <c r="EZ69" s="56"/>
      <c r="FA69" s="74"/>
      <c r="FB69" s="56"/>
      <c r="FC69" s="75"/>
      <c r="GD69" s="73"/>
      <c r="GE69" s="74"/>
      <c r="GF69" s="56"/>
      <c r="GG69" s="74"/>
      <c r="GH69" s="56"/>
      <c r="GI69" s="75"/>
      <c r="HJ69" s="73"/>
      <c r="HK69" s="74"/>
      <c r="HL69" s="56"/>
      <c r="HM69" s="74"/>
      <c r="HN69" s="56"/>
      <c r="HO69" s="75"/>
      <c r="IP69" s="73"/>
      <c r="IQ69" s="74"/>
      <c r="IR69" s="56"/>
      <c r="IS69" s="74"/>
      <c r="IT69" s="56"/>
      <c r="IU69" s="75"/>
    </row>
    <row r="70" spans="3:255">
      <c r="Z70" s="81">
        <f t="shared" si="46"/>
        <v>0</v>
      </c>
      <c r="AA70" s="56">
        <f t="shared" si="47"/>
        <v>0</v>
      </c>
      <c r="AB70" s="56"/>
      <c r="AC70" s="56">
        <f t="shared" si="48"/>
        <v>0</v>
      </c>
      <c r="AD70" s="56"/>
      <c r="AE70" s="58">
        <f t="shared" si="49"/>
        <v>0</v>
      </c>
      <c r="BF70" s="73">
        <f t="shared" si="50"/>
        <v>0</v>
      </c>
      <c r="BG70" s="74">
        <f t="shared" si="51"/>
        <v>0</v>
      </c>
      <c r="BH70" s="56"/>
      <c r="BI70" s="74">
        <f t="shared" si="52"/>
        <v>0</v>
      </c>
      <c r="BJ70" s="56"/>
      <c r="BK70" s="75">
        <f t="shared" si="53"/>
        <v>0</v>
      </c>
      <c r="CL70" s="73">
        <f t="shared" si="54"/>
        <v>0</v>
      </c>
      <c r="CM70" s="74">
        <f t="shared" si="55"/>
        <v>0</v>
      </c>
      <c r="CN70" s="56"/>
      <c r="CO70" s="74">
        <f t="shared" si="56"/>
        <v>0</v>
      </c>
      <c r="CP70" s="56"/>
      <c r="CQ70" s="75">
        <f t="shared" si="57"/>
        <v>0</v>
      </c>
      <c r="DR70" s="73"/>
      <c r="DS70" s="74"/>
      <c r="DT70" s="56"/>
      <c r="DU70" s="74"/>
      <c r="DV70" s="56"/>
      <c r="DW70" s="75"/>
      <c r="EX70" s="73"/>
      <c r="EY70" s="74"/>
      <c r="EZ70" s="56"/>
      <c r="FA70" s="74"/>
      <c r="FB70" s="56"/>
      <c r="FC70" s="75"/>
      <c r="GD70" s="73"/>
      <c r="GE70" s="74"/>
      <c r="GF70" s="56"/>
      <c r="GG70" s="74"/>
      <c r="GH70" s="56"/>
      <c r="GI70" s="75"/>
      <c r="HJ70" s="73"/>
      <c r="HK70" s="74"/>
      <c r="HL70" s="56"/>
      <c r="HM70" s="74"/>
      <c r="HN70" s="56"/>
      <c r="HO70" s="75"/>
      <c r="IP70" s="73"/>
      <c r="IQ70" s="74"/>
      <c r="IR70" s="56"/>
      <c r="IS70" s="74"/>
      <c r="IT70" s="56"/>
      <c r="IU70" s="75"/>
    </row>
    <row r="71" spans="3:255">
      <c r="Z71" s="81">
        <f t="shared" si="46"/>
        <v>0</v>
      </c>
      <c r="AA71" s="56">
        <f t="shared" si="47"/>
        <v>0</v>
      </c>
      <c r="AB71" s="56"/>
      <c r="AC71" s="56">
        <f t="shared" si="48"/>
        <v>0</v>
      </c>
      <c r="AD71" s="56"/>
      <c r="AE71" s="58">
        <f t="shared" si="49"/>
        <v>0</v>
      </c>
      <c r="BF71" s="73">
        <f t="shared" si="50"/>
        <v>0</v>
      </c>
      <c r="BG71" s="74">
        <f t="shared" si="51"/>
        <v>0</v>
      </c>
      <c r="BH71" s="56"/>
      <c r="BI71" s="74">
        <f t="shared" si="52"/>
        <v>0</v>
      </c>
      <c r="BJ71" s="56"/>
      <c r="BK71" s="75">
        <f t="shared" si="53"/>
        <v>0</v>
      </c>
      <c r="CL71" s="73">
        <f t="shared" si="54"/>
        <v>0</v>
      </c>
      <c r="CM71" s="74">
        <f t="shared" si="55"/>
        <v>0</v>
      </c>
      <c r="CN71" s="56"/>
      <c r="CO71" s="74">
        <f t="shared" si="56"/>
        <v>0</v>
      </c>
      <c r="CP71" s="56"/>
      <c r="CQ71" s="75">
        <f t="shared" si="57"/>
        <v>0</v>
      </c>
      <c r="DR71" s="73"/>
      <c r="DS71" s="74"/>
      <c r="DT71" s="56"/>
      <c r="DU71" s="74"/>
      <c r="DV71" s="56"/>
      <c r="DW71" s="75"/>
      <c r="EX71" s="73"/>
      <c r="EY71" s="74"/>
      <c r="EZ71" s="56"/>
      <c r="FA71" s="74"/>
      <c r="FB71" s="56"/>
      <c r="FC71" s="75"/>
      <c r="GD71" s="73"/>
      <c r="GE71" s="74"/>
      <c r="GF71" s="56"/>
      <c r="GG71" s="74"/>
      <c r="GH71" s="56"/>
      <c r="GI71" s="75"/>
      <c r="HJ71" s="73"/>
      <c r="HK71" s="74"/>
      <c r="HL71" s="56"/>
      <c r="HM71" s="74"/>
      <c r="HN71" s="56"/>
      <c r="HO71" s="75"/>
      <c r="IP71" s="73"/>
      <c r="IQ71" s="74"/>
      <c r="IR71" s="56"/>
      <c r="IS71" s="74"/>
      <c r="IT71" s="56"/>
      <c r="IU71" s="75"/>
    </row>
    <row r="72" spans="3:255">
      <c r="Z72" s="81">
        <f t="shared" si="46"/>
        <v>0</v>
      </c>
      <c r="AA72" s="56">
        <f t="shared" si="47"/>
        <v>0</v>
      </c>
      <c r="AB72" s="56"/>
      <c r="AC72" s="56">
        <f t="shared" si="48"/>
        <v>0</v>
      </c>
      <c r="AD72" s="56"/>
      <c r="AE72" s="58">
        <f t="shared" si="49"/>
        <v>0</v>
      </c>
      <c r="BF72" s="73">
        <f t="shared" si="50"/>
        <v>0</v>
      </c>
      <c r="BG72" s="74">
        <f t="shared" si="51"/>
        <v>0</v>
      </c>
      <c r="BH72" s="56"/>
      <c r="BI72" s="74">
        <f t="shared" si="52"/>
        <v>0</v>
      </c>
      <c r="BJ72" s="56"/>
      <c r="BK72" s="75">
        <f t="shared" si="53"/>
        <v>0</v>
      </c>
      <c r="CL72" s="73">
        <f t="shared" si="54"/>
        <v>0</v>
      </c>
      <c r="CM72" s="74">
        <f t="shared" si="55"/>
        <v>0</v>
      </c>
      <c r="CN72" s="56"/>
      <c r="CO72" s="74">
        <f t="shared" si="56"/>
        <v>0</v>
      </c>
      <c r="CP72" s="56"/>
      <c r="CQ72" s="75">
        <f t="shared" si="57"/>
        <v>0</v>
      </c>
      <c r="DR72" s="73"/>
      <c r="DS72" s="74"/>
      <c r="DT72" s="56"/>
      <c r="DU72" s="74"/>
      <c r="DV72" s="56"/>
      <c r="DW72" s="75"/>
      <c r="EX72" s="73"/>
      <c r="EY72" s="74"/>
      <c r="EZ72" s="56"/>
      <c r="FA72" s="74"/>
      <c r="FB72" s="56"/>
      <c r="FC72" s="75"/>
      <c r="GD72" s="73"/>
      <c r="GE72" s="74"/>
      <c r="GF72" s="56"/>
      <c r="GG72" s="74"/>
      <c r="GH72" s="56"/>
      <c r="GI72" s="75"/>
      <c r="HJ72" s="73"/>
      <c r="HK72" s="74"/>
      <c r="HL72" s="56"/>
      <c r="HM72" s="74"/>
      <c r="HN72" s="56"/>
      <c r="HO72" s="75"/>
      <c r="IP72" s="73"/>
      <c r="IQ72" s="74"/>
      <c r="IR72" s="56"/>
      <c r="IS72" s="74"/>
      <c r="IT72" s="56"/>
      <c r="IU72" s="75"/>
    </row>
    <row r="73" spans="3:255">
      <c r="Z73" s="82">
        <f>SUM(Z37:Z72)</f>
        <v>0</v>
      </c>
      <c r="AA73" s="83">
        <f>SUM(AA37:AA72)</f>
        <v>0</v>
      </c>
      <c r="AB73" s="83"/>
      <c r="AC73" s="83">
        <f>SUM(AC37:AC72)</f>
        <v>0</v>
      </c>
      <c r="AD73" s="83" t="s">
        <v>0</v>
      </c>
      <c r="AE73" s="84">
        <f>SUM(AE37:AE72)</f>
        <v>0</v>
      </c>
      <c r="BF73" s="82">
        <f>SUM(BF37:BF72)</f>
        <v>0</v>
      </c>
      <c r="BG73" s="83">
        <f>SUM(BG37:BG72)</f>
        <v>0</v>
      </c>
      <c r="BH73" s="83"/>
      <c r="BI73" s="83">
        <f>SUM(BI37:BI72)</f>
        <v>0</v>
      </c>
      <c r="BJ73" s="83" t="s">
        <v>0</v>
      </c>
      <c r="BK73" s="84">
        <f>SUM(BK37:BK72)</f>
        <v>0</v>
      </c>
      <c r="CL73" s="82">
        <f>SUM(CL37:CL72)</f>
        <v>0</v>
      </c>
      <c r="CM73" s="83">
        <f>SUM(CM37:CM72)</f>
        <v>0</v>
      </c>
      <c r="CN73" s="83"/>
      <c r="CO73" s="83">
        <f>SUM(CO37:CO72)</f>
        <v>0</v>
      </c>
      <c r="CP73" s="83" t="s">
        <v>0</v>
      </c>
      <c r="CQ73" s="84">
        <f>SUM(CQ37:CQ72)</f>
        <v>0</v>
      </c>
      <c r="DR73" s="82"/>
      <c r="DS73" s="83"/>
      <c r="DT73" s="83"/>
      <c r="DU73" s="83"/>
      <c r="DV73" s="83"/>
      <c r="DW73" s="84"/>
      <c r="EX73" s="82"/>
      <c r="EY73" s="83"/>
      <c r="EZ73" s="83"/>
      <c r="FA73" s="83"/>
      <c r="FB73" s="83"/>
      <c r="FC73" s="84"/>
      <c r="GD73" s="82"/>
      <c r="GE73" s="83"/>
      <c r="GF73" s="83"/>
      <c r="GG73" s="83"/>
      <c r="GH73" s="83"/>
      <c r="GI73" s="84"/>
      <c r="HJ73" s="82"/>
      <c r="HK73" s="83"/>
      <c r="HL73" s="83"/>
      <c r="HM73" s="83"/>
      <c r="HN73" s="83"/>
      <c r="HO73" s="84"/>
      <c r="IP73" s="82"/>
      <c r="IQ73" s="83"/>
      <c r="IR73" s="83"/>
      <c r="IS73" s="83"/>
      <c r="IT73" s="83"/>
      <c r="IU73" s="84"/>
    </row>
    <row r="74" spans="3:255">
      <c r="Z74" s="85" t="s">
        <v>0</v>
      </c>
      <c r="BF74" s="85" t="s">
        <v>0</v>
      </c>
    </row>
    <row r="76" spans="3:255">
      <c r="Z76" s="17" t="str">
        <f>Y2</f>
        <v>© Tom O'Haver, Version 3, March 2014</v>
      </c>
      <c r="BF76" s="17" t="s">
        <v>1</v>
      </c>
    </row>
    <row r="77" spans="3:255">
      <c r="Z77" s="10" t="s">
        <v>75</v>
      </c>
      <c r="BF77" s="10" t="s">
        <v>75</v>
      </c>
    </row>
    <row r="78" spans="3:255">
      <c r="M78" s="17"/>
      <c r="N78" s="17"/>
      <c r="O78" s="110"/>
      <c r="Z78" s="22" t="s">
        <v>5</v>
      </c>
      <c r="AT78" s="17"/>
      <c r="AU78" s="17"/>
      <c r="BF78" s="22" t="s">
        <v>5</v>
      </c>
    </row>
    <row r="79" spans="3:255">
      <c r="D79" s="110"/>
    </row>
    <row r="80" spans="3:255">
      <c r="C80" s="59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</row>
    <row r="81" spans="5:25"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</row>
    <row r="82" spans="5:25"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</row>
    <row r="83" spans="5:25"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</row>
    <row r="84" spans="5:25"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</row>
    <row r="85" spans="5:25"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</row>
    <row r="86" spans="5:25"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</row>
    <row r="87" spans="5:25"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</row>
    <row r="88" spans="5:25"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</row>
    <row r="89" spans="5:25"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</row>
    <row r="90" spans="5:25"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</row>
    <row r="91" spans="5:25"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</row>
    <row r="92" spans="5:25"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</row>
    <row r="93" spans="5:25"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</row>
    <row r="94" spans="5:25"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</row>
    <row r="95" spans="5:25"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</row>
    <row r="96" spans="5:25"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</row>
    <row r="97" spans="5:25"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</row>
    <row r="98" spans="5:25"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</row>
    <row r="99" spans="5:25"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</row>
    <row r="100" spans="5:25"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</row>
    <row r="101" spans="5:25"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</row>
    <row r="102" spans="5:25"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</row>
    <row r="103" spans="5:25"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</row>
    <row r="104" spans="5:25"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</row>
    <row r="105" spans="5:25"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</row>
    <row r="106" spans="5:25"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</row>
    <row r="107" spans="5:25"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</row>
    <row r="108" spans="5:25"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</row>
    <row r="109" spans="5:25"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</row>
    <row r="110" spans="5:25"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</row>
    <row r="111" spans="5:25"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</row>
    <row r="112" spans="5:25"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</row>
    <row r="113" spans="2:25"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</row>
    <row r="114" spans="2:25"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</row>
    <row r="115" spans="2:25"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</row>
    <row r="116" spans="2:25"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</row>
    <row r="117" spans="2:25"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</row>
    <row r="118" spans="2:25"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</row>
    <row r="119" spans="2:25"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</row>
    <row r="120" spans="2:25">
      <c r="B120" s="85" t="s">
        <v>0</v>
      </c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</row>
    <row r="121" spans="2:25"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</row>
    <row r="122" spans="2:25"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</row>
    <row r="123" spans="2:25"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</row>
    <row r="124" spans="2:25"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</row>
    <row r="125" spans="2:25"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</row>
    <row r="126" spans="2:25">
      <c r="D126" s="7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</row>
    <row r="127" spans="2:25">
      <c r="D127" s="7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</row>
    <row r="128" spans="2:25">
      <c r="D128" s="7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</row>
    <row r="129" spans="2:25"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</row>
    <row r="130" spans="2:25">
      <c r="D130" s="7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  <c r="R130" s="111"/>
      <c r="S130" s="111"/>
      <c r="T130" s="111"/>
      <c r="U130" s="111"/>
      <c r="V130" s="111"/>
      <c r="W130" s="111"/>
      <c r="X130" s="111"/>
      <c r="Y130" s="111"/>
    </row>
    <row r="141" spans="2:25">
      <c r="B141" s="10" t="s">
        <v>0</v>
      </c>
      <c r="C141" s="10" t="s">
        <v>0</v>
      </c>
      <c r="D141" s="10" t="s">
        <v>0</v>
      </c>
    </row>
  </sheetData>
  <pageMargins left="0.78749999999999998" right="0.78749999999999998" top="1.0249999999999999" bottom="1.0249999999999999" header="0.78749999999999998" footer="0.78749999999999998"/>
  <pageSetup orientation="landscape" useFirstPageNumber="1" horizontalDpi="300" verticalDpi="300" r:id="rId1"/>
  <headerFooter alignWithMargins="0">
    <oddHeader>&amp;C&amp;A</oddHeader>
    <oddFooter>&amp;CPage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5:AE73"/>
  <sheetViews>
    <sheetView workbookViewId="0">
      <selection sqref="A1:AE73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0.57523249597317005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N50" ca="1" si="0">IF(COUNT($B6:$C6)=2,B6,0)</f>
        <v>0</v>
      </c>
      <c r="O6" s="10">
        <f t="shared" ref="O6:O50" ca="1" si="1">IF(COUNT($B6:$C6)=2,C6,0)</f>
        <v>0</v>
      </c>
      <c r="P6" s="10">
        <f t="shared" ref="P6:P50" ca="1" si="2">IF(COUNT($B6:$C6)=2,N6*O6,0)</f>
        <v>0</v>
      </c>
      <c r="Q6" s="10">
        <f t="shared" ref="Q6:Q50" ca="1" si="3">IF(COUNT($B6:$C6)=2,B6^2,0)</f>
        <v>0</v>
      </c>
      <c r="R6" s="10">
        <f t="shared" ref="R6:R50" ca="1" si="4">IF(COUNT($B6:$C6)=2,B6^3,0)</f>
        <v>0</v>
      </c>
      <c r="S6" s="10">
        <f t="shared" ref="S6:S50" ca="1" si="5">IF(COUNT($B6:$C6)=2,B6^4,0)</f>
        <v>0</v>
      </c>
      <c r="T6" s="10">
        <f t="shared" ref="T6:T50" ca="1" si="6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7">RAND()</f>
        <v>0.26034505351075088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1"/>
        <v>0</v>
      </c>
      <c r="P7" s="10">
        <f t="shared" ca="1" si="2"/>
        <v>0</v>
      </c>
      <c r="Q7" s="10">
        <f t="shared" ca="1" si="3"/>
        <v>0</v>
      </c>
      <c r="R7" s="10">
        <f t="shared" ca="1" si="4"/>
        <v>0</v>
      </c>
      <c r="S7" s="10">
        <f t="shared" ca="1" si="5"/>
        <v>0</v>
      </c>
      <c r="T7" s="10">
        <f t="shared" ca="1" si="6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7"/>
        <v>0.53133396948811884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1"/>
        <v>0</v>
      </c>
      <c r="P8" s="10">
        <f t="shared" ca="1" si="2"/>
        <v>0</v>
      </c>
      <c r="Q8" s="10">
        <f t="shared" ca="1" si="3"/>
        <v>0</v>
      </c>
      <c r="R8" s="10">
        <f t="shared" ca="1" si="4"/>
        <v>0</v>
      </c>
      <c r="S8" s="10">
        <f t="shared" ca="1" si="5"/>
        <v>0</v>
      </c>
      <c r="T8" s="10">
        <f t="shared" ca="1" si="6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7"/>
        <v>0.85145561107378953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1"/>
        <v>0</v>
      </c>
      <c r="P9" s="10">
        <f t="shared" ca="1" si="2"/>
        <v>0</v>
      </c>
      <c r="Q9" s="10">
        <f t="shared" ca="1" si="3"/>
        <v>0</v>
      </c>
      <c r="R9" s="10">
        <f t="shared" ca="1" si="4"/>
        <v>0</v>
      </c>
      <c r="S9" s="10">
        <f t="shared" ca="1" si="5"/>
        <v>0</v>
      </c>
      <c r="T9" s="10">
        <f t="shared" ca="1" si="6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7"/>
        <v>0.28677268305837567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1"/>
        <v>0</v>
      </c>
      <c r="P10" s="10">
        <f t="shared" ca="1" si="2"/>
        <v>0</v>
      </c>
      <c r="Q10" s="10">
        <f t="shared" ca="1" si="3"/>
        <v>0</v>
      </c>
      <c r="R10" s="10">
        <f t="shared" ca="1" si="4"/>
        <v>0</v>
      </c>
      <c r="S10" s="10">
        <f t="shared" ca="1" si="5"/>
        <v>0</v>
      </c>
      <c r="T10" s="10">
        <f t="shared" ca="1" si="6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7"/>
        <v>3.9089316935261853E-2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1"/>
        <v>0</v>
      </c>
      <c r="P11" s="10">
        <f t="shared" ca="1" si="2"/>
        <v>0</v>
      </c>
      <c r="Q11" s="10">
        <f t="shared" ca="1" si="3"/>
        <v>0</v>
      </c>
      <c r="R11" s="10">
        <f t="shared" ca="1" si="4"/>
        <v>0</v>
      </c>
      <c r="S11" s="10">
        <f t="shared" ca="1" si="5"/>
        <v>0</v>
      </c>
      <c r="T11" s="10">
        <f t="shared" ca="1" si="6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7"/>
        <v>0.65847724876987246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1"/>
        <v>0</v>
      </c>
      <c r="P12" s="10">
        <f t="shared" ca="1" si="2"/>
        <v>0</v>
      </c>
      <c r="Q12" s="10">
        <f t="shared" ca="1" si="3"/>
        <v>0</v>
      </c>
      <c r="R12" s="10">
        <f t="shared" ca="1" si="4"/>
        <v>0</v>
      </c>
      <c r="S12" s="10">
        <f t="shared" ca="1" si="5"/>
        <v>0</v>
      </c>
      <c r="T12" s="10">
        <f t="shared" ca="1" si="6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7"/>
        <v>0.48252584949838484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1"/>
        <v>0</v>
      </c>
      <c r="P13" s="10">
        <f t="shared" ca="1" si="2"/>
        <v>0</v>
      </c>
      <c r="Q13" s="10">
        <f t="shared" ca="1" si="3"/>
        <v>0</v>
      </c>
      <c r="R13" s="10">
        <f t="shared" ca="1" si="4"/>
        <v>0</v>
      </c>
      <c r="S13" s="10">
        <f t="shared" ca="1" si="5"/>
        <v>0</v>
      </c>
      <c r="T13" s="10">
        <f t="shared" ca="1" si="6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7"/>
        <v>0.98876575301021308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1"/>
        <v>0</v>
      </c>
      <c r="P14" s="10">
        <f t="shared" ca="1" si="2"/>
        <v>0</v>
      </c>
      <c r="Q14" s="10">
        <f t="shared" ca="1" si="3"/>
        <v>0</v>
      </c>
      <c r="R14" s="10">
        <f t="shared" ca="1" si="4"/>
        <v>0</v>
      </c>
      <c r="S14" s="10">
        <f t="shared" ca="1" si="5"/>
        <v>0</v>
      </c>
      <c r="T14" s="10">
        <f t="shared" ca="1" si="6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7"/>
        <v>0.5121707829463904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1"/>
        <v>0</v>
      </c>
      <c r="P15" s="10">
        <f t="shared" ca="1" si="2"/>
        <v>0</v>
      </c>
      <c r="Q15" s="10">
        <f t="shared" ca="1" si="3"/>
        <v>0</v>
      </c>
      <c r="R15" s="10">
        <f t="shared" ca="1" si="4"/>
        <v>0</v>
      </c>
      <c r="S15" s="10">
        <f t="shared" ca="1" si="5"/>
        <v>0</v>
      </c>
      <c r="T15" s="10">
        <f t="shared" ca="1" si="6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7"/>
        <v>0.98814505889627835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1"/>
        <v>0</v>
      </c>
      <c r="P16" s="10">
        <f t="shared" ca="1" si="2"/>
        <v>0</v>
      </c>
      <c r="Q16" s="10">
        <f t="shared" ca="1" si="3"/>
        <v>0</v>
      </c>
      <c r="R16" s="10">
        <f t="shared" ca="1" si="4"/>
        <v>0</v>
      </c>
      <c r="S16" s="10">
        <f t="shared" ca="1" si="5"/>
        <v>0</v>
      </c>
      <c r="T16" s="10">
        <f t="shared" ca="1" si="6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7"/>
        <v>0.36216271512057341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1"/>
        <v>0</v>
      </c>
      <c r="P17" s="10">
        <f t="shared" ca="1" si="2"/>
        <v>0</v>
      </c>
      <c r="Q17" s="10">
        <f t="shared" ca="1" si="3"/>
        <v>0</v>
      </c>
      <c r="R17" s="10">
        <f t="shared" ca="1" si="4"/>
        <v>0</v>
      </c>
      <c r="S17" s="10">
        <f t="shared" ca="1" si="5"/>
        <v>0</v>
      </c>
      <c r="T17" s="10">
        <f t="shared" ca="1" si="6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7"/>
        <v>0.32445614761640174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1"/>
        <v>0</v>
      </c>
      <c r="P18" s="10">
        <f t="shared" ca="1" si="2"/>
        <v>0</v>
      </c>
      <c r="Q18" s="10">
        <f t="shared" ca="1" si="3"/>
        <v>0</v>
      </c>
      <c r="R18" s="10">
        <f t="shared" ca="1" si="4"/>
        <v>0</v>
      </c>
      <c r="S18" s="10">
        <f t="shared" ca="1" si="5"/>
        <v>0</v>
      </c>
      <c r="T18" s="10">
        <f t="shared" ca="1" si="6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7"/>
        <v>0.76120102566102199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1"/>
        <v>0</v>
      </c>
      <c r="P19" s="10">
        <f t="shared" ca="1" si="2"/>
        <v>0</v>
      </c>
      <c r="Q19" s="10">
        <f t="shared" ca="1" si="3"/>
        <v>0</v>
      </c>
      <c r="R19" s="10">
        <f t="shared" ca="1" si="4"/>
        <v>0</v>
      </c>
      <c r="S19" s="10">
        <f t="shared" ca="1" si="5"/>
        <v>0</v>
      </c>
      <c r="T19" s="10">
        <f t="shared" ca="1" si="6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7"/>
        <v>0.12966823196797983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1"/>
        <v>0</v>
      </c>
      <c r="P20" s="10">
        <f t="shared" ca="1" si="2"/>
        <v>0</v>
      </c>
      <c r="Q20" s="10">
        <f t="shared" ca="1" si="3"/>
        <v>0</v>
      </c>
      <c r="R20" s="10">
        <f t="shared" ca="1" si="4"/>
        <v>0</v>
      </c>
      <c r="S20" s="10">
        <f t="shared" ca="1" si="5"/>
        <v>0</v>
      </c>
      <c r="T20" s="10">
        <f t="shared" ca="1" si="6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7"/>
        <v>0.87749312533411683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1"/>
        <v>0</v>
      </c>
      <c r="P21" s="10">
        <f t="shared" ca="1" si="2"/>
        <v>0</v>
      </c>
      <c r="Q21" s="10">
        <f t="shared" ca="1" si="3"/>
        <v>0</v>
      </c>
      <c r="R21" s="10">
        <f t="shared" ca="1" si="4"/>
        <v>0</v>
      </c>
      <c r="S21" s="10">
        <f t="shared" ca="1" si="5"/>
        <v>0</v>
      </c>
      <c r="T21" s="10">
        <f t="shared" ca="1" si="6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7"/>
        <v>0.69048680657855221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1"/>
        <v>0</v>
      </c>
      <c r="P22" s="10">
        <f t="shared" ca="1" si="2"/>
        <v>0</v>
      </c>
      <c r="Q22" s="10">
        <f t="shared" ca="1" si="3"/>
        <v>0</v>
      </c>
      <c r="R22" s="10">
        <f t="shared" ca="1" si="4"/>
        <v>0</v>
      </c>
      <c r="S22" s="10">
        <f t="shared" ca="1" si="5"/>
        <v>0</v>
      </c>
      <c r="T22" s="10">
        <f t="shared" ca="1" si="6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7"/>
        <v>0.32758417706625975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1"/>
        <v>0</v>
      </c>
      <c r="P23" s="10">
        <f t="shared" ca="1" si="2"/>
        <v>0</v>
      </c>
      <c r="Q23" s="10">
        <f t="shared" ca="1" si="3"/>
        <v>0</v>
      </c>
      <c r="R23" s="10">
        <f t="shared" ca="1" si="4"/>
        <v>0</v>
      </c>
      <c r="S23" s="10">
        <f t="shared" ca="1" si="5"/>
        <v>0</v>
      </c>
      <c r="T23" s="10">
        <f t="shared" ca="1" si="6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7"/>
        <v>0.60946401562083807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1"/>
        <v>0</v>
      </c>
      <c r="P24" s="10">
        <f t="shared" ca="1" si="2"/>
        <v>0</v>
      </c>
      <c r="Q24" s="10">
        <f t="shared" ca="1" si="3"/>
        <v>0</v>
      </c>
      <c r="R24" s="10">
        <f t="shared" ca="1" si="4"/>
        <v>0</v>
      </c>
      <c r="S24" s="10">
        <f t="shared" ca="1" si="5"/>
        <v>0</v>
      </c>
      <c r="T24" s="10">
        <f t="shared" ca="1" si="6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7"/>
        <v>0.24797023706240573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1"/>
        <v>0</v>
      </c>
      <c r="P25" s="10">
        <f t="shared" ca="1" si="2"/>
        <v>0</v>
      </c>
      <c r="Q25" s="10">
        <f t="shared" ca="1" si="3"/>
        <v>0</v>
      </c>
      <c r="R25" s="10">
        <f t="shared" ca="1" si="4"/>
        <v>0</v>
      </c>
      <c r="S25" s="10">
        <f t="shared" ca="1" si="5"/>
        <v>0</v>
      </c>
      <c r="T25" s="10">
        <f t="shared" ca="1" si="6"/>
        <v>0</v>
      </c>
      <c r="U25" s="10"/>
      <c r="V25" s="10"/>
      <c r="W25" s="10"/>
      <c r="X25" s="9" t="s">
        <v>0</v>
      </c>
      <c r="Y25" s="55">
        <f t="shared" ref="Y25:AE25" ca="1" si="8">SUM(N6:N50)</f>
        <v>0</v>
      </c>
      <c r="Z25" s="56">
        <f t="shared" ca="1" si="8"/>
        <v>0</v>
      </c>
      <c r="AA25" s="57">
        <f t="shared" ca="1" si="8"/>
        <v>0</v>
      </c>
      <c r="AB25" s="57">
        <f t="shared" ca="1" si="8"/>
        <v>0</v>
      </c>
      <c r="AC25" s="57">
        <f t="shared" ca="1" si="8"/>
        <v>0</v>
      </c>
      <c r="AD25" s="57">
        <f t="shared" ca="1" si="8"/>
        <v>0</v>
      </c>
      <c r="AE25" s="58">
        <f t="shared" ca="1" si="8"/>
        <v>0</v>
      </c>
    </row>
    <row r="26" spans="1:31">
      <c r="A26" s="10">
        <f t="shared" ca="1" si="7"/>
        <v>0.6912522666946932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1"/>
        <v>0</v>
      </c>
      <c r="P26" s="10">
        <f t="shared" ca="1" si="2"/>
        <v>0</v>
      </c>
      <c r="Q26" s="10">
        <f t="shared" ca="1" si="3"/>
        <v>0</v>
      </c>
      <c r="R26" s="10">
        <f t="shared" ca="1" si="4"/>
        <v>0</v>
      </c>
      <c r="S26" s="10">
        <f t="shared" ca="1" si="5"/>
        <v>0</v>
      </c>
      <c r="T26" s="10">
        <f t="shared" ca="1" si="6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7"/>
        <v>7.4303279683108348E-2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1"/>
        <v>0</v>
      </c>
      <c r="P27" s="10">
        <f t="shared" ca="1" si="2"/>
        <v>0</v>
      </c>
      <c r="Q27" s="10">
        <f t="shared" ca="1" si="3"/>
        <v>0</v>
      </c>
      <c r="R27" s="10">
        <f t="shared" ca="1" si="4"/>
        <v>0</v>
      </c>
      <c r="S27" s="10">
        <f t="shared" ca="1" si="5"/>
        <v>0</v>
      </c>
      <c r="T27" s="10">
        <f t="shared" ca="1" si="6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7"/>
        <v>0.26741610117816539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1"/>
        <v>0</v>
      </c>
      <c r="P28" s="10">
        <f t="shared" ca="1" si="2"/>
        <v>0</v>
      </c>
      <c r="Q28" s="10">
        <f t="shared" ca="1" si="3"/>
        <v>0</v>
      </c>
      <c r="R28" s="10">
        <f t="shared" ca="1" si="4"/>
        <v>0</v>
      </c>
      <c r="S28" s="10">
        <f t="shared" ca="1" si="5"/>
        <v>0</v>
      </c>
      <c r="T28" s="10">
        <f t="shared" ca="1" si="6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7"/>
        <v>0.34894278257216649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1"/>
        <v>0</v>
      </c>
      <c r="P29" s="10">
        <f t="shared" ca="1" si="2"/>
        <v>0</v>
      </c>
      <c r="Q29" s="10">
        <f t="shared" ca="1" si="3"/>
        <v>0</v>
      </c>
      <c r="R29" s="10">
        <f t="shared" ca="1" si="4"/>
        <v>0</v>
      </c>
      <c r="S29" s="10">
        <f t="shared" ca="1" si="5"/>
        <v>0</v>
      </c>
      <c r="T29" s="10">
        <f t="shared" ca="1" si="6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7"/>
        <v>0.43040815515565589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1"/>
        <v>0</v>
      </c>
      <c r="P30" s="10">
        <f t="shared" ca="1" si="2"/>
        <v>0</v>
      </c>
      <c r="Q30" s="10">
        <f t="shared" ca="1" si="3"/>
        <v>0</v>
      </c>
      <c r="R30" s="10">
        <f t="shared" ca="1" si="4"/>
        <v>0</v>
      </c>
      <c r="S30" s="10">
        <f t="shared" ca="1" si="5"/>
        <v>0</v>
      </c>
      <c r="T30" s="10">
        <f t="shared" ca="1" si="6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7"/>
        <v>0.29241341165671175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1"/>
        <v>0</v>
      </c>
      <c r="P31" s="10">
        <f t="shared" ca="1" si="2"/>
        <v>0</v>
      </c>
      <c r="Q31" s="10">
        <f t="shared" ca="1" si="3"/>
        <v>0</v>
      </c>
      <c r="R31" s="10">
        <f t="shared" ca="1" si="4"/>
        <v>0</v>
      </c>
      <c r="S31" s="10">
        <f t="shared" ca="1" si="5"/>
        <v>0</v>
      </c>
      <c r="T31" s="10">
        <f t="shared" ca="1" si="6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7"/>
        <v>0.21837457614999189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1"/>
        <v>0</v>
      </c>
      <c r="P32" s="10">
        <f t="shared" ca="1" si="2"/>
        <v>0</v>
      </c>
      <c r="Q32" s="10">
        <f t="shared" ca="1" si="3"/>
        <v>0</v>
      </c>
      <c r="R32" s="10">
        <f t="shared" ca="1" si="4"/>
        <v>0</v>
      </c>
      <c r="S32" s="10">
        <f t="shared" ca="1" si="5"/>
        <v>0</v>
      </c>
      <c r="T32" s="10">
        <f t="shared" ca="1" si="6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7"/>
        <v>0.21483371466572776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1"/>
        <v>0</v>
      </c>
      <c r="P33" s="10">
        <f t="shared" ca="1" si="2"/>
        <v>0</v>
      </c>
      <c r="Q33" s="10">
        <f t="shared" ca="1" si="3"/>
        <v>0</v>
      </c>
      <c r="R33" s="10">
        <f t="shared" ca="1" si="4"/>
        <v>0</v>
      </c>
      <c r="S33" s="10">
        <f t="shared" ca="1" si="5"/>
        <v>0</v>
      </c>
      <c r="T33" s="10">
        <f t="shared" ca="1" si="6"/>
        <v>0</v>
      </c>
      <c r="U33" s="10"/>
      <c r="V33" s="10"/>
      <c r="W33" s="10"/>
      <c r="X33" s="89" t="s">
        <v>88</v>
      </c>
      <c r="Y33" s="72" t="e">
        <f ca="1">1-(AB73/AD73)</f>
        <v>#DIV/0!</v>
      </c>
      <c r="Z33" s="10"/>
      <c r="AA33" s="10"/>
      <c r="AB33" s="10"/>
      <c r="AC33" s="10"/>
      <c r="AD33" s="10"/>
      <c r="AE33" s="10"/>
    </row>
    <row r="34" spans="1:31">
      <c r="A34" s="10">
        <f t="shared" ca="1" si="7"/>
        <v>1.6203453955315639E-2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1"/>
        <v>0</v>
      </c>
      <c r="P34" s="10">
        <f t="shared" ca="1" si="2"/>
        <v>0</v>
      </c>
      <c r="Q34" s="10">
        <f t="shared" ca="1" si="3"/>
        <v>0</v>
      </c>
      <c r="R34" s="10">
        <f t="shared" ca="1" si="4"/>
        <v>0</v>
      </c>
      <c r="S34" s="10">
        <f t="shared" ca="1" si="5"/>
        <v>0</v>
      </c>
      <c r="T34" s="10">
        <f t="shared" ca="1" si="6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4.25">
      <c r="A35" s="10">
        <f t="shared" ca="1" si="7"/>
        <v>0.9832968322546306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1"/>
        <v>0</v>
      </c>
      <c r="P35" s="10">
        <f t="shared" ca="1" si="2"/>
        <v>0</v>
      </c>
      <c r="Q35" s="10">
        <f t="shared" ca="1" si="3"/>
        <v>0</v>
      </c>
      <c r="R35" s="10">
        <f t="shared" ca="1" si="4"/>
        <v>0</v>
      </c>
      <c r="S35" s="10">
        <f t="shared" ca="1" si="5"/>
        <v>0</v>
      </c>
      <c r="T35" s="10">
        <f t="shared" ca="1" si="6"/>
        <v>0</v>
      </c>
      <c r="U35" s="10"/>
      <c r="V35" s="10"/>
      <c r="W35" s="10"/>
      <c r="X35" s="10"/>
      <c r="Y35" s="72" t="s">
        <v>69</v>
      </c>
      <c r="Z35" s="10"/>
      <c r="AA35" s="10"/>
      <c r="AB35" s="10"/>
      <c r="AC35" s="10"/>
      <c r="AD35" s="10"/>
      <c r="AE35" s="10"/>
    </row>
    <row r="36" spans="1:31">
      <c r="A36" s="10">
        <f t="shared" ca="1" si="7"/>
        <v>0.63595996353169482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1"/>
        <v>0</v>
      </c>
      <c r="P36" s="10">
        <f t="shared" ca="1" si="2"/>
        <v>0</v>
      </c>
      <c r="Q36" s="10">
        <f t="shared" ca="1" si="3"/>
        <v>0</v>
      </c>
      <c r="R36" s="10">
        <f t="shared" ca="1" si="4"/>
        <v>0</v>
      </c>
      <c r="S36" s="10">
        <f t="shared" ca="1" si="5"/>
        <v>0</v>
      </c>
      <c r="T36" s="10">
        <f t="shared" ca="1" si="6"/>
        <v>0</v>
      </c>
      <c r="U36" s="10"/>
      <c r="V36" s="10"/>
      <c r="W36" s="10"/>
      <c r="X36" s="10"/>
      <c r="Y36" s="108" t="s">
        <v>70</v>
      </c>
      <c r="Z36" s="108" t="s">
        <v>71</v>
      </c>
      <c r="AA36" s="108"/>
      <c r="AB36" s="108" t="s">
        <v>72</v>
      </c>
      <c r="AC36" s="108"/>
      <c r="AD36" s="108" t="s">
        <v>73</v>
      </c>
      <c r="AE36" s="41"/>
    </row>
    <row r="37" spans="1:31">
      <c r="A37" s="10">
        <f t="shared" ca="1" si="7"/>
        <v>0.70985967879841205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1"/>
        <v>0</v>
      </c>
      <c r="P37" s="10">
        <f t="shared" ca="1" si="2"/>
        <v>0</v>
      </c>
      <c r="Q37" s="10">
        <f t="shared" ca="1" si="3"/>
        <v>0</v>
      </c>
      <c r="R37" s="10">
        <f t="shared" ca="1" si="4"/>
        <v>0</v>
      </c>
      <c r="S37" s="10">
        <f t="shared" ca="1" si="5"/>
        <v>0</v>
      </c>
      <c r="T37" s="10">
        <f t="shared" ca="1" si="6"/>
        <v>0</v>
      </c>
      <c r="U37" s="10"/>
      <c r="V37" s="10"/>
      <c r="W37" s="10"/>
      <c r="X37" s="10"/>
      <c r="Y37" s="73">
        <f>IF(COUNT(Sheet1!$B6:'Sheet1'!$C6)=2,(C6-Z$25/n)^2,0)</f>
        <v>0</v>
      </c>
      <c r="Z37" s="74">
        <f>IF(COUNT(Sheet1!$B6:'Sheet1'!$C6)=2,Z$29*B6^2+Y$30*B6+Y$31,0)</f>
        <v>0</v>
      </c>
      <c r="AA37" s="74"/>
      <c r="AB37" s="74">
        <f t="shared" ref="AB37:AB72" ca="1" si="9">IF(COUNT($B6:$C6)=2,(C6-Z37)^2,0)</f>
        <v>0</v>
      </c>
      <c r="AC37" s="49"/>
      <c r="AD37" s="75">
        <f>IF(COUNT(Sheet1!$B6:'Sheet1'!$C6)=2,($Z$25/n-Z37)^2,0)</f>
        <v>0</v>
      </c>
      <c r="AE37" s="10" t="s">
        <v>0</v>
      </c>
    </row>
    <row r="38" spans="1:31">
      <c r="A38" s="10">
        <f t="shared" ca="1" si="7"/>
        <v>2.522608118992109E-2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1"/>
        <v>0</v>
      </c>
      <c r="P38" s="10">
        <f t="shared" ca="1" si="2"/>
        <v>0</v>
      </c>
      <c r="Q38" s="10">
        <f t="shared" ca="1" si="3"/>
        <v>0</v>
      </c>
      <c r="R38" s="10">
        <f t="shared" ca="1" si="4"/>
        <v>0</v>
      </c>
      <c r="S38" s="10">
        <f t="shared" ca="1" si="5"/>
        <v>0</v>
      </c>
      <c r="T38" s="10">
        <f t="shared" ca="1" si="6"/>
        <v>0</v>
      </c>
      <c r="U38" s="10"/>
      <c r="V38" s="10"/>
      <c r="W38" s="10"/>
      <c r="X38" s="10"/>
      <c r="Y38" s="73">
        <f>IF(COUNT(Sheet1!$B7:'Sheet1'!$C7)=2,(C7-Z$25/n)^2,0)</f>
        <v>0</v>
      </c>
      <c r="Z38" s="74">
        <f>IF(COUNT(Sheet1!$B7:'Sheet1'!$C7)=2,Z$29*B7^2+Y$30*B7+Y$31,0)</f>
        <v>0</v>
      </c>
      <c r="AA38" s="59"/>
      <c r="AB38" s="74">
        <f t="shared" ca="1" si="9"/>
        <v>0</v>
      </c>
      <c r="AC38" s="32"/>
      <c r="AD38" s="75">
        <f>IF(COUNT(Sheet1!$B7:'Sheet1'!$C7)=2,($Z$25/n-Z38)^2,0)</f>
        <v>0</v>
      </c>
      <c r="AE38" s="10"/>
    </row>
    <row r="39" spans="1:31">
      <c r="A39" s="10">
        <f t="shared" ca="1" si="7"/>
        <v>0.27787852229302001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1"/>
        <v>0</v>
      </c>
      <c r="P39" s="10">
        <f t="shared" ca="1" si="2"/>
        <v>0</v>
      </c>
      <c r="Q39" s="10">
        <f t="shared" ca="1" si="3"/>
        <v>0</v>
      </c>
      <c r="R39" s="10">
        <f t="shared" ca="1" si="4"/>
        <v>0</v>
      </c>
      <c r="S39" s="10">
        <f t="shared" ca="1" si="5"/>
        <v>0</v>
      </c>
      <c r="T39" s="10">
        <f t="shared" ca="1" si="6"/>
        <v>0</v>
      </c>
      <c r="U39" s="10"/>
      <c r="V39" s="10"/>
      <c r="W39" s="10"/>
      <c r="X39" s="10"/>
      <c r="Y39" s="73">
        <f>IF(COUNT(Sheet1!$B8:'Sheet1'!$C8)=2,(C8-Z$25/n)^2,0)</f>
        <v>0</v>
      </c>
      <c r="Z39" s="74">
        <f>IF(COUNT(Sheet1!$B8:'Sheet1'!$C8)=2,Z$29*B8^2+Y$30*B8+Y$31,0)</f>
        <v>0</v>
      </c>
      <c r="AA39" s="59"/>
      <c r="AB39" s="74">
        <f t="shared" ca="1" si="9"/>
        <v>0</v>
      </c>
      <c r="AC39" s="32"/>
      <c r="AD39" s="75">
        <f>IF(COUNT(Sheet1!$B8:'Sheet1'!$C8)=2,($Z$25/n-Z39)^2,0)</f>
        <v>0</v>
      </c>
      <c r="AE39" s="10"/>
    </row>
    <row r="40" spans="1:31">
      <c r="A40" s="10">
        <f t="shared" ca="1" si="7"/>
        <v>0.14506961042616795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1"/>
        <v>0</v>
      </c>
      <c r="P40" s="10">
        <f t="shared" ca="1" si="2"/>
        <v>0</v>
      </c>
      <c r="Q40" s="10">
        <f t="shared" ca="1" si="3"/>
        <v>0</v>
      </c>
      <c r="R40" s="10">
        <f t="shared" ca="1" si="4"/>
        <v>0</v>
      </c>
      <c r="S40" s="10">
        <f t="shared" ca="1" si="5"/>
        <v>0</v>
      </c>
      <c r="T40" s="10">
        <f t="shared" ca="1" si="6"/>
        <v>0</v>
      </c>
      <c r="U40" s="10"/>
      <c r="V40" s="10"/>
      <c r="W40" s="10"/>
      <c r="X40" s="10"/>
      <c r="Y40" s="73">
        <f>IF(COUNT(Sheet1!$B9:'Sheet1'!$C9)=2,(C9-Z$25/n)^2,0)</f>
        <v>0</v>
      </c>
      <c r="Z40" s="74">
        <f>IF(COUNT(Sheet1!$B9:'Sheet1'!$C9)=2,Z$29*B9^2+Y$30*B9+Y$31,0)</f>
        <v>0</v>
      </c>
      <c r="AA40" s="59"/>
      <c r="AB40" s="74">
        <f t="shared" ca="1" si="9"/>
        <v>0</v>
      </c>
      <c r="AC40" s="32"/>
      <c r="AD40" s="75">
        <f>IF(COUNT(Sheet1!$B9:'Sheet1'!$C9)=2,($Z$25/n-Z40)^2,0)</f>
        <v>0</v>
      </c>
      <c r="AE40" s="10"/>
    </row>
    <row r="41" spans="1:31">
      <c r="A41" s="10">
        <f t="shared" ca="1" si="7"/>
        <v>0.62775278095488096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1"/>
        <v>0</v>
      </c>
      <c r="P41" s="10">
        <f t="shared" ca="1" si="2"/>
        <v>0</v>
      </c>
      <c r="Q41" s="10">
        <f t="shared" ca="1" si="3"/>
        <v>0</v>
      </c>
      <c r="R41" s="10">
        <f t="shared" ca="1" si="4"/>
        <v>0</v>
      </c>
      <c r="S41" s="10">
        <f t="shared" ca="1" si="5"/>
        <v>0</v>
      </c>
      <c r="T41" s="10">
        <f t="shared" ca="1" si="6"/>
        <v>0</v>
      </c>
      <c r="U41" s="10"/>
      <c r="V41" s="10"/>
      <c r="W41" s="10"/>
      <c r="X41" s="10"/>
      <c r="Y41" s="73">
        <f>IF(COUNT(Sheet1!$B10:'Sheet1'!$C10)=2,(C10-Z$25/n)^2,0)</f>
        <v>0</v>
      </c>
      <c r="Z41" s="74">
        <f>IF(COUNT(Sheet1!$B10:'Sheet1'!$C10)=2,Z$29*B10^2+Y$30*B10+Y$31,0)</f>
        <v>0</v>
      </c>
      <c r="AA41" s="59"/>
      <c r="AB41" s="74">
        <f t="shared" ca="1" si="9"/>
        <v>0</v>
      </c>
      <c r="AC41" s="32"/>
      <c r="AD41" s="75">
        <f>IF(COUNT(Sheet1!$B10:'Sheet1'!$C10)=2,($Z$25/n-Z41)^2,0)</f>
        <v>0</v>
      </c>
      <c r="AE41" s="10"/>
    </row>
    <row r="42" spans="1:31">
      <c r="A42" s="10">
        <f t="shared" ca="1" si="7"/>
        <v>0.75112418546168169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1"/>
        <v>0</v>
      </c>
      <c r="P42" s="10">
        <f t="shared" ca="1" si="2"/>
        <v>0</v>
      </c>
      <c r="Q42" s="10">
        <f t="shared" ca="1" si="3"/>
        <v>0</v>
      </c>
      <c r="R42" s="10">
        <f t="shared" ca="1" si="4"/>
        <v>0</v>
      </c>
      <c r="S42" s="10">
        <f t="shared" ca="1" si="5"/>
        <v>0</v>
      </c>
      <c r="T42" s="10">
        <f t="shared" ca="1" si="6"/>
        <v>0</v>
      </c>
      <c r="U42" s="10"/>
      <c r="V42" s="10"/>
      <c r="W42" s="10"/>
      <c r="X42" s="10"/>
      <c r="Y42" s="73">
        <f>IF(COUNT(Sheet1!$B11:'Sheet1'!$C11)=2,(C11-Z$25/n)^2,0)</f>
        <v>0</v>
      </c>
      <c r="Z42" s="74">
        <f>IF(COUNT(Sheet1!$B11:'Sheet1'!$C11)=2,Z$29*B11^2+Y$30*B11+Y$31,0)</f>
        <v>0</v>
      </c>
      <c r="AA42" s="59"/>
      <c r="AB42" s="74">
        <f t="shared" ca="1" si="9"/>
        <v>0</v>
      </c>
      <c r="AC42" s="32"/>
      <c r="AD42" s="75">
        <f>IF(COUNT(Sheet1!$B11:'Sheet1'!$C11)=2,($Z$25/n-Z42)^2,0)</f>
        <v>0</v>
      </c>
      <c r="AE42" s="10"/>
    </row>
    <row r="43" spans="1:31">
      <c r="A43" s="10">
        <f t="shared" ca="1" si="7"/>
        <v>0.26113855995528934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1"/>
        <v>0</v>
      </c>
      <c r="P43" s="10">
        <f t="shared" ca="1" si="2"/>
        <v>0</v>
      </c>
      <c r="Q43" s="10">
        <f t="shared" ca="1" si="3"/>
        <v>0</v>
      </c>
      <c r="R43" s="10">
        <f t="shared" ca="1" si="4"/>
        <v>0</v>
      </c>
      <c r="S43" s="10">
        <f t="shared" ca="1" si="5"/>
        <v>0</v>
      </c>
      <c r="T43" s="10">
        <f t="shared" ca="1" si="6"/>
        <v>0</v>
      </c>
      <c r="U43" s="10"/>
      <c r="V43" s="10"/>
      <c r="W43" s="10"/>
      <c r="X43" s="10"/>
      <c r="Y43" s="73">
        <f>IF(COUNT(Sheet1!$B12:'Sheet1'!$C12)=2,(C12-Z$25/n)^2,0)</f>
        <v>0</v>
      </c>
      <c r="Z43" s="74">
        <f>IF(COUNT(Sheet1!$B12:'Sheet1'!$C12)=2,Z$29*B12^2+Y$30*B12+Y$31,0)</f>
        <v>0</v>
      </c>
      <c r="AA43" s="59"/>
      <c r="AB43" s="74">
        <f t="shared" ca="1" si="9"/>
        <v>0</v>
      </c>
      <c r="AC43" s="32"/>
      <c r="AD43" s="75">
        <f>IF(COUNT(Sheet1!$B12:'Sheet1'!$C12)=2,($Z$25/n-Z43)^2,0)</f>
        <v>0</v>
      </c>
      <c r="AE43" s="10"/>
    </row>
    <row r="44" spans="1:31">
      <c r="A44" s="10">
        <f t="shared" ca="1" si="7"/>
        <v>0.80583901811001379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1"/>
        <v>0</v>
      </c>
      <c r="P44" s="10">
        <f t="shared" ca="1" si="2"/>
        <v>0</v>
      </c>
      <c r="Q44" s="10">
        <f t="shared" ca="1" si="3"/>
        <v>0</v>
      </c>
      <c r="R44" s="10">
        <f t="shared" ca="1" si="4"/>
        <v>0</v>
      </c>
      <c r="S44" s="10">
        <f t="shared" ca="1" si="5"/>
        <v>0</v>
      </c>
      <c r="T44" s="10">
        <f t="shared" ca="1" si="6"/>
        <v>0</v>
      </c>
      <c r="U44" s="10"/>
      <c r="V44" s="10"/>
      <c r="W44" s="10"/>
      <c r="X44" s="10"/>
      <c r="Y44" s="73">
        <f>IF(COUNT(Sheet1!$B13:'Sheet1'!$C13)=2,(C13-Z$25/n)^2,0)</f>
        <v>0</v>
      </c>
      <c r="Z44" s="74">
        <f>IF(COUNT(Sheet1!$B13:'Sheet1'!$C13)=2,Z$29*B13^2+Y$30*B13+Y$31,0)</f>
        <v>0</v>
      </c>
      <c r="AA44" s="32"/>
      <c r="AB44" s="74">
        <f t="shared" ca="1" si="9"/>
        <v>0</v>
      </c>
      <c r="AC44" s="32"/>
      <c r="AD44" s="75">
        <f>IF(COUNT(Sheet1!$B13:'Sheet1'!$C13)=2,($Z$25/n-Z44)^2,0)</f>
        <v>0</v>
      </c>
      <c r="AE44" s="10"/>
    </row>
    <row r="45" spans="1:31">
      <c r="A45" s="10">
        <f t="shared" ca="1" si="7"/>
        <v>0.80251188281562724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1"/>
        <v>0</v>
      </c>
      <c r="P45" s="10">
        <f t="shared" ca="1" si="2"/>
        <v>0</v>
      </c>
      <c r="Q45" s="10">
        <f t="shared" ca="1" si="3"/>
        <v>0</v>
      </c>
      <c r="R45" s="10">
        <f t="shared" ca="1" si="4"/>
        <v>0</v>
      </c>
      <c r="S45" s="10">
        <f t="shared" ca="1" si="5"/>
        <v>0</v>
      </c>
      <c r="T45" s="10">
        <f t="shared" ca="1" si="6"/>
        <v>0</v>
      </c>
      <c r="U45" s="10"/>
      <c r="V45" s="10"/>
      <c r="W45" s="10"/>
      <c r="X45" s="10"/>
      <c r="Y45" s="73">
        <f>IF(COUNT(Sheet1!$B14:'Sheet1'!$C14)=2,(C14-Z$25/n)^2,0)</f>
        <v>0</v>
      </c>
      <c r="Z45" s="74">
        <f>IF(COUNT(Sheet1!$B14:'Sheet1'!$C14)=2,Z$29*B14^2+Y$30*B14+Y$31,0)</f>
        <v>0</v>
      </c>
      <c r="AA45" s="59"/>
      <c r="AB45" s="74">
        <f t="shared" ca="1" si="9"/>
        <v>0</v>
      </c>
      <c r="AC45" s="32"/>
      <c r="AD45" s="75">
        <f>IF(COUNT(Sheet1!$B14:'Sheet1'!$C14)=2,($Z$25/n-Z45)^2,0)</f>
        <v>0</v>
      </c>
      <c r="AE45" s="10"/>
    </row>
    <row r="46" spans="1:31">
      <c r="A46" s="10">
        <f t="shared" ca="1" si="7"/>
        <v>0.63977691213990406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1"/>
        <v>0</v>
      </c>
      <c r="P46" s="10">
        <f t="shared" ca="1" si="2"/>
        <v>0</v>
      </c>
      <c r="Q46" s="10">
        <f t="shared" ca="1" si="3"/>
        <v>0</v>
      </c>
      <c r="R46" s="10">
        <f t="shared" ca="1" si="4"/>
        <v>0</v>
      </c>
      <c r="S46" s="10">
        <f t="shared" ca="1" si="5"/>
        <v>0</v>
      </c>
      <c r="T46" s="10">
        <f t="shared" ca="1" si="6"/>
        <v>0</v>
      </c>
      <c r="U46" s="10"/>
      <c r="V46" s="10"/>
      <c r="W46" s="10"/>
      <c r="X46" s="10"/>
      <c r="Y46" s="73">
        <f>IF(COUNT(Sheet1!$B15:'Sheet1'!$C15)=2,(C15-Z$25/n)^2,0)</f>
        <v>0</v>
      </c>
      <c r="Z46" s="74">
        <f>IF(COUNT(Sheet1!$B15:'Sheet1'!$C15)=2,Z$29*B15^2+Y$30*B15+Y$31,0)</f>
        <v>0</v>
      </c>
      <c r="AA46" s="59"/>
      <c r="AB46" s="74">
        <f t="shared" ca="1" si="9"/>
        <v>0</v>
      </c>
      <c r="AC46" s="32"/>
      <c r="AD46" s="75">
        <f>IF(COUNT(Sheet1!$B15:'Sheet1'!$C15)=2,($Z$25/n-Z46)^2,0)</f>
        <v>0</v>
      </c>
      <c r="AE46" s="10"/>
    </row>
    <row r="47" spans="1:31">
      <c r="A47" s="10">
        <f t="shared" ca="1" si="7"/>
        <v>0.63647931776704147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1"/>
        <v>0</v>
      </c>
      <c r="P47" s="10">
        <f t="shared" ca="1" si="2"/>
        <v>0</v>
      </c>
      <c r="Q47" s="10">
        <f t="shared" ca="1" si="3"/>
        <v>0</v>
      </c>
      <c r="R47" s="10">
        <f t="shared" ca="1" si="4"/>
        <v>0</v>
      </c>
      <c r="S47" s="10">
        <f t="shared" ca="1" si="5"/>
        <v>0</v>
      </c>
      <c r="T47" s="10">
        <f t="shared" ca="1" si="6"/>
        <v>0</v>
      </c>
      <c r="U47" s="10"/>
      <c r="V47" s="10"/>
      <c r="W47" s="10"/>
      <c r="X47" s="10"/>
      <c r="Y47" s="73">
        <f>IF(COUNT(Sheet1!$B16:'Sheet1'!$C16)=2,(C16-Z$25/n)^2,0)</f>
        <v>0</v>
      </c>
      <c r="Z47" s="74">
        <f>IF(COUNT(Sheet1!$B16:'Sheet1'!$C16)=2,Z$29*B16^2+Y$30*B16+Y$31,0)</f>
        <v>0</v>
      </c>
      <c r="AA47" s="59"/>
      <c r="AB47" s="74">
        <f t="shared" ca="1" si="9"/>
        <v>0</v>
      </c>
      <c r="AC47" s="32"/>
      <c r="AD47" s="75">
        <f>IF(COUNT(Sheet1!$B16:'Sheet1'!$C16)=2,($Z$25/n-Z47)^2,0)</f>
        <v>0</v>
      </c>
      <c r="AE47" s="10"/>
    </row>
    <row r="48" spans="1:31">
      <c r="A48" s="10">
        <f t="shared" ca="1" si="7"/>
        <v>0.10584716268698147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1"/>
        <v>0</v>
      </c>
      <c r="P48" s="10">
        <f t="shared" ca="1" si="2"/>
        <v>0</v>
      </c>
      <c r="Q48" s="10">
        <f t="shared" ca="1" si="3"/>
        <v>0</v>
      </c>
      <c r="R48" s="10">
        <f t="shared" ca="1" si="4"/>
        <v>0</v>
      </c>
      <c r="S48" s="10">
        <f t="shared" ca="1" si="5"/>
        <v>0</v>
      </c>
      <c r="T48" s="10">
        <f t="shared" ca="1" si="6"/>
        <v>0</v>
      </c>
      <c r="U48" s="10"/>
      <c r="V48" s="10"/>
      <c r="W48" s="10"/>
      <c r="X48" s="10"/>
      <c r="Y48" s="73">
        <f>IF(COUNT(Sheet1!$B17:'Sheet1'!$C17)=2,(C17-Z$25/n)^2,0)</f>
        <v>0</v>
      </c>
      <c r="Z48" s="74">
        <f>IF(COUNT(Sheet1!$B17:'Sheet1'!$C17)=2,Z$29*B17^2+Y$30*B17+Y$31,0)</f>
        <v>0</v>
      </c>
      <c r="AA48" s="59"/>
      <c r="AB48" s="74">
        <f t="shared" ca="1" si="9"/>
        <v>0</v>
      </c>
      <c r="AC48" s="32"/>
      <c r="AD48" s="75">
        <f>IF(COUNT(Sheet1!$B17:'Sheet1'!$C17)=2,($Z$25/n-Z48)^2,0)</f>
        <v>0</v>
      </c>
      <c r="AE48" s="10"/>
    </row>
    <row r="49" spans="1:31">
      <c r="A49" s="10">
        <f t="shared" ca="1" si="7"/>
        <v>0.83825375145082759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1"/>
        <v>0</v>
      </c>
      <c r="P49" s="10">
        <f t="shared" ca="1" si="2"/>
        <v>0</v>
      </c>
      <c r="Q49" s="10">
        <f t="shared" ca="1" si="3"/>
        <v>0</v>
      </c>
      <c r="R49" s="10">
        <f t="shared" ca="1" si="4"/>
        <v>0</v>
      </c>
      <c r="S49" s="10">
        <f t="shared" ca="1" si="5"/>
        <v>0</v>
      </c>
      <c r="T49" s="10">
        <f t="shared" ca="1" si="6"/>
        <v>0</v>
      </c>
      <c r="U49" s="10"/>
      <c r="V49" s="10"/>
      <c r="W49" s="10"/>
      <c r="X49" s="10"/>
      <c r="Y49" s="73">
        <f>IF(COUNT(Sheet1!$B18:'Sheet1'!$C18)=2,(C18-Z$25/n)^2,0)</f>
        <v>0</v>
      </c>
      <c r="Z49" s="74">
        <f>IF(COUNT(Sheet1!$B18:'Sheet1'!$C18)=2,Z$29*B18^2+Y$30*B18+Y$31,0)</f>
        <v>0</v>
      </c>
      <c r="AA49" s="59"/>
      <c r="AB49" s="74">
        <f t="shared" ca="1" si="9"/>
        <v>0</v>
      </c>
      <c r="AC49" s="32"/>
      <c r="AD49" s="75">
        <f>IF(COUNT(Sheet1!$B18:'Sheet1'!$C18)=2,($Z$25/n-Z49)^2,0)</f>
        <v>0</v>
      </c>
      <c r="AE49" s="10"/>
    </row>
    <row r="50" spans="1:31">
      <c r="A50" s="10">
        <f t="shared" ca="1" si="7"/>
        <v>7.801268463549671E-2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1"/>
        <v>0</v>
      </c>
      <c r="P50" s="10">
        <f t="shared" ca="1" si="2"/>
        <v>0</v>
      </c>
      <c r="Q50" s="10">
        <f t="shared" ca="1" si="3"/>
        <v>0</v>
      </c>
      <c r="R50" s="10">
        <f t="shared" ca="1" si="4"/>
        <v>0</v>
      </c>
      <c r="S50" s="10">
        <f t="shared" ca="1" si="5"/>
        <v>0</v>
      </c>
      <c r="T50" s="10">
        <f t="shared" ca="1" si="6"/>
        <v>0</v>
      </c>
      <c r="U50" s="10"/>
      <c r="V50" s="10"/>
      <c r="W50" s="10"/>
      <c r="X50" s="10"/>
      <c r="Y50" s="73">
        <f>IF(COUNT(Sheet1!$B19:'Sheet1'!$C19)=2,(C19-Z$25/n)^2,0)</f>
        <v>0</v>
      </c>
      <c r="Z50" s="74">
        <f>IF(COUNT(Sheet1!$B19:'Sheet1'!$C19)=2,Z$29*B19^2+Y$30*B19+Y$31,0)</f>
        <v>0</v>
      </c>
      <c r="AA50" s="59"/>
      <c r="AB50" s="74">
        <f t="shared" ca="1" si="9"/>
        <v>0</v>
      </c>
      <c r="AC50" s="32"/>
      <c r="AD50" s="75">
        <f>IF(COUNT(Sheet1!$B19:'Sheet1'!$C19)=2,($Z$25/n-Z50)^2,0)</f>
        <v>0</v>
      </c>
      <c r="AE50" s="10"/>
    </row>
    <row r="51" spans="1:3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80" t="str">
        <f>IF(COUNT(J51)=1,(-b+SQRT(b*b-4*a*(__c-J51)))/(2*a),"")</f>
        <v/>
      </c>
      <c r="L51" s="8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73">
        <f>IF(COUNT(Sheet1!$B20:'Sheet1'!$C20)=2,(C20-Z$25/n)^2,0)</f>
        <v>0</v>
      </c>
      <c r="Z51" s="74">
        <f>IF(COUNT(Sheet1!$B20:'Sheet1'!$C20)=2,Z$29*B20^2+Y$30*B20+Y$31,0)</f>
        <v>0</v>
      </c>
      <c r="AA51" s="59"/>
      <c r="AB51" s="74">
        <f t="shared" ca="1" si="9"/>
        <v>0</v>
      </c>
      <c r="AC51" s="32"/>
      <c r="AD51" s="75">
        <f>IF(COUNT(Sheet1!$B20:'Sheet1'!$C20)=2,($Z$25/n-Z51)^2,0)</f>
        <v>0</v>
      </c>
      <c r="AE51" s="10"/>
    </row>
    <row r="52" spans="1:3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73">
        <f>IF(COUNT(Sheet1!$B21:'Sheet1'!$C21)=2,(C21-Z$25/n)^2,0)</f>
        <v>0</v>
      </c>
      <c r="Z52" s="74">
        <f>IF(COUNT(Sheet1!$B21:'Sheet1'!$C21)=2,Z$29*B21^2+Y$30*B21+Y$31,0)</f>
        <v>0</v>
      </c>
      <c r="AA52" s="59"/>
      <c r="AB52" s="74">
        <f t="shared" ca="1" si="9"/>
        <v>0</v>
      </c>
      <c r="AC52" s="32"/>
      <c r="AD52" s="75">
        <f>IF(COUNT(Sheet1!$B21:'Sheet1'!$C21)=2,($Z$25/n-Z52)^2,0)</f>
        <v>0</v>
      </c>
      <c r="AE52" s="10"/>
    </row>
    <row r="53" spans="1:3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73">
        <f>IF(COUNT(Sheet1!$B22:'Sheet1'!$C22)=2,(C22-Z$25/n)^2,0)</f>
        <v>0</v>
      </c>
      <c r="Z53" s="74">
        <f>IF(COUNT(Sheet1!$B22:'Sheet1'!$C22)=2,Z$29*B22^2+Y$30*B22+Y$31,0)</f>
        <v>0</v>
      </c>
      <c r="AA53" s="59"/>
      <c r="AB53" s="74">
        <f t="shared" ca="1" si="9"/>
        <v>0</v>
      </c>
      <c r="AC53" s="32"/>
      <c r="AD53" s="75">
        <f>IF(COUNT(Sheet1!$B22:'Sheet1'!$C22)=2,($Z$25/n-Z53)^2,0)</f>
        <v>0</v>
      </c>
      <c r="AE53" s="10"/>
    </row>
    <row r="54" spans="1:3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73">
        <f>IF(COUNT(Sheet1!$B23:'Sheet1'!$C23)=2,(C23-Z$25/n)^2,0)</f>
        <v>0</v>
      </c>
      <c r="Z54" s="74">
        <f>IF(COUNT(Sheet1!$B23:'Sheet1'!$C23)=2,Z$29*B23^2+Y$30*B23+Y$31,0)</f>
        <v>0</v>
      </c>
      <c r="AA54" s="59"/>
      <c r="AB54" s="74">
        <f t="shared" ca="1" si="9"/>
        <v>0</v>
      </c>
      <c r="AC54" s="32"/>
      <c r="AD54" s="75">
        <f>IF(COUNT(Sheet1!$B23:'Sheet1'!$C23)=2,($Z$25/n-Z54)^2,0)</f>
        <v>0</v>
      </c>
      <c r="AE54" s="10"/>
    </row>
    <row r="55" spans="1:3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73">
        <f>IF(COUNT(Sheet1!$B24:'Sheet1'!$C24)=2,(C24-Z$25/n)^2,0)</f>
        <v>0</v>
      </c>
      <c r="Z55" s="74">
        <f>IF(COUNT(Sheet1!$B24:'Sheet1'!$C24)=2,Z$29*B24^2+Y$30*B24+Y$31,0)</f>
        <v>0</v>
      </c>
      <c r="AA55" s="59"/>
      <c r="AB55" s="74">
        <f t="shared" ca="1" si="9"/>
        <v>0</v>
      </c>
      <c r="AC55" s="32"/>
      <c r="AD55" s="75">
        <f>IF(COUNT(Sheet1!$B24:'Sheet1'!$C24)=2,($Z$25/n-Z55)^2,0)</f>
        <v>0</v>
      </c>
      <c r="AE55" s="10"/>
    </row>
    <row r="56" spans="1:3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73">
        <f>IF(COUNT(Sheet1!$B25:'Sheet1'!$C25)=2,(C25-Z$25/n)^2,0)</f>
        <v>0</v>
      </c>
      <c r="Z56" s="74">
        <f>IF(COUNT(Sheet1!$B25:'Sheet1'!$C25)=2,Z$29*B25^2+Y$30*B25+Y$31,0)</f>
        <v>0</v>
      </c>
      <c r="AA56" s="56"/>
      <c r="AB56" s="74">
        <f t="shared" ca="1" si="9"/>
        <v>0</v>
      </c>
      <c r="AC56" s="56"/>
      <c r="AD56" s="75">
        <f>IF(COUNT(Sheet1!$B25:'Sheet1'!$C25)=2,($Z$25/n-Z56)^2,0)</f>
        <v>0</v>
      </c>
      <c r="AE56" s="10"/>
    </row>
    <row r="57" spans="1:3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73">
        <f>IF(COUNT(Sheet1!$B26:'Sheet1'!$C26)=2,(C26-Z$25/n)^2,0)</f>
        <v>0</v>
      </c>
      <c r="Z57" s="74">
        <f>IF(COUNT(Sheet1!$B26:'Sheet1'!$C26)=2,Z$29*B26^2+Y$30*B26+Y$31,0)</f>
        <v>0</v>
      </c>
      <c r="AA57" s="56"/>
      <c r="AB57" s="74">
        <f t="shared" ca="1" si="9"/>
        <v>0</v>
      </c>
      <c r="AC57" s="56"/>
      <c r="AD57" s="75">
        <f>IF(COUNT(Sheet1!$B26:'Sheet1'!$C26)=2,($Z$25/n-Z57)^2,0)</f>
        <v>0</v>
      </c>
      <c r="AE57" s="10"/>
    </row>
    <row r="58" spans="1:3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73">
        <f>IF(COUNT(Sheet1!$B27:'Sheet1'!$C27)=2,(C27-Z$25/n)^2,0)</f>
        <v>0</v>
      </c>
      <c r="Z58" s="74">
        <f>IF(COUNT(Sheet1!$B27:'Sheet1'!$C27)=2,Z$29*B27^2+Y$30*B27+Y$31,0)</f>
        <v>0</v>
      </c>
      <c r="AA58" s="56"/>
      <c r="AB58" s="74">
        <f t="shared" ca="1" si="9"/>
        <v>0</v>
      </c>
      <c r="AC58" s="56"/>
      <c r="AD58" s="75">
        <f>IF(COUNT(Sheet1!$B27:'Sheet1'!$C27)=2,($Z$25/n-Z58)^2,0)</f>
        <v>0</v>
      </c>
      <c r="AE58" s="10"/>
    </row>
    <row r="59" spans="1:3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73">
        <f>IF(COUNT(Sheet1!$B28:'Sheet1'!$C28)=2,(C28-Z$25/n)^2,0)</f>
        <v>0</v>
      </c>
      <c r="Z59" s="74">
        <f>IF(COUNT(Sheet1!$B28:'Sheet1'!$C28)=2,Z$29*B28^2+Y$30*B28+Y$31,0)</f>
        <v>0</v>
      </c>
      <c r="AA59" s="56"/>
      <c r="AB59" s="74">
        <f t="shared" ca="1" si="9"/>
        <v>0</v>
      </c>
      <c r="AC59" s="56"/>
      <c r="AD59" s="75">
        <f>IF(COUNT(Sheet1!$B28:'Sheet1'!$C28)=2,($Z$25/n-Z59)^2,0)</f>
        <v>0</v>
      </c>
      <c r="AE59" s="10"/>
    </row>
    <row r="60" spans="1:3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73">
        <f>IF(COUNT(Sheet1!$B29:'Sheet1'!$C29)=2,(C29-Z$25/n)^2,0)</f>
        <v>0</v>
      </c>
      <c r="Z60" s="74">
        <f>IF(COUNT(Sheet1!$B29:'Sheet1'!$C29)=2,Z$29*B29^2+Y$30*B29+Y$31,0)</f>
        <v>0</v>
      </c>
      <c r="AA60" s="56"/>
      <c r="AB60" s="74">
        <f t="shared" ca="1" si="9"/>
        <v>0</v>
      </c>
      <c r="AC60" s="56"/>
      <c r="AD60" s="75">
        <f>IF(COUNT(Sheet1!$B29:'Sheet1'!$C29)=2,($Z$25/n-Z60)^2,0)</f>
        <v>0</v>
      </c>
      <c r="AE60" s="10"/>
    </row>
    <row r="61" spans="1:3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73">
        <f>IF(COUNT(Sheet1!$B30:'Sheet1'!$C30)=2,(C30-Z$25/n)^2,0)</f>
        <v>0</v>
      </c>
      <c r="Z61" s="74">
        <f>IF(COUNT(Sheet1!$B30:'Sheet1'!$C30)=2,Z$29*B30^2+Y$30*B30+Y$31,0)</f>
        <v>0</v>
      </c>
      <c r="AA61" s="56"/>
      <c r="AB61" s="74">
        <f t="shared" ca="1" si="9"/>
        <v>0</v>
      </c>
      <c r="AC61" s="56"/>
      <c r="AD61" s="75">
        <f>IF(COUNT(Sheet1!$B30:'Sheet1'!$C30)=2,($Z$25/n-Z61)^2,0)</f>
        <v>0</v>
      </c>
      <c r="AE61" s="10"/>
    </row>
    <row r="62" spans="1:3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73">
        <f>IF(COUNT(Sheet1!$B31:'Sheet1'!$C31)=2,(C31-Z$25/n)^2,0)</f>
        <v>0</v>
      </c>
      <c r="Z62" s="74">
        <f>IF(COUNT(Sheet1!$B31:'Sheet1'!$C31)=2,Z$29*B31^2+Y$30*B31+Y$31,0)</f>
        <v>0</v>
      </c>
      <c r="AA62" s="56"/>
      <c r="AB62" s="74">
        <f t="shared" ca="1" si="9"/>
        <v>0</v>
      </c>
      <c r="AC62" s="56"/>
      <c r="AD62" s="75">
        <f>IF(COUNT(Sheet1!$B31:'Sheet1'!$C31)=2,($Z$25/n-Z62)^2,0)</f>
        <v>0</v>
      </c>
      <c r="AE62" s="10"/>
    </row>
    <row r="63" spans="1:3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73">
        <f>IF(COUNT(Sheet1!$B32:'Sheet1'!$C32)=2,(C32-Z$25/n)^2,0)</f>
        <v>0</v>
      </c>
      <c r="Z63" s="74">
        <f>IF(COUNT(Sheet1!$B32:'Sheet1'!$C32)=2,Z$29*B32^2+Y$30*B32+Y$31,0)</f>
        <v>0</v>
      </c>
      <c r="AA63" s="56"/>
      <c r="AB63" s="74">
        <f t="shared" ca="1" si="9"/>
        <v>0</v>
      </c>
      <c r="AC63" s="56"/>
      <c r="AD63" s="75">
        <f>IF(COUNT(Sheet1!$B32:'Sheet1'!$C32)=2,($Z$25/n-Z63)^2,0)</f>
        <v>0</v>
      </c>
      <c r="AE63" s="10"/>
    </row>
    <row r="64" spans="1:3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73">
        <f>IF(COUNT(Sheet1!$B33:'Sheet1'!$C33)=2,(C33-Z$25/n)^2,0)</f>
        <v>0</v>
      </c>
      <c r="Z64" s="74">
        <f>IF(COUNT(Sheet1!$B33:'Sheet1'!$C33)=2,Z$29*B33^2+Y$30*B33+Y$31,0)</f>
        <v>0</v>
      </c>
      <c r="AA64" s="56"/>
      <c r="AB64" s="74">
        <f t="shared" ca="1" si="9"/>
        <v>0</v>
      </c>
      <c r="AC64" s="56"/>
      <c r="AD64" s="75">
        <f>IF(COUNT(Sheet1!$B33:'Sheet1'!$C33)=2,($Z$25/n-Z64)^2,0)</f>
        <v>0</v>
      </c>
      <c r="AE64" s="10"/>
    </row>
    <row r="65" spans="1:3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73">
        <f>IF(COUNT(Sheet1!$B34:'Sheet1'!$C34)=2,(C34-Z$25/n)^2,0)</f>
        <v>0</v>
      </c>
      <c r="Z65" s="74">
        <f>IF(COUNT(Sheet1!$B34:'Sheet1'!$C34)=2,Z$29*B34^2+Y$30*B34+Y$31,0)</f>
        <v>0</v>
      </c>
      <c r="AA65" s="56"/>
      <c r="AB65" s="74">
        <f t="shared" ca="1" si="9"/>
        <v>0</v>
      </c>
      <c r="AC65" s="56"/>
      <c r="AD65" s="75">
        <f>IF(COUNT(Sheet1!$B34:'Sheet1'!$C34)=2,($Z$25/n-Z65)^2,0)</f>
        <v>0</v>
      </c>
      <c r="AE65" s="10"/>
    </row>
    <row r="66" spans="1:3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73">
        <f>IF(COUNT(Sheet1!$B35:'Sheet1'!$C35)=2,(C35-Z$25/n)^2,0)</f>
        <v>0</v>
      </c>
      <c r="Z66" s="74">
        <f>IF(COUNT(Sheet1!$B35:'Sheet1'!$C35)=2,Z$29*B35^2+Y$30*B35+Y$31,0)</f>
        <v>0</v>
      </c>
      <c r="AA66" s="56"/>
      <c r="AB66" s="74">
        <f t="shared" ca="1" si="9"/>
        <v>0</v>
      </c>
      <c r="AC66" s="56"/>
      <c r="AD66" s="75">
        <f>IF(COUNT(Sheet1!$B35:'Sheet1'!$C35)=2,($Z$25/n-Z66)^2,0)</f>
        <v>0</v>
      </c>
      <c r="AE66" s="10"/>
    </row>
    <row r="67" spans="1:3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73">
        <f>IF(COUNT(Sheet1!$B36:'Sheet1'!$C36)=2,(C36-Z$25/n)^2,0)</f>
        <v>0</v>
      </c>
      <c r="Z67" s="74">
        <f>IF(COUNT(Sheet1!$B36:'Sheet1'!$C36)=2,Z$29*B36^2+Y$30*B36+Y$31,0)</f>
        <v>0</v>
      </c>
      <c r="AA67" s="56"/>
      <c r="AB67" s="74">
        <f t="shared" ca="1" si="9"/>
        <v>0</v>
      </c>
      <c r="AC67" s="56"/>
      <c r="AD67" s="75">
        <f>IF(COUNT(Sheet1!$B36:'Sheet1'!$C36)=2,($Z$25/n-Z67)^2,0)</f>
        <v>0</v>
      </c>
      <c r="AE67" s="10"/>
    </row>
    <row r="68" spans="1:3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73">
        <f>IF(COUNT(Sheet1!$B37:'Sheet1'!$C37)=2,(C37-Z$25/n)^2,0)</f>
        <v>0</v>
      </c>
      <c r="Z68" s="74">
        <f>IF(COUNT(Sheet1!$B37:'Sheet1'!$C37)=2,Z$29*B37^2+Y$30*B37+Y$31,0)</f>
        <v>0</v>
      </c>
      <c r="AA68" s="56"/>
      <c r="AB68" s="74">
        <f t="shared" ca="1" si="9"/>
        <v>0</v>
      </c>
      <c r="AC68" s="56"/>
      <c r="AD68" s="75">
        <f>IF(COUNT(Sheet1!$B37:'Sheet1'!$C37)=2,($Z$25/n-Z68)^2,0)</f>
        <v>0</v>
      </c>
      <c r="AE68" s="10"/>
    </row>
    <row r="69" spans="1:3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73">
        <f>IF(COUNT(Sheet1!$B38:'Sheet1'!$C38)=2,(C38-Z$25/n)^2,0)</f>
        <v>0</v>
      </c>
      <c r="Z69" s="74">
        <f>IF(COUNT(Sheet1!$B38:'Sheet1'!$C38)=2,Z$29*B38^2+Y$30*B38+Y$31,0)</f>
        <v>0</v>
      </c>
      <c r="AA69" s="56"/>
      <c r="AB69" s="74">
        <f t="shared" ca="1" si="9"/>
        <v>0</v>
      </c>
      <c r="AC69" s="56"/>
      <c r="AD69" s="75">
        <f>IF(COUNT(Sheet1!$B38:'Sheet1'!$C38)=2,($Z$25/n-Z69)^2,0)</f>
        <v>0</v>
      </c>
      <c r="AE69" s="10"/>
    </row>
    <row r="70" spans="1:3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73">
        <f>IF(COUNT(Sheet1!$B39:'Sheet1'!$C39)=2,(C39-Z$25/n)^2,0)</f>
        <v>0</v>
      </c>
      <c r="Z70" s="74">
        <f>IF(COUNT(Sheet1!$B39:'Sheet1'!$C39)=2,Z$29*B39^2+Y$30*B39+Y$31,0)</f>
        <v>0</v>
      </c>
      <c r="AA70" s="56"/>
      <c r="AB70" s="74">
        <f t="shared" ca="1" si="9"/>
        <v>0</v>
      </c>
      <c r="AC70" s="56"/>
      <c r="AD70" s="75">
        <f>IF(COUNT(Sheet1!$B39:'Sheet1'!$C39)=2,($Z$25/n-Z70)^2,0)</f>
        <v>0</v>
      </c>
      <c r="AE70" s="10"/>
    </row>
    <row r="71" spans="1:3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73">
        <f>IF(COUNT(Sheet1!$B40:'Sheet1'!$C40)=2,(C40-Z$25/n)^2,0)</f>
        <v>0</v>
      </c>
      <c r="Z71" s="74">
        <f>IF(COUNT(Sheet1!$B40:'Sheet1'!$C40)=2,Z$29*B40^2+Y$30*B40+Y$31,0)</f>
        <v>0</v>
      </c>
      <c r="AA71" s="56"/>
      <c r="AB71" s="74">
        <f t="shared" ca="1" si="9"/>
        <v>0</v>
      </c>
      <c r="AC71" s="56"/>
      <c r="AD71" s="75">
        <f>IF(COUNT(Sheet1!$B40:'Sheet1'!$C40)=2,($Z$25/n-Z71)^2,0)</f>
        <v>0</v>
      </c>
      <c r="AE71" s="10"/>
    </row>
    <row r="72" spans="1:3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73">
        <f>IF(COUNT(Sheet1!$B41:'Sheet1'!$C41)=2,(C41-Z$25/n)^2,0)</f>
        <v>0</v>
      </c>
      <c r="Z72" s="74">
        <f>IF(COUNT(Sheet1!$B41:'Sheet1'!$C41)=2,Z$29*B41^2+Y$30*B41+Y$31,0)</f>
        <v>0</v>
      </c>
      <c r="AA72" s="56"/>
      <c r="AB72" s="74">
        <f t="shared" ca="1" si="9"/>
        <v>0</v>
      </c>
      <c r="AC72" s="56"/>
      <c r="AD72" s="75">
        <f>IF(COUNT(Sheet1!$B41:'Sheet1'!$C41)=2,($Z$25/n-Z72)^2,0)</f>
        <v>0</v>
      </c>
      <c r="AE72" s="10"/>
    </row>
    <row r="73" spans="1:3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82">
        <f>SUM(Y37:Y72)</f>
        <v>0</v>
      </c>
      <c r="Z73" s="83">
        <f>SUM(Z37:Z72)</f>
        <v>0</v>
      </c>
      <c r="AA73" s="83"/>
      <c r="AB73" s="83">
        <f ca="1">SUM(AB37:AB72)</f>
        <v>0</v>
      </c>
      <c r="AC73" s="83" t="s">
        <v>0</v>
      </c>
      <c r="AD73" s="84">
        <f>SUM(AD37:AD72)</f>
        <v>0</v>
      </c>
      <c r="AE73" s="1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5:AE73"/>
  <sheetViews>
    <sheetView workbookViewId="0">
      <selection sqref="A1:AE73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0.47572125812046151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N50" ca="1" si="0">IF(COUNT($B6:$C6)=2,B6,0)</f>
        <v>0</v>
      </c>
      <c r="O6" s="10">
        <f t="shared" ref="O6:O50" ca="1" si="1">IF(COUNT($B6:$C6)=2,C6,0)</f>
        <v>0</v>
      </c>
      <c r="P6" s="10">
        <f t="shared" ref="P6:P50" ca="1" si="2">IF(COUNT($B6:$C6)=2,N6*O6,0)</f>
        <v>0</v>
      </c>
      <c r="Q6" s="10">
        <f t="shared" ref="Q6:Q50" ca="1" si="3">IF(COUNT($B6:$C6)=2,B6^2,0)</f>
        <v>0</v>
      </c>
      <c r="R6" s="10">
        <f t="shared" ref="R6:R50" ca="1" si="4">IF(COUNT($B6:$C6)=2,B6^3,0)</f>
        <v>0</v>
      </c>
      <c r="S6" s="10">
        <f t="shared" ref="S6:S50" ca="1" si="5">IF(COUNT($B6:$C6)=2,B6^4,0)</f>
        <v>0</v>
      </c>
      <c r="T6" s="10">
        <f t="shared" ref="T6:T50" ca="1" si="6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7">RAND()</f>
        <v>0.24107123971521938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1"/>
        <v>0</v>
      </c>
      <c r="P7" s="10">
        <f t="shared" ca="1" si="2"/>
        <v>0</v>
      </c>
      <c r="Q7" s="10">
        <f t="shared" ca="1" si="3"/>
        <v>0</v>
      </c>
      <c r="R7" s="10">
        <f t="shared" ca="1" si="4"/>
        <v>0</v>
      </c>
      <c r="S7" s="10">
        <f t="shared" ca="1" si="5"/>
        <v>0</v>
      </c>
      <c r="T7" s="10">
        <f t="shared" ca="1" si="6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7"/>
        <v>0.10940685296279151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1"/>
        <v>0</v>
      </c>
      <c r="P8" s="10">
        <f t="shared" ca="1" si="2"/>
        <v>0</v>
      </c>
      <c r="Q8" s="10">
        <f t="shared" ca="1" si="3"/>
        <v>0</v>
      </c>
      <c r="R8" s="10">
        <f t="shared" ca="1" si="4"/>
        <v>0</v>
      </c>
      <c r="S8" s="10">
        <f t="shared" ca="1" si="5"/>
        <v>0</v>
      </c>
      <c r="T8" s="10">
        <f t="shared" ca="1" si="6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7"/>
        <v>0.97845030577533176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1"/>
        <v>0</v>
      </c>
      <c r="P9" s="10">
        <f t="shared" ca="1" si="2"/>
        <v>0</v>
      </c>
      <c r="Q9" s="10">
        <f t="shared" ca="1" si="3"/>
        <v>0</v>
      </c>
      <c r="R9" s="10">
        <f t="shared" ca="1" si="4"/>
        <v>0</v>
      </c>
      <c r="S9" s="10">
        <f t="shared" ca="1" si="5"/>
        <v>0</v>
      </c>
      <c r="T9" s="10">
        <f t="shared" ca="1" si="6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7"/>
        <v>0.89209279806769948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1"/>
        <v>0</v>
      </c>
      <c r="P10" s="10">
        <f t="shared" ca="1" si="2"/>
        <v>0</v>
      </c>
      <c r="Q10" s="10">
        <f t="shared" ca="1" si="3"/>
        <v>0</v>
      </c>
      <c r="R10" s="10">
        <f t="shared" ca="1" si="4"/>
        <v>0</v>
      </c>
      <c r="S10" s="10">
        <f t="shared" ca="1" si="5"/>
        <v>0</v>
      </c>
      <c r="T10" s="10">
        <f t="shared" ca="1" si="6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7"/>
        <v>0.42238759230854273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1"/>
        <v>0</v>
      </c>
      <c r="P11" s="10">
        <f t="shared" ca="1" si="2"/>
        <v>0</v>
      </c>
      <c r="Q11" s="10">
        <f t="shared" ca="1" si="3"/>
        <v>0</v>
      </c>
      <c r="R11" s="10">
        <f t="shared" ca="1" si="4"/>
        <v>0</v>
      </c>
      <c r="S11" s="10">
        <f t="shared" ca="1" si="5"/>
        <v>0</v>
      </c>
      <c r="T11" s="10">
        <f t="shared" ca="1" si="6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7"/>
        <v>0.27391486416764266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1"/>
        <v>0</v>
      </c>
      <c r="P12" s="10">
        <f t="shared" ca="1" si="2"/>
        <v>0</v>
      </c>
      <c r="Q12" s="10">
        <f t="shared" ca="1" si="3"/>
        <v>0</v>
      </c>
      <c r="R12" s="10">
        <f t="shared" ca="1" si="4"/>
        <v>0</v>
      </c>
      <c r="S12" s="10">
        <f t="shared" ca="1" si="5"/>
        <v>0</v>
      </c>
      <c r="T12" s="10">
        <f t="shared" ca="1" si="6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7"/>
        <v>0.98174810583117245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1"/>
        <v>0</v>
      </c>
      <c r="P13" s="10">
        <f t="shared" ca="1" si="2"/>
        <v>0</v>
      </c>
      <c r="Q13" s="10">
        <f t="shared" ca="1" si="3"/>
        <v>0</v>
      </c>
      <c r="R13" s="10">
        <f t="shared" ca="1" si="4"/>
        <v>0</v>
      </c>
      <c r="S13" s="10">
        <f t="shared" ca="1" si="5"/>
        <v>0</v>
      </c>
      <c r="T13" s="10">
        <f t="shared" ca="1" si="6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7"/>
        <v>0.17517778660387551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1"/>
        <v>0</v>
      </c>
      <c r="P14" s="10">
        <f t="shared" ca="1" si="2"/>
        <v>0</v>
      </c>
      <c r="Q14" s="10">
        <f t="shared" ca="1" si="3"/>
        <v>0</v>
      </c>
      <c r="R14" s="10">
        <f t="shared" ca="1" si="4"/>
        <v>0</v>
      </c>
      <c r="S14" s="10">
        <f t="shared" ca="1" si="5"/>
        <v>0</v>
      </c>
      <c r="T14" s="10">
        <f t="shared" ca="1" si="6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7"/>
        <v>7.9970250693707223E-3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1"/>
        <v>0</v>
      </c>
      <c r="P15" s="10">
        <f t="shared" ca="1" si="2"/>
        <v>0</v>
      </c>
      <c r="Q15" s="10">
        <f t="shared" ca="1" si="3"/>
        <v>0</v>
      </c>
      <c r="R15" s="10">
        <f t="shared" ca="1" si="4"/>
        <v>0</v>
      </c>
      <c r="S15" s="10">
        <f t="shared" ca="1" si="5"/>
        <v>0</v>
      </c>
      <c r="T15" s="10">
        <f t="shared" ca="1" si="6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7"/>
        <v>0.7184482467847173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1"/>
        <v>0</v>
      </c>
      <c r="P16" s="10">
        <f t="shared" ca="1" si="2"/>
        <v>0</v>
      </c>
      <c r="Q16" s="10">
        <f t="shared" ca="1" si="3"/>
        <v>0</v>
      </c>
      <c r="R16" s="10">
        <f t="shared" ca="1" si="4"/>
        <v>0</v>
      </c>
      <c r="S16" s="10">
        <f t="shared" ca="1" si="5"/>
        <v>0</v>
      </c>
      <c r="T16" s="10">
        <f t="shared" ca="1" si="6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7"/>
        <v>0.15080379552406875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1"/>
        <v>0</v>
      </c>
      <c r="P17" s="10">
        <f t="shared" ca="1" si="2"/>
        <v>0</v>
      </c>
      <c r="Q17" s="10">
        <f t="shared" ca="1" si="3"/>
        <v>0</v>
      </c>
      <c r="R17" s="10">
        <f t="shared" ca="1" si="4"/>
        <v>0</v>
      </c>
      <c r="S17" s="10">
        <f t="shared" ca="1" si="5"/>
        <v>0</v>
      </c>
      <c r="T17" s="10">
        <f t="shared" ca="1" si="6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7"/>
        <v>0.40515926877123221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1"/>
        <v>0</v>
      </c>
      <c r="P18" s="10">
        <f t="shared" ca="1" si="2"/>
        <v>0</v>
      </c>
      <c r="Q18" s="10">
        <f t="shared" ca="1" si="3"/>
        <v>0</v>
      </c>
      <c r="R18" s="10">
        <f t="shared" ca="1" si="4"/>
        <v>0</v>
      </c>
      <c r="S18" s="10">
        <f t="shared" ca="1" si="5"/>
        <v>0</v>
      </c>
      <c r="T18" s="10">
        <f t="shared" ca="1" si="6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7"/>
        <v>0.9651835964641724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1"/>
        <v>0</v>
      </c>
      <c r="P19" s="10">
        <f t="shared" ca="1" si="2"/>
        <v>0</v>
      </c>
      <c r="Q19" s="10">
        <f t="shared" ca="1" si="3"/>
        <v>0</v>
      </c>
      <c r="R19" s="10">
        <f t="shared" ca="1" si="4"/>
        <v>0</v>
      </c>
      <c r="S19" s="10">
        <f t="shared" ca="1" si="5"/>
        <v>0</v>
      </c>
      <c r="T19" s="10">
        <f t="shared" ca="1" si="6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7"/>
        <v>0.5816184909466644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1"/>
        <v>0</v>
      </c>
      <c r="P20" s="10">
        <f t="shared" ca="1" si="2"/>
        <v>0</v>
      </c>
      <c r="Q20" s="10">
        <f t="shared" ca="1" si="3"/>
        <v>0</v>
      </c>
      <c r="R20" s="10">
        <f t="shared" ca="1" si="4"/>
        <v>0</v>
      </c>
      <c r="S20" s="10">
        <f t="shared" ca="1" si="5"/>
        <v>0</v>
      </c>
      <c r="T20" s="10">
        <f t="shared" ca="1" si="6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7"/>
        <v>2.1334191239469891E-2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1"/>
        <v>0</v>
      </c>
      <c r="P21" s="10">
        <f t="shared" ca="1" si="2"/>
        <v>0</v>
      </c>
      <c r="Q21" s="10">
        <f t="shared" ca="1" si="3"/>
        <v>0</v>
      </c>
      <c r="R21" s="10">
        <f t="shared" ca="1" si="4"/>
        <v>0</v>
      </c>
      <c r="S21" s="10">
        <f t="shared" ca="1" si="5"/>
        <v>0</v>
      </c>
      <c r="T21" s="10">
        <f t="shared" ca="1" si="6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7"/>
        <v>0.8774309529760308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1"/>
        <v>0</v>
      </c>
      <c r="P22" s="10">
        <f t="shared" ca="1" si="2"/>
        <v>0</v>
      </c>
      <c r="Q22" s="10">
        <f t="shared" ca="1" si="3"/>
        <v>0</v>
      </c>
      <c r="R22" s="10">
        <f t="shared" ca="1" si="4"/>
        <v>0</v>
      </c>
      <c r="S22" s="10">
        <f t="shared" ca="1" si="5"/>
        <v>0</v>
      </c>
      <c r="T22" s="10">
        <f t="shared" ca="1" si="6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7"/>
        <v>0.6414360551981394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1"/>
        <v>0</v>
      </c>
      <c r="P23" s="10">
        <f t="shared" ca="1" si="2"/>
        <v>0</v>
      </c>
      <c r="Q23" s="10">
        <f t="shared" ca="1" si="3"/>
        <v>0</v>
      </c>
      <c r="R23" s="10">
        <f t="shared" ca="1" si="4"/>
        <v>0</v>
      </c>
      <c r="S23" s="10">
        <f t="shared" ca="1" si="5"/>
        <v>0</v>
      </c>
      <c r="T23" s="10">
        <f t="shared" ca="1" si="6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7"/>
        <v>0.7428698609907024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1"/>
        <v>0</v>
      </c>
      <c r="P24" s="10">
        <f t="shared" ca="1" si="2"/>
        <v>0</v>
      </c>
      <c r="Q24" s="10">
        <f t="shared" ca="1" si="3"/>
        <v>0</v>
      </c>
      <c r="R24" s="10">
        <f t="shared" ca="1" si="4"/>
        <v>0</v>
      </c>
      <c r="S24" s="10">
        <f t="shared" ca="1" si="5"/>
        <v>0</v>
      </c>
      <c r="T24" s="10">
        <f t="shared" ca="1" si="6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7"/>
        <v>0.83854614697535501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1"/>
        <v>0</v>
      </c>
      <c r="P25" s="10">
        <f t="shared" ca="1" si="2"/>
        <v>0</v>
      </c>
      <c r="Q25" s="10">
        <f t="shared" ca="1" si="3"/>
        <v>0</v>
      </c>
      <c r="R25" s="10">
        <f t="shared" ca="1" si="4"/>
        <v>0</v>
      </c>
      <c r="S25" s="10">
        <f t="shared" ca="1" si="5"/>
        <v>0</v>
      </c>
      <c r="T25" s="10">
        <f t="shared" ca="1" si="6"/>
        <v>0</v>
      </c>
      <c r="U25" s="10"/>
      <c r="V25" s="10"/>
      <c r="W25" s="10"/>
      <c r="X25" s="9" t="s">
        <v>0</v>
      </c>
      <c r="Y25" s="55">
        <f t="shared" ref="Y25:AE25" ca="1" si="8">SUM(N6:N50)</f>
        <v>0</v>
      </c>
      <c r="Z25" s="56">
        <f t="shared" ca="1" si="8"/>
        <v>0</v>
      </c>
      <c r="AA25" s="57">
        <f t="shared" ca="1" si="8"/>
        <v>0</v>
      </c>
      <c r="AB25" s="57">
        <f t="shared" ca="1" si="8"/>
        <v>0</v>
      </c>
      <c r="AC25" s="57">
        <f t="shared" ca="1" si="8"/>
        <v>0</v>
      </c>
      <c r="AD25" s="57">
        <f t="shared" ca="1" si="8"/>
        <v>0</v>
      </c>
      <c r="AE25" s="58">
        <f t="shared" ca="1" si="8"/>
        <v>0</v>
      </c>
    </row>
    <row r="26" spans="1:31">
      <c r="A26" s="10">
        <f t="shared" ca="1" si="7"/>
        <v>1.2442197441547509E-2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1"/>
        <v>0</v>
      </c>
      <c r="P26" s="10">
        <f t="shared" ca="1" si="2"/>
        <v>0</v>
      </c>
      <c r="Q26" s="10">
        <f t="shared" ca="1" si="3"/>
        <v>0</v>
      </c>
      <c r="R26" s="10">
        <f t="shared" ca="1" si="4"/>
        <v>0</v>
      </c>
      <c r="S26" s="10">
        <f t="shared" ca="1" si="5"/>
        <v>0</v>
      </c>
      <c r="T26" s="10">
        <f t="shared" ca="1" si="6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7"/>
        <v>8.3265462200128981E-2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1"/>
        <v>0</v>
      </c>
      <c r="P27" s="10">
        <f t="shared" ca="1" si="2"/>
        <v>0</v>
      </c>
      <c r="Q27" s="10">
        <f t="shared" ca="1" si="3"/>
        <v>0</v>
      </c>
      <c r="R27" s="10">
        <f t="shared" ca="1" si="4"/>
        <v>0</v>
      </c>
      <c r="S27" s="10">
        <f t="shared" ca="1" si="5"/>
        <v>0</v>
      </c>
      <c r="T27" s="10">
        <f t="shared" ca="1" si="6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7"/>
        <v>8.0152297098710412E-2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1"/>
        <v>0</v>
      </c>
      <c r="P28" s="10">
        <f t="shared" ca="1" si="2"/>
        <v>0</v>
      </c>
      <c r="Q28" s="10">
        <f t="shared" ca="1" si="3"/>
        <v>0</v>
      </c>
      <c r="R28" s="10">
        <f t="shared" ca="1" si="4"/>
        <v>0</v>
      </c>
      <c r="S28" s="10">
        <f t="shared" ca="1" si="5"/>
        <v>0</v>
      </c>
      <c r="T28" s="10">
        <f t="shared" ca="1" si="6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7"/>
        <v>0.12565627894388909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1"/>
        <v>0</v>
      </c>
      <c r="P29" s="10">
        <f t="shared" ca="1" si="2"/>
        <v>0</v>
      </c>
      <c r="Q29" s="10">
        <f t="shared" ca="1" si="3"/>
        <v>0</v>
      </c>
      <c r="R29" s="10">
        <f t="shared" ca="1" si="4"/>
        <v>0</v>
      </c>
      <c r="S29" s="10">
        <f t="shared" ca="1" si="5"/>
        <v>0</v>
      </c>
      <c r="T29" s="10">
        <f t="shared" ca="1" si="6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7"/>
        <v>0.39038084246686588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1"/>
        <v>0</v>
      </c>
      <c r="P30" s="10">
        <f t="shared" ca="1" si="2"/>
        <v>0</v>
      </c>
      <c r="Q30" s="10">
        <f t="shared" ca="1" si="3"/>
        <v>0</v>
      </c>
      <c r="R30" s="10">
        <f t="shared" ca="1" si="4"/>
        <v>0</v>
      </c>
      <c r="S30" s="10">
        <f t="shared" ca="1" si="5"/>
        <v>0</v>
      </c>
      <c r="T30" s="10">
        <f t="shared" ca="1" si="6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7"/>
        <v>0.85035547368112541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1"/>
        <v>0</v>
      </c>
      <c r="P31" s="10">
        <f t="shared" ca="1" si="2"/>
        <v>0</v>
      </c>
      <c r="Q31" s="10">
        <f t="shared" ca="1" si="3"/>
        <v>0</v>
      </c>
      <c r="R31" s="10">
        <f t="shared" ca="1" si="4"/>
        <v>0</v>
      </c>
      <c r="S31" s="10">
        <f t="shared" ca="1" si="5"/>
        <v>0</v>
      </c>
      <c r="T31" s="10">
        <f t="shared" ca="1" si="6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7"/>
        <v>6.9619708368293676E-3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1"/>
        <v>0</v>
      </c>
      <c r="P32" s="10">
        <f t="shared" ca="1" si="2"/>
        <v>0</v>
      </c>
      <c r="Q32" s="10">
        <f t="shared" ca="1" si="3"/>
        <v>0</v>
      </c>
      <c r="R32" s="10">
        <f t="shared" ca="1" si="4"/>
        <v>0</v>
      </c>
      <c r="S32" s="10">
        <f t="shared" ca="1" si="5"/>
        <v>0</v>
      </c>
      <c r="T32" s="10">
        <f t="shared" ca="1" si="6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7"/>
        <v>0.10311430093223606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1"/>
        <v>0</v>
      </c>
      <c r="P33" s="10">
        <f t="shared" ca="1" si="2"/>
        <v>0</v>
      </c>
      <c r="Q33" s="10">
        <f t="shared" ca="1" si="3"/>
        <v>0</v>
      </c>
      <c r="R33" s="10">
        <f t="shared" ca="1" si="4"/>
        <v>0</v>
      </c>
      <c r="S33" s="10">
        <f t="shared" ca="1" si="5"/>
        <v>0</v>
      </c>
      <c r="T33" s="10">
        <f t="shared" ca="1" si="6"/>
        <v>0</v>
      </c>
      <c r="U33" s="10"/>
      <c r="V33" s="10"/>
      <c r="W33" s="10"/>
      <c r="X33" s="89" t="s">
        <v>88</v>
      </c>
      <c r="Y33" s="72" t="e">
        <f ca="1">1-(AB73/AD73)</f>
        <v>#DIV/0!</v>
      </c>
      <c r="Z33" s="10"/>
      <c r="AA33" s="10"/>
      <c r="AB33" s="10"/>
      <c r="AC33" s="10"/>
      <c r="AD33" s="10"/>
      <c r="AE33" s="10"/>
    </row>
    <row r="34" spans="1:31">
      <c r="A34" s="10">
        <f t="shared" ca="1" si="7"/>
        <v>0.53323977663209188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1"/>
        <v>0</v>
      </c>
      <c r="P34" s="10">
        <f t="shared" ca="1" si="2"/>
        <v>0</v>
      </c>
      <c r="Q34" s="10">
        <f t="shared" ca="1" si="3"/>
        <v>0</v>
      </c>
      <c r="R34" s="10">
        <f t="shared" ca="1" si="4"/>
        <v>0</v>
      </c>
      <c r="S34" s="10">
        <f t="shared" ca="1" si="5"/>
        <v>0</v>
      </c>
      <c r="T34" s="10">
        <f t="shared" ca="1" si="6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4.25">
      <c r="A35" s="10">
        <f t="shared" ca="1" si="7"/>
        <v>0.40218652002744981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1"/>
        <v>0</v>
      </c>
      <c r="P35" s="10">
        <f t="shared" ca="1" si="2"/>
        <v>0</v>
      </c>
      <c r="Q35" s="10">
        <f t="shared" ca="1" si="3"/>
        <v>0</v>
      </c>
      <c r="R35" s="10">
        <f t="shared" ca="1" si="4"/>
        <v>0</v>
      </c>
      <c r="S35" s="10">
        <f t="shared" ca="1" si="5"/>
        <v>0</v>
      </c>
      <c r="T35" s="10">
        <f t="shared" ca="1" si="6"/>
        <v>0</v>
      </c>
      <c r="U35" s="10"/>
      <c r="V35" s="10"/>
      <c r="W35" s="10"/>
      <c r="X35" s="10"/>
      <c r="Y35" s="72" t="s">
        <v>69</v>
      </c>
      <c r="Z35" s="10"/>
      <c r="AA35" s="10"/>
      <c r="AB35" s="10"/>
      <c r="AC35" s="10"/>
      <c r="AD35" s="10"/>
      <c r="AE35" s="10"/>
    </row>
    <row r="36" spans="1:31">
      <c r="A36" s="10">
        <f t="shared" ca="1" si="7"/>
        <v>0.77935690144564285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1"/>
        <v>0</v>
      </c>
      <c r="P36" s="10">
        <f t="shared" ca="1" si="2"/>
        <v>0</v>
      </c>
      <c r="Q36" s="10">
        <f t="shared" ca="1" si="3"/>
        <v>0</v>
      </c>
      <c r="R36" s="10">
        <f t="shared" ca="1" si="4"/>
        <v>0</v>
      </c>
      <c r="S36" s="10">
        <f t="shared" ca="1" si="5"/>
        <v>0</v>
      </c>
      <c r="T36" s="10">
        <f t="shared" ca="1" si="6"/>
        <v>0</v>
      </c>
      <c r="U36" s="10"/>
      <c r="V36" s="10"/>
      <c r="W36" s="10"/>
      <c r="X36" s="10"/>
      <c r="Y36" s="108" t="s">
        <v>70</v>
      </c>
      <c r="Z36" s="108" t="s">
        <v>71</v>
      </c>
      <c r="AA36" s="108"/>
      <c r="AB36" s="108" t="s">
        <v>72</v>
      </c>
      <c r="AC36" s="108"/>
      <c r="AD36" s="108" t="s">
        <v>73</v>
      </c>
      <c r="AE36" s="41"/>
    </row>
    <row r="37" spans="1:31">
      <c r="A37" s="10">
        <f t="shared" ca="1" si="7"/>
        <v>0.30178518756903749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1"/>
        <v>0</v>
      </c>
      <c r="P37" s="10">
        <f t="shared" ca="1" si="2"/>
        <v>0</v>
      </c>
      <c r="Q37" s="10">
        <f t="shared" ca="1" si="3"/>
        <v>0</v>
      </c>
      <c r="R37" s="10">
        <f t="shared" ca="1" si="4"/>
        <v>0</v>
      </c>
      <c r="S37" s="10">
        <f t="shared" ca="1" si="5"/>
        <v>0</v>
      </c>
      <c r="T37" s="10">
        <f t="shared" ca="1" si="6"/>
        <v>0</v>
      </c>
      <c r="U37" s="10"/>
      <c r="V37" s="10"/>
      <c r="W37" s="10"/>
      <c r="X37" s="10"/>
      <c r="Y37" s="73">
        <f>IF(COUNT(Sheet1!$B6:'Sheet1'!$C6)=2,(C6-Z$25/n)^2,0)</f>
        <v>0</v>
      </c>
      <c r="Z37" s="74">
        <f>IF(COUNT(Sheet1!$B6:'Sheet1'!$C6)=2,Z$29*B6^2+Y$30*B6+Y$31,0)</f>
        <v>0</v>
      </c>
      <c r="AA37" s="74"/>
      <c r="AB37" s="74">
        <f t="shared" ref="AB37:AB72" ca="1" si="9">IF(COUNT($B6:$C6)=2,(C6-Z37)^2,0)</f>
        <v>0</v>
      </c>
      <c r="AC37" s="49"/>
      <c r="AD37" s="75">
        <f>IF(COUNT(Sheet1!$B6:'Sheet1'!$C6)=2,($Z$25/n-Z37)^2,0)</f>
        <v>0</v>
      </c>
      <c r="AE37" s="10" t="s">
        <v>0</v>
      </c>
    </row>
    <row r="38" spans="1:31">
      <c r="A38" s="10">
        <f t="shared" ca="1" si="7"/>
        <v>0.65948846944824457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1"/>
        <v>0</v>
      </c>
      <c r="P38" s="10">
        <f t="shared" ca="1" si="2"/>
        <v>0</v>
      </c>
      <c r="Q38" s="10">
        <f t="shared" ca="1" si="3"/>
        <v>0</v>
      </c>
      <c r="R38" s="10">
        <f t="shared" ca="1" si="4"/>
        <v>0</v>
      </c>
      <c r="S38" s="10">
        <f t="shared" ca="1" si="5"/>
        <v>0</v>
      </c>
      <c r="T38" s="10">
        <f t="shared" ca="1" si="6"/>
        <v>0</v>
      </c>
      <c r="U38" s="10"/>
      <c r="V38" s="10"/>
      <c r="W38" s="10"/>
      <c r="X38" s="10"/>
      <c r="Y38" s="73">
        <f>IF(COUNT(Sheet1!$B7:'Sheet1'!$C7)=2,(C7-Z$25/n)^2,0)</f>
        <v>0</v>
      </c>
      <c r="Z38" s="74">
        <f>IF(COUNT(Sheet1!$B7:'Sheet1'!$C7)=2,Z$29*B7^2+Y$30*B7+Y$31,0)</f>
        <v>0</v>
      </c>
      <c r="AA38" s="59"/>
      <c r="AB38" s="74">
        <f t="shared" ca="1" si="9"/>
        <v>0</v>
      </c>
      <c r="AC38" s="32"/>
      <c r="AD38" s="75">
        <f>IF(COUNT(Sheet1!$B7:'Sheet1'!$C7)=2,($Z$25/n-Z38)^2,0)</f>
        <v>0</v>
      </c>
      <c r="AE38" s="10"/>
    </row>
    <row r="39" spans="1:31">
      <c r="A39" s="10">
        <f t="shared" ca="1" si="7"/>
        <v>0.12016086312872332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1"/>
        <v>0</v>
      </c>
      <c r="P39" s="10">
        <f t="shared" ca="1" si="2"/>
        <v>0</v>
      </c>
      <c r="Q39" s="10">
        <f t="shared" ca="1" si="3"/>
        <v>0</v>
      </c>
      <c r="R39" s="10">
        <f t="shared" ca="1" si="4"/>
        <v>0</v>
      </c>
      <c r="S39" s="10">
        <f t="shared" ca="1" si="5"/>
        <v>0</v>
      </c>
      <c r="T39" s="10">
        <f t="shared" ca="1" si="6"/>
        <v>0</v>
      </c>
      <c r="U39" s="10"/>
      <c r="V39" s="10"/>
      <c r="W39" s="10"/>
      <c r="X39" s="10"/>
      <c r="Y39" s="73">
        <f>IF(COUNT(Sheet1!$B8:'Sheet1'!$C8)=2,(C8-Z$25/n)^2,0)</f>
        <v>0</v>
      </c>
      <c r="Z39" s="74">
        <f>IF(COUNT(Sheet1!$B8:'Sheet1'!$C8)=2,Z$29*B8^2+Y$30*B8+Y$31,0)</f>
        <v>0</v>
      </c>
      <c r="AA39" s="59"/>
      <c r="AB39" s="74">
        <f t="shared" ca="1" si="9"/>
        <v>0</v>
      </c>
      <c r="AC39" s="32"/>
      <c r="AD39" s="75">
        <f>IF(COUNT(Sheet1!$B8:'Sheet1'!$C8)=2,($Z$25/n-Z39)^2,0)</f>
        <v>0</v>
      </c>
      <c r="AE39" s="10"/>
    </row>
    <row r="40" spans="1:31">
      <c r="A40" s="10">
        <f t="shared" ca="1" si="7"/>
        <v>1.5690403431512623E-2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1"/>
        <v>0</v>
      </c>
      <c r="P40" s="10">
        <f t="shared" ca="1" si="2"/>
        <v>0</v>
      </c>
      <c r="Q40" s="10">
        <f t="shared" ca="1" si="3"/>
        <v>0</v>
      </c>
      <c r="R40" s="10">
        <f t="shared" ca="1" si="4"/>
        <v>0</v>
      </c>
      <c r="S40" s="10">
        <f t="shared" ca="1" si="5"/>
        <v>0</v>
      </c>
      <c r="T40" s="10">
        <f t="shared" ca="1" si="6"/>
        <v>0</v>
      </c>
      <c r="U40" s="10"/>
      <c r="V40" s="10"/>
      <c r="W40" s="10"/>
      <c r="X40" s="10"/>
      <c r="Y40" s="73">
        <f>IF(COUNT(Sheet1!$B9:'Sheet1'!$C9)=2,(C9-Z$25/n)^2,0)</f>
        <v>0</v>
      </c>
      <c r="Z40" s="74">
        <f>IF(COUNT(Sheet1!$B9:'Sheet1'!$C9)=2,Z$29*B9^2+Y$30*B9+Y$31,0)</f>
        <v>0</v>
      </c>
      <c r="AA40" s="59"/>
      <c r="AB40" s="74">
        <f t="shared" ca="1" si="9"/>
        <v>0</v>
      </c>
      <c r="AC40" s="32"/>
      <c r="AD40" s="75">
        <f>IF(COUNT(Sheet1!$B9:'Sheet1'!$C9)=2,($Z$25/n-Z40)^2,0)</f>
        <v>0</v>
      </c>
      <c r="AE40" s="10"/>
    </row>
    <row r="41" spans="1:31">
      <c r="A41" s="10">
        <f t="shared" ca="1" si="7"/>
        <v>0.84693197916388929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1"/>
        <v>0</v>
      </c>
      <c r="P41" s="10">
        <f t="shared" ca="1" si="2"/>
        <v>0</v>
      </c>
      <c r="Q41" s="10">
        <f t="shared" ca="1" si="3"/>
        <v>0</v>
      </c>
      <c r="R41" s="10">
        <f t="shared" ca="1" si="4"/>
        <v>0</v>
      </c>
      <c r="S41" s="10">
        <f t="shared" ca="1" si="5"/>
        <v>0</v>
      </c>
      <c r="T41" s="10">
        <f t="shared" ca="1" si="6"/>
        <v>0</v>
      </c>
      <c r="U41" s="10"/>
      <c r="V41" s="10"/>
      <c r="W41" s="10"/>
      <c r="X41" s="10"/>
      <c r="Y41" s="73">
        <f>IF(COUNT(Sheet1!$B10:'Sheet1'!$C10)=2,(C10-Z$25/n)^2,0)</f>
        <v>0</v>
      </c>
      <c r="Z41" s="74">
        <f>IF(COUNT(Sheet1!$B10:'Sheet1'!$C10)=2,Z$29*B10^2+Y$30*B10+Y$31,0)</f>
        <v>0</v>
      </c>
      <c r="AA41" s="59"/>
      <c r="AB41" s="74">
        <f t="shared" ca="1" si="9"/>
        <v>0</v>
      </c>
      <c r="AC41" s="32"/>
      <c r="AD41" s="75">
        <f>IF(COUNT(Sheet1!$B10:'Sheet1'!$C10)=2,($Z$25/n-Z41)^2,0)</f>
        <v>0</v>
      </c>
      <c r="AE41" s="10"/>
    </row>
    <row r="42" spans="1:31">
      <c r="A42" s="10">
        <f t="shared" ca="1" si="7"/>
        <v>0.48612471515104705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1"/>
        <v>0</v>
      </c>
      <c r="P42" s="10">
        <f t="shared" ca="1" si="2"/>
        <v>0</v>
      </c>
      <c r="Q42" s="10">
        <f t="shared" ca="1" si="3"/>
        <v>0</v>
      </c>
      <c r="R42" s="10">
        <f t="shared" ca="1" si="4"/>
        <v>0</v>
      </c>
      <c r="S42" s="10">
        <f t="shared" ca="1" si="5"/>
        <v>0</v>
      </c>
      <c r="T42" s="10">
        <f t="shared" ca="1" si="6"/>
        <v>0</v>
      </c>
      <c r="U42" s="10"/>
      <c r="V42" s="10"/>
      <c r="W42" s="10"/>
      <c r="X42" s="10"/>
      <c r="Y42" s="73">
        <f>IF(COUNT(Sheet1!$B11:'Sheet1'!$C11)=2,(C11-Z$25/n)^2,0)</f>
        <v>0</v>
      </c>
      <c r="Z42" s="74">
        <f>IF(COUNT(Sheet1!$B11:'Sheet1'!$C11)=2,Z$29*B11^2+Y$30*B11+Y$31,0)</f>
        <v>0</v>
      </c>
      <c r="AA42" s="59"/>
      <c r="AB42" s="74">
        <f t="shared" ca="1" si="9"/>
        <v>0</v>
      </c>
      <c r="AC42" s="32"/>
      <c r="AD42" s="75">
        <f>IF(COUNT(Sheet1!$B11:'Sheet1'!$C11)=2,($Z$25/n-Z42)^2,0)</f>
        <v>0</v>
      </c>
      <c r="AE42" s="10"/>
    </row>
    <row r="43" spans="1:31">
      <c r="A43" s="10">
        <f t="shared" ca="1" si="7"/>
        <v>0.92846273528140011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1"/>
        <v>0</v>
      </c>
      <c r="P43" s="10">
        <f t="shared" ca="1" si="2"/>
        <v>0</v>
      </c>
      <c r="Q43" s="10">
        <f t="shared" ca="1" si="3"/>
        <v>0</v>
      </c>
      <c r="R43" s="10">
        <f t="shared" ca="1" si="4"/>
        <v>0</v>
      </c>
      <c r="S43" s="10">
        <f t="shared" ca="1" si="5"/>
        <v>0</v>
      </c>
      <c r="T43" s="10">
        <f t="shared" ca="1" si="6"/>
        <v>0</v>
      </c>
      <c r="U43" s="10"/>
      <c r="V43" s="10"/>
      <c r="W43" s="10"/>
      <c r="X43" s="10"/>
      <c r="Y43" s="73">
        <f>IF(COUNT(Sheet1!$B12:'Sheet1'!$C12)=2,(C12-Z$25/n)^2,0)</f>
        <v>0</v>
      </c>
      <c r="Z43" s="74">
        <f>IF(COUNT(Sheet1!$B12:'Sheet1'!$C12)=2,Z$29*B12^2+Y$30*B12+Y$31,0)</f>
        <v>0</v>
      </c>
      <c r="AA43" s="59"/>
      <c r="AB43" s="74">
        <f t="shared" ca="1" si="9"/>
        <v>0</v>
      </c>
      <c r="AC43" s="32"/>
      <c r="AD43" s="75">
        <f>IF(COUNT(Sheet1!$B12:'Sheet1'!$C12)=2,($Z$25/n-Z43)^2,0)</f>
        <v>0</v>
      </c>
      <c r="AE43" s="10"/>
    </row>
    <row r="44" spans="1:31">
      <c r="A44" s="10">
        <f t="shared" ca="1" si="7"/>
        <v>0.50440532453705622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1"/>
        <v>0</v>
      </c>
      <c r="P44" s="10">
        <f t="shared" ca="1" si="2"/>
        <v>0</v>
      </c>
      <c r="Q44" s="10">
        <f t="shared" ca="1" si="3"/>
        <v>0</v>
      </c>
      <c r="R44" s="10">
        <f t="shared" ca="1" si="4"/>
        <v>0</v>
      </c>
      <c r="S44" s="10">
        <f t="shared" ca="1" si="5"/>
        <v>0</v>
      </c>
      <c r="T44" s="10">
        <f t="shared" ca="1" si="6"/>
        <v>0</v>
      </c>
      <c r="U44" s="10"/>
      <c r="V44" s="10"/>
      <c r="W44" s="10"/>
      <c r="X44" s="10"/>
      <c r="Y44" s="73">
        <f>IF(COUNT(Sheet1!$B13:'Sheet1'!$C13)=2,(C13-Z$25/n)^2,0)</f>
        <v>0</v>
      </c>
      <c r="Z44" s="74">
        <f>IF(COUNT(Sheet1!$B13:'Sheet1'!$C13)=2,Z$29*B13^2+Y$30*B13+Y$31,0)</f>
        <v>0</v>
      </c>
      <c r="AA44" s="32"/>
      <c r="AB44" s="74">
        <f t="shared" ca="1" si="9"/>
        <v>0</v>
      </c>
      <c r="AC44" s="32"/>
      <c r="AD44" s="75">
        <f>IF(COUNT(Sheet1!$B13:'Sheet1'!$C13)=2,($Z$25/n-Z44)^2,0)</f>
        <v>0</v>
      </c>
      <c r="AE44" s="10"/>
    </row>
    <row r="45" spans="1:31">
      <c r="A45" s="10">
        <f t="shared" ca="1" si="7"/>
        <v>6.0160644181551648E-3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1"/>
        <v>0</v>
      </c>
      <c r="P45" s="10">
        <f t="shared" ca="1" si="2"/>
        <v>0</v>
      </c>
      <c r="Q45" s="10">
        <f t="shared" ca="1" si="3"/>
        <v>0</v>
      </c>
      <c r="R45" s="10">
        <f t="shared" ca="1" si="4"/>
        <v>0</v>
      </c>
      <c r="S45" s="10">
        <f t="shared" ca="1" si="5"/>
        <v>0</v>
      </c>
      <c r="T45" s="10">
        <f t="shared" ca="1" si="6"/>
        <v>0</v>
      </c>
      <c r="U45" s="10"/>
      <c r="V45" s="10"/>
      <c r="W45" s="10"/>
      <c r="X45" s="10"/>
      <c r="Y45" s="73">
        <f>IF(COUNT(Sheet1!$B14:'Sheet1'!$C14)=2,(C14-Z$25/n)^2,0)</f>
        <v>0</v>
      </c>
      <c r="Z45" s="74">
        <f>IF(COUNT(Sheet1!$B14:'Sheet1'!$C14)=2,Z$29*B14^2+Y$30*B14+Y$31,0)</f>
        <v>0</v>
      </c>
      <c r="AA45" s="59"/>
      <c r="AB45" s="74">
        <f t="shared" ca="1" si="9"/>
        <v>0</v>
      </c>
      <c r="AC45" s="32"/>
      <c r="AD45" s="75">
        <f>IF(COUNT(Sheet1!$B14:'Sheet1'!$C14)=2,($Z$25/n-Z45)^2,0)</f>
        <v>0</v>
      </c>
      <c r="AE45" s="10"/>
    </row>
    <row r="46" spans="1:31">
      <c r="A46" s="10">
        <f t="shared" ca="1" si="7"/>
        <v>9.0478429753496625E-3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1"/>
        <v>0</v>
      </c>
      <c r="P46" s="10">
        <f t="shared" ca="1" si="2"/>
        <v>0</v>
      </c>
      <c r="Q46" s="10">
        <f t="shared" ca="1" si="3"/>
        <v>0</v>
      </c>
      <c r="R46" s="10">
        <f t="shared" ca="1" si="4"/>
        <v>0</v>
      </c>
      <c r="S46" s="10">
        <f t="shared" ca="1" si="5"/>
        <v>0</v>
      </c>
      <c r="T46" s="10">
        <f t="shared" ca="1" si="6"/>
        <v>0</v>
      </c>
      <c r="U46" s="10"/>
      <c r="V46" s="10"/>
      <c r="W46" s="10"/>
      <c r="X46" s="10"/>
      <c r="Y46" s="73">
        <f>IF(COUNT(Sheet1!$B15:'Sheet1'!$C15)=2,(C15-Z$25/n)^2,0)</f>
        <v>0</v>
      </c>
      <c r="Z46" s="74">
        <f>IF(COUNT(Sheet1!$B15:'Sheet1'!$C15)=2,Z$29*B15^2+Y$30*B15+Y$31,0)</f>
        <v>0</v>
      </c>
      <c r="AA46" s="59"/>
      <c r="AB46" s="74">
        <f t="shared" ca="1" si="9"/>
        <v>0</v>
      </c>
      <c r="AC46" s="32"/>
      <c r="AD46" s="75">
        <f>IF(COUNT(Sheet1!$B15:'Sheet1'!$C15)=2,($Z$25/n-Z46)^2,0)</f>
        <v>0</v>
      </c>
      <c r="AE46" s="10"/>
    </row>
    <row r="47" spans="1:31">
      <c r="A47" s="10">
        <f t="shared" ca="1" si="7"/>
        <v>0.38021084213712264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1"/>
        <v>0</v>
      </c>
      <c r="P47" s="10">
        <f t="shared" ca="1" si="2"/>
        <v>0</v>
      </c>
      <c r="Q47" s="10">
        <f t="shared" ca="1" si="3"/>
        <v>0</v>
      </c>
      <c r="R47" s="10">
        <f t="shared" ca="1" si="4"/>
        <v>0</v>
      </c>
      <c r="S47" s="10">
        <f t="shared" ca="1" si="5"/>
        <v>0</v>
      </c>
      <c r="T47" s="10">
        <f t="shared" ca="1" si="6"/>
        <v>0</v>
      </c>
      <c r="U47" s="10"/>
      <c r="V47" s="10"/>
      <c r="W47" s="10"/>
      <c r="X47" s="10"/>
      <c r="Y47" s="73">
        <f>IF(COUNT(Sheet1!$B16:'Sheet1'!$C16)=2,(C16-Z$25/n)^2,0)</f>
        <v>0</v>
      </c>
      <c r="Z47" s="74">
        <f>IF(COUNT(Sheet1!$B16:'Sheet1'!$C16)=2,Z$29*B16^2+Y$30*B16+Y$31,0)</f>
        <v>0</v>
      </c>
      <c r="AA47" s="59"/>
      <c r="AB47" s="74">
        <f t="shared" ca="1" si="9"/>
        <v>0</v>
      </c>
      <c r="AC47" s="32"/>
      <c r="AD47" s="75">
        <f>IF(COUNT(Sheet1!$B16:'Sheet1'!$C16)=2,($Z$25/n-Z47)^2,0)</f>
        <v>0</v>
      </c>
      <c r="AE47" s="10"/>
    </row>
    <row r="48" spans="1:31">
      <c r="A48" s="10">
        <f t="shared" ca="1" si="7"/>
        <v>0.12900309626748308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1"/>
        <v>0</v>
      </c>
      <c r="P48" s="10">
        <f t="shared" ca="1" si="2"/>
        <v>0</v>
      </c>
      <c r="Q48" s="10">
        <f t="shared" ca="1" si="3"/>
        <v>0</v>
      </c>
      <c r="R48" s="10">
        <f t="shared" ca="1" si="4"/>
        <v>0</v>
      </c>
      <c r="S48" s="10">
        <f t="shared" ca="1" si="5"/>
        <v>0</v>
      </c>
      <c r="T48" s="10">
        <f t="shared" ca="1" si="6"/>
        <v>0</v>
      </c>
      <c r="U48" s="10"/>
      <c r="V48" s="10"/>
      <c r="W48" s="10"/>
      <c r="X48" s="10"/>
      <c r="Y48" s="73">
        <f>IF(COUNT(Sheet1!$B17:'Sheet1'!$C17)=2,(C17-Z$25/n)^2,0)</f>
        <v>0</v>
      </c>
      <c r="Z48" s="74">
        <f>IF(COUNT(Sheet1!$B17:'Sheet1'!$C17)=2,Z$29*B17^2+Y$30*B17+Y$31,0)</f>
        <v>0</v>
      </c>
      <c r="AA48" s="59"/>
      <c r="AB48" s="74">
        <f t="shared" ca="1" si="9"/>
        <v>0</v>
      </c>
      <c r="AC48" s="32"/>
      <c r="AD48" s="75">
        <f>IF(COUNT(Sheet1!$B17:'Sheet1'!$C17)=2,($Z$25/n-Z48)^2,0)</f>
        <v>0</v>
      </c>
      <c r="AE48" s="10"/>
    </row>
    <row r="49" spans="1:31">
      <c r="A49" s="10">
        <f t="shared" ca="1" si="7"/>
        <v>0.59745405160796738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1"/>
        <v>0</v>
      </c>
      <c r="P49" s="10">
        <f t="shared" ca="1" si="2"/>
        <v>0</v>
      </c>
      <c r="Q49" s="10">
        <f t="shared" ca="1" si="3"/>
        <v>0</v>
      </c>
      <c r="R49" s="10">
        <f t="shared" ca="1" si="4"/>
        <v>0</v>
      </c>
      <c r="S49" s="10">
        <f t="shared" ca="1" si="5"/>
        <v>0</v>
      </c>
      <c r="T49" s="10">
        <f t="shared" ca="1" si="6"/>
        <v>0</v>
      </c>
      <c r="U49" s="10"/>
      <c r="V49" s="10"/>
      <c r="W49" s="10"/>
      <c r="X49" s="10"/>
      <c r="Y49" s="73">
        <f>IF(COUNT(Sheet1!$B18:'Sheet1'!$C18)=2,(C18-Z$25/n)^2,0)</f>
        <v>0</v>
      </c>
      <c r="Z49" s="74">
        <f>IF(COUNT(Sheet1!$B18:'Sheet1'!$C18)=2,Z$29*B18^2+Y$30*B18+Y$31,0)</f>
        <v>0</v>
      </c>
      <c r="AA49" s="59"/>
      <c r="AB49" s="74">
        <f t="shared" ca="1" si="9"/>
        <v>0</v>
      </c>
      <c r="AC49" s="32"/>
      <c r="AD49" s="75">
        <f>IF(COUNT(Sheet1!$B18:'Sheet1'!$C18)=2,($Z$25/n-Z49)^2,0)</f>
        <v>0</v>
      </c>
      <c r="AE49" s="10"/>
    </row>
    <row r="50" spans="1:31">
      <c r="A50" s="10">
        <f t="shared" ca="1" si="7"/>
        <v>0.33669858859964175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1"/>
        <v>0</v>
      </c>
      <c r="P50" s="10">
        <f t="shared" ca="1" si="2"/>
        <v>0</v>
      </c>
      <c r="Q50" s="10">
        <f t="shared" ca="1" si="3"/>
        <v>0</v>
      </c>
      <c r="R50" s="10">
        <f t="shared" ca="1" si="4"/>
        <v>0</v>
      </c>
      <c r="S50" s="10">
        <f t="shared" ca="1" si="5"/>
        <v>0</v>
      </c>
      <c r="T50" s="10">
        <f t="shared" ca="1" si="6"/>
        <v>0</v>
      </c>
      <c r="U50" s="10"/>
      <c r="V50" s="10"/>
      <c r="W50" s="10"/>
      <c r="X50" s="10"/>
      <c r="Y50" s="73">
        <f>IF(COUNT(Sheet1!$B19:'Sheet1'!$C19)=2,(C19-Z$25/n)^2,0)</f>
        <v>0</v>
      </c>
      <c r="Z50" s="74">
        <f>IF(COUNT(Sheet1!$B19:'Sheet1'!$C19)=2,Z$29*B19^2+Y$30*B19+Y$31,0)</f>
        <v>0</v>
      </c>
      <c r="AA50" s="59"/>
      <c r="AB50" s="74">
        <f t="shared" ca="1" si="9"/>
        <v>0</v>
      </c>
      <c r="AC50" s="32"/>
      <c r="AD50" s="75">
        <f>IF(COUNT(Sheet1!$B19:'Sheet1'!$C19)=2,($Z$25/n-Z50)^2,0)</f>
        <v>0</v>
      </c>
      <c r="AE50" s="10"/>
    </row>
    <row r="51" spans="1:3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80" t="str">
        <f>IF(COUNT(J51)=1,(-b+SQRT(b*b-4*a*(__c-J51)))/(2*a),"")</f>
        <v/>
      </c>
      <c r="L51" s="8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73">
        <f>IF(COUNT(Sheet1!$B20:'Sheet1'!$C20)=2,(C20-Z$25/n)^2,0)</f>
        <v>0</v>
      </c>
      <c r="Z51" s="74">
        <f>IF(COUNT(Sheet1!$B20:'Sheet1'!$C20)=2,Z$29*B20^2+Y$30*B20+Y$31,0)</f>
        <v>0</v>
      </c>
      <c r="AA51" s="59"/>
      <c r="AB51" s="74">
        <f t="shared" ca="1" si="9"/>
        <v>0</v>
      </c>
      <c r="AC51" s="32"/>
      <c r="AD51" s="75">
        <f>IF(COUNT(Sheet1!$B20:'Sheet1'!$C20)=2,($Z$25/n-Z51)^2,0)</f>
        <v>0</v>
      </c>
      <c r="AE51" s="10"/>
    </row>
    <row r="52" spans="1:3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73">
        <f>IF(COUNT(Sheet1!$B21:'Sheet1'!$C21)=2,(C21-Z$25/n)^2,0)</f>
        <v>0</v>
      </c>
      <c r="Z52" s="74">
        <f>IF(COUNT(Sheet1!$B21:'Sheet1'!$C21)=2,Z$29*B21^2+Y$30*B21+Y$31,0)</f>
        <v>0</v>
      </c>
      <c r="AA52" s="59"/>
      <c r="AB52" s="74">
        <f t="shared" ca="1" si="9"/>
        <v>0</v>
      </c>
      <c r="AC52" s="32"/>
      <c r="AD52" s="75">
        <f>IF(COUNT(Sheet1!$B21:'Sheet1'!$C21)=2,($Z$25/n-Z52)^2,0)</f>
        <v>0</v>
      </c>
      <c r="AE52" s="10"/>
    </row>
    <row r="53" spans="1:3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73">
        <f>IF(COUNT(Sheet1!$B22:'Sheet1'!$C22)=2,(C22-Z$25/n)^2,0)</f>
        <v>0</v>
      </c>
      <c r="Z53" s="74">
        <f>IF(COUNT(Sheet1!$B22:'Sheet1'!$C22)=2,Z$29*B22^2+Y$30*B22+Y$31,0)</f>
        <v>0</v>
      </c>
      <c r="AA53" s="59"/>
      <c r="AB53" s="74">
        <f t="shared" ca="1" si="9"/>
        <v>0</v>
      </c>
      <c r="AC53" s="32"/>
      <c r="AD53" s="75">
        <f>IF(COUNT(Sheet1!$B22:'Sheet1'!$C22)=2,($Z$25/n-Z53)^2,0)</f>
        <v>0</v>
      </c>
      <c r="AE53" s="10"/>
    </row>
    <row r="54" spans="1:3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73">
        <f>IF(COUNT(Sheet1!$B23:'Sheet1'!$C23)=2,(C23-Z$25/n)^2,0)</f>
        <v>0</v>
      </c>
      <c r="Z54" s="74">
        <f>IF(COUNT(Sheet1!$B23:'Sheet1'!$C23)=2,Z$29*B23^2+Y$30*B23+Y$31,0)</f>
        <v>0</v>
      </c>
      <c r="AA54" s="59"/>
      <c r="AB54" s="74">
        <f t="shared" ca="1" si="9"/>
        <v>0</v>
      </c>
      <c r="AC54" s="32"/>
      <c r="AD54" s="75">
        <f>IF(COUNT(Sheet1!$B23:'Sheet1'!$C23)=2,($Z$25/n-Z54)^2,0)</f>
        <v>0</v>
      </c>
      <c r="AE54" s="10"/>
    </row>
    <row r="55" spans="1:3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73">
        <f>IF(COUNT(Sheet1!$B24:'Sheet1'!$C24)=2,(C24-Z$25/n)^2,0)</f>
        <v>0</v>
      </c>
      <c r="Z55" s="74">
        <f>IF(COUNT(Sheet1!$B24:'Sheet1'!$C24)=2,Z$29*B24^2+Y$30*B24+Y$31,0)</f>
        <v>0</v>
      </c>
      <c r="AA55" s="59"/>
      <c r="AB55" s="74">
        <f t="shared" ca="1" si="9"/>
        <v>0</v>
      </c>
      <c r="AC55" s="32"/>
      <c r="AD55" s="75">
        <f>IF(COUNT(Sheet1!$B24:'Sheet1'!$C24)=2,($Z$25/n-Z55)^2,0)</f>
        <v>0</v>
      </c>
      <c r="AE55" s="10"/>
    </row>
    <row r="56" spans="1:3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73">
        <f>IF(COUNT(Sheet1!$B25:'Sheet1'!$C25)=2,(C25-Z$25/n)^2,0)</f>
        <v>0</v>
      </c>
      <c r="Z56" s="74">
        <f>IF(COUNT(Sheet1!$B25:'Sheet1'!$C25)=2,Z$29*B25^2+Y$30*B25+Y$31,0)</f>
        <v>0</v>
      </c>
      <c r="AA56" s="56"/>
      <c r="AB56" s="74">
        <f t="shared" ca="1" si="9"/>
        <v>0</v>
      </c>
      <c r="AC56" s="56"/>
      <c r="AD56" s="75">
        <f>IF(COUNT(Sheet1!$B25:'Sheet1'!$C25)=2,($Z$25/n-Z56)^2,0)</f>
        <v>0</v>
      </c>
      <c r="AE56" s="10"/>
    </row>
    <row r="57" spans="1:3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73">
        <f>IF(COUNT(Sheet1!$B26:'Sheet1'!$C26)=2,(C26-Z$25/n)^2,0)</f>
        <v>0</v>
      </c>
      <c r="Z57" s="74">
        <f>IF(COUNT(Sheet1!$B26:'Sheet1'!$C26)=2,Z$29*B26^2+Y$30*B26+Y$31,0)</f>
        <v>0</v>
      </c>
      <c r="AA57" s="56"/>
      <c r="AB57" s="74">
        <f t="shared" ca="1" si="9"/>
        <v>0</v>
      </c>
      <c r="AC57" s="56"/>
      <c r="AD57" s="75">
        <f>IF(COUNT(Sheet1!$B26:'Sheet1'!$C26)=2,($Z$25/n-Z57)^2,0)</f>
        <v>0</v>
      </c>
      <c r="AE57" s="10"/>
    </row>
    <row r="58" spans="1:3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73">
        <f>IF(COUNT(Sheet1!$B27:'Sheet1'!$C27)=2,(C27-Z$25/n)^2,0)</f>
        <v>0</v>
      </c>
      <c r="Z58" s="74">
        <f>IF(COUNT(Sheet1!$B27:'Sheet1'!$C27)=2,Z$29*B27^2+Y$30*B27+Y$31,0)</f>
        <v>0</v>
      </c>
      <c r="AA58" s="56"/>
      <c r="AB58" s="74">
        <f t="shared" ca="1" si="9"/>
        <v>0</v>
      </c>
      <c r="AC58" s="56"/>
      <c r="AD58" s="75">
        <f>IF(COUNT(Sheet1!$B27:'Sheet1'!$C27)=2,($Z$25/n-Z58)^2,0)</f>
        <v>0</v>
      </c>
      <c r="AE58" s="10"/>
    </row>
    <row r="59" spans="1:3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73">
        <f>IF(COUNT(Sheet1!$B28:'Sheet1'!$C28)=2,(C28-Z$25/n)^2,0)</f>
        <v>0</v>
      </c>
      <c r="Z59" s="74">
        <f>IF(COUNT(Sheet1!$B28:'Sheet1'!$C28)=2,Z$29*B28^2+Y$30*B28+Y$31,0)</f>
        <v>0</v>
      </c>
      <c r="AA59" s="56"/>
      <c r="AB59" s="74">
        <f t="shared" ca="1" si="9"/>
        <v>0</v>
      </c>
      <c r="AC59" s="56"/>
      <c r="AD59" s="75">
        <f>IF(COUNT(Sheet1!$B28:'Sheet1'!$C28)=2,($Z$25/n-Z59)^2,0)</f>
        <v>0</v>
      </c>
      <c r="AE59" s="10"/>
    </row>
    <row r="60" spans="1:3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73">
        <f>IF(COUNT(Sheet1!$B29:'Sheet1'!$C29)=2,(C29-Z$25/n)^2,0)</f>
        <v>0</v>
      </c>
      <c r="Z60" s="74">
        <f>IF(COUNT(Sheet1!$B29:'Sheet1'!$C29)=2,Z$29*B29^2+Y$30*B29+Y$31,0)</f>
        <v>0</v>
      </c>
      <c r="AA60" s="56"/>
      <c r="AB60" s="74">
        <f t="shared" ca="1" si="9"/>
        <v>0</v>
      </c>
      <c r="AC60" s="56"/>
      <c r="AD60" s="75">
        <f>IF(COUNT(Sheet1!$B29:'Sheet1'!$C29)=2,($Z$25/n-Z60)^2,0)</f>
        <v>0</v>
      </c>
      <c r="AE60" s="10"/>
    </row>
    <row r="61" spans="1:3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73">
        <f>IF(COUNT(Sheet1!$B30:'Sheet1'!$C30)=2,(C30-Z$25/n)^2,0)</f>
        <v>0</v>
      </c>
      <c r="Z61" s="74">
        <f>IF(COUNT(Sheet1!$B30:'Sheet1'!$C30)=2,Z$29*B30^2+Y$30*B30+Y$31,0)</f>
        <v>0</v>
      </c>
      <c r="AA61" s="56"/>
      <c r="AB61" s="74">
        <f t="shared" ca="1" si="9"/>
        <v>0</v>
      </c>
      <c r="AC61" s="56"/>
      <c r="AD61" s="75">
        <f>IF(COUNT(Sheet1!$B30:'Sheet1'!$C30)=2,($Z$25/n-Z61)^2,0)</f>
        <v>0</v>
      </c>
      <c r="AE61" s="10"/>
    </row>
    <row r="62" spans="1:3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73">
        <f>IF(COUNT(Sheet1!$B31:'Sheet1'!$C31)=2,(C31-Z$25/n)^2,0)</f>
        <v>0</v>
      </c>
      <c r="Z62" s="74">
        <f>IF(COUNT(Sheet1!$B31:'Sheet1'!$C31)=2,Z$29*B31^2+Y$30*B31+Y$31,0)</f>
        <v>0</v>
      </c>
      <c r="AA62" s="56"/>
      <c r="AB62" s="74">
        <f t="shared" ca="1" si="9"/>
        <v>0</v>
      </c>
      <c r="AC62" s="56"/>
      <c r="AD62" s="75">
        <f>IF(COUNT(Sheet1!$B31:'Sheet1'!$C31)=2,($Z$25/n-Z62)^2,0)</f>
        <v>0</v>
      </c>
      <c r="AE62" s="10"/>
    </row>
    <row r="63" spans="1:3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73">
        <f>IF(COUNT(Sheet1!$B32:'Sheet1'!$C32)=2,(C32-Z$25/n)^2,0)</f>
        <v>0</v>
      </c>
      <c r="Z63" s="74">
        <f>IF(COUNT(Sheet1!$B32:'Sheet1'!$C32)=2,Z$29*B32^2+Y$30*B32+Y$31,0)</f>
        <v>0</v>
      </c>
      <c r="AA63" s="56"/>
      <c r="AB63" s="74">
        <f t="shared" ca="1" si="9"/>
        <v>0</v>
      </c>
      <c r="AC63" s="56"/>
      <c r="AD63" s="75">
        <f>IF(COUNT(Sheet1!$B32:'Sheet1'!$C32)=2,($Z$25/n-Z63)^2,0)</f>
        <v>0</v>
      </c>
      <c r="AE63" s="10"/>
    </row>
    <row r="64" spans="1:3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73">
        <f>IF(COUNT(Sheet1!$B33:'Sheet1'!$C33)=2,(C33-Z$25/n)^2,0)</f>
        <v>0</v>
      </c>
      <c r="Z64" s="74">
        <f>IF(COUNT(Sheet1!$B33:'Sheet1'!$C33)=2,Z$29*B33^2+Y$30*B33+Y$31,0)</f>
        <v>0</v>
      </c>
      <c r="AA64" s="56"/>
      <c r="AB64" s="74">
        <f t="shared" ca="1" si="9"/>
        <v>0</v>
      </c>
      <c r="AC64" s="56"/>
      <c r="AD64" s="75">
        <f>IF(COUNT(Sheet1!$B33:'Sheet1'!$C33)=2,($Z$25/n-Z64)^2,0)</f>
        <v>0</v>
      </c>
      <c r="AE64" s="10"/>
    </row>
    <row r="65" spans="1:3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73">
        <f>IF(COUNT(Sheet1!$B34:'Sheet1'!$C34)=2,(C34-Z$25/n)^2,0)</f>
        <v>0</v>
      </c>
      <c r="Z65" s="74">
        <f>IF(COUNT(Sheet1!$B34:'Sheet1'!$C34)=2,Z$29*B34^2+Y$30*B34+Y$31,0)</f>
        <v>0</v>
      </c>
      <c r="AA65" s="56"/>
      <c r="AB65" s="74">
        <f t="shared" ca="1" si="9"/>
        <v>0</v>
      </c>
      <c r="AC65" s="56"/>
      <c r="AD65" s="75">
        <f>IF(COUNT(Sheet1!$B34:'Sheet1'!$C34)=2,($Z$25/n-Z65)^2,0)</f>
        <v>0</v>
      </c>
      <c r="AE65" s="10"/>
    </row>
    <row r="66" spans="1:3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73">
        <f>IF(COUNT(Sheet1!$B35:'Sheet1'!$C35)=2,(C35-Z$25/n)^2,0)</f>
        <v>0</v>
      </c>
      <c r="Z66" s="74">
        <f>IF(COUNT(Sheet1!$B35:'Sheet1'!$C35)=2,Z$29*B35^2+Y$30*B35+Y$31,0)</f>
        <v>0</v>
      </c>
      <c r="AA66" s="56"/>
      <c r="AB66" s="74">
        <f t="shared" ca="1" si="9"/>
        <v>0</v>
      </c>
      <c r="AC66" s="56"/>
      <c r="AD66" s="75">
        <f>IF(COUNT(Sheet1!$B35:'Sheet1'!$C35)=2,($Z$25/n-Z66)^2,0)</f>
        <v>0</v>
      </c>
      <c r="AE66" s="10"/>
    </row>
    <row r="67" spans="1:3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73">
        <f>IF(COUNT(Sheet1!$B36:'Sheet1'!$C36)=2,(C36-Z$25/n)^2,0)</f>
        <v>0</v>
      </c>
      <c r="Z67" s="74">
        <f>IF(COUNT(Sheet1!$B36:'Sheet1'!$C36)=2,Z$29*B36^2+Y$30*B36+Y$31,0)</f>
        <v>0</v>
      </c>
      <c r="AA67" s="56"/>
      <c r="AB67" s="74">
        <f t="shared" ca="1" si="9"/>
        <v>0</v>
      </c>
      <c r="AC67" s="56"/>
      <c r="AD67" s="75">
        <f>IF(COUNT(Sheet1!$B36:'Sheet1'!$C36)=2,($Z$25/n-Z67)^2,0)</f>
        <v>0</v>
      </c>
      <c r="AE67" s="10"/>
    </row>
    <row r="68" spans="1:3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73">
        <f>IF(COUNT(Sheet1!$B37:'Sheet1'!$C37)=2,(C37-Z$25/n)^2,0)</f>
        <v>0</v>
      </c>
      <c r="Z68" s="74">
        <f>IF(COUNT(Sheet1!$B37:'Sheet1'!$C37)=2,Z$29*B37^2+Y$30*B37+Y$31,0)</f>
        <v>0</v>
      </c>
      <c r="AA68" s="56"/>
      <c r="AB68" s="74">
        <f t="shared" ca="1" si="9"/>
        <v>0</v>
      </c>
      <c r="AC68" s="56"/>
      <c r="AD68" s="75">
        <f>IF(COUNT(Sheet1!$B37:'Sheet1'!$C37)=2,($Z$25/n-Z68)^2,0)</f>
        <v>0</v>
      </c>
      <c r="AE68" s="10"/>
    </row>
    <row r="69" spans="1:3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73">
        <f>IF(COUNT(Sheet1!$B38:'Sheet1'!$C38)=2,(C38-Z$25/n)^2,0)</f>
        <v>0</v>
      </c>
      <c r="Z69" s="74">
        <f>IF(COUNT(Sheet1!$B38:'Sheet1'!$C38)=2,Z$29*B38^2+Y$30*B38+Y$31,0)</f>
        <v>0</v>
      </c>
      <c r="AA69" s="56"/>
      <c r="AB69" s="74">
        <f t="shared" ca="1" si="9"/>
        <v>0</v>
      </c>
      <c r="AC69" s="56"/>
      <c r="AD69" s="75">
        <f>IF(COUNT(Sheet1!$B38:'Sheet1'!$C38)=2,($Z$25/n-Z69)^2,0)</f>
        <v>0</v>
      </c>
      <c r="AE69" s="10"/>
    </row>
    <row r="70" spans="1:3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73">
        <f>IF(COUNT(Sheet1!$B39:'Sheet1'!$C39)=2,(C39-Z$25/n)^2,0)</f>
        <v>0</v>
      </c>
      <c r="Z70" s="74">
        <f>IF(COUNT(Sheet1!$B39:'Sheet1'!$C39)=2,Z$29*B39^2+Y$30*B39+Y$31,0)</f>
        <v>0</v>
      </c>
      <c r="AA70" s="56"/>
      <c r="AB70" s="74">
        <f t="shared" ca="1" si="9"/>
        <v>0</v>
      </c>
      <c r="AC70" s="56"/>
      <c r="AD70" s="75">
        <f>IF(COUNT(Sheet1!$B39:'Sheet1'!$C39)=2,($Z$25/n-Z70)^2,0)</f>
        <v>0</v>
      </c>
      <c r="AE70" s="10"/>
    </row>
    <row r="71" spans="1:3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73">
        <f>IF(COUNT(Sheet1!$B40:'Sheet1'!$C40)=2,(C40-Z$25/n)^2,0)</f>
        <v>0</v>
      </c>
      <c r="Z71" s="74">
        <f>IF(COUNT(Sheet1!$B40:'Sheet1'!$C40)=2,Z$29*B40^2+Y$30*B40+Y$31,0)</f>
        <v>0</v>
      </c>
      <c r="AA71" s="56"/>
      <c r="AB71" s="74">
        <f t="shared" ca="1" si="9"/>
        <v>0</v>
      </c>
      <c r="AC71" s="56"/>
      <c r="AD71" s="75">
        <f>IF(COUNT(Sheet1!$B40:'Sheet1'!$C40)=2,($Z$25/n-Z71)^2,0)</f>
        <v>0</v>
      </c>
      <c r="AE71" s="10"/>
    </row>
    <row r="72" spans="1:3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73">
        <f>IF(COUNT(Sheet1!$B41:'Sheet1'!$C41)=2,(C41-Z$25/n)^2,0)</f>
        <v>0</v>
      </c>
      <c r="Z72" s="74">
        <f>IF(COUNT(Sheet1!$B41:'Sheet1'!$C41)=2,Z$29*B41^2+Y$30*B41+Y$31,0)</f>
        <v>0</v>
      </c>
      <c r="AA72" s="56"/>
      <c r="AB72" s="74">
        <f t="shared" ca="1" si="9"/>
        <v>0</v>
      </c>
      <c r="AC72" s="56"/>
      <c r="AD72" s="75">
        <f>IF(COUNT(Sheet1!$B41:'Sheet1'!$C41)=2,($Z$25/n-Z72)^2,0)</f>
        <v>0</v>
      </c>
      <c r="AE72" s="10"/>
    </row>
    <row r="73" spans="1:3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82">
        <f>SUM(Y37:Y72)</f>
        <v>0</v>
      </c>
      <c r="Z73" s="83">
        <f>SUM(Z37:Z72)</f>
        <v>0</v>
      </c>
      <c r="AA73" s="83"/>
      <c r="AB73" s="83">
        <f ca="1">SUM(AB37:AB72)</f>
        <v>0</v>
      </c>
      <c r="AC73" s="83" t="s">
        <v>0</v>
      </c>
      <c r="AD73" s="84">
        <f>SUM(AD37:AD72)</f>
        <v>0</v>
      </c>
      <c r="AE73" s="10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5:AE73"/>
  <sheetViews>
    <sheetView workbookViewId="0">
      <selection sqref="A1:AE73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0.83052787145240492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N50" ca="1" si="0">IF(COUNT($B6:$C6)=2,B6,0)</f>
        <v>0</v>
      </c>
      <c r="O6" s="10">
        <f t="shared" ref="O6:O50" ca="1" si="1">IF(COUNT($B6:$C6)=2,C6,0)</f>
        <v>0</v>
      </c>
      <c r="P6" s="10">
        <f t="shared" ref="P6:P50" ca="1" si="2">IF(COUNT($B6:$C6)=2,N6*O6,0)</f>
        <v>0</v>
      </c>
      <c r="Q6" s="10">
        <f t="shared" ref="Q6:Q50" ca="1" si="3">IF(COUNT($B6:$C6)=2,B6^2,0)</f>
        <v>0</v>
      </c>
      <c r="R6" s="10">
        <f t="shared" ref="R6:R50" ca="1" si="4">IF(COUNT($B6:$C6)=2,B6^3,0)</f>
        <v>0</v>
      </c>
      <c r="S6" s="10">
        <f t="shared" ref="S6:S50" ca="1" si="5">IF(COUNT($B6:$C6)=2,B6^4,0)</f>
        <v>0</v>
      </c>
      <c r="T6" s="10">
        <f t="shared" ref="T6:T50" ca="1" si="6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7">RAND()</f>
        <v>0.27486364835868371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1"/>
        <v>0</v>
      </c>
      <c r="P7" s="10">
        <f t="shared" ca="1" si="2"/>
        <v>0</v>
      </c>
      <c r="Q7" s="10">
        <f t="shared" ca="1" si="3"/>
        <v>0</v>
      </c>
      <c r="R7" s="10">
        <f t="shared" ca="1" si="4"/>
        <v>0</v>
      </c>
      <c r="S7" s="10">
        <f t="shared" ca="1" si="5"/>
        <v>0</v>
      </c>
      <c r="T7" s="10">
        <f t="shared" ca="1" si="6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7"/>
        <v>0.58594493267988634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1"/>
        <v>0</v>
      </c>
      <c r="P8" s="10">
        <f t="shared" ca="1" si="2"/>
        <v>0</v>
      </c>
      <c r="Q8" s="10">
        <f t="shared" ca="1" si="3"/>
        <v>0</v>
      </c>
      <c r="R8" s="10">
        <f t="shared" ca="1" si="4"/>
        <v>0</v>
      </c>
      <c r="S8" s="10">
        <f t="shared" ca="1" si="5"/>
        <v>0</v>
      </c>
      <c r="T8" s="10">
        <f t="shared" ca="1" si="6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7"/>
        <v>0.47824587133530416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1"/>
        <v>0</v>
      </c>
      <c r="P9" s="10">
        <f t="shared" ca="1" si="2"/>
        <v>0</v>
      </c>
      <c r="Q9" s="10">
        <f t="shared" ca="1" si="3"/>
        <v>0</v>
      </c>
      <c r="R9" s="10">
        <f t="shared" ca="1" si="4"/>
        <v>0</v>
      </c>
      <c r="S9" s="10">
        <f t="shared" ca="1" si="5"/>
        <v>0</v>
      </c>
      <c r="T9" s="10">
        <f t="shared" ca="1" si="6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7"/>
        <v>0.89079915073156291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1"/>
        <v>0</v>
      </c>
      <c r="P10" s="10">
        <f t="shared" ca="1" si="2"/>
        <v>0</v>
      </c>
      <c r="Q10" s="10">
        <f t="shared" ca="1" si="3"/>
        <v>0</v>
      </c>
      <c r="R10" s="10">
        <f t="shared" ca="1" si="4"/>
        <v>0</v>
      </c>
      <c r="S10" s="10">
        <f t="shared" ca="1" si="5"/>
        <v>0</v>
      </c>
      <c r="T10" s="10">
        <f t="shared" ca="1" si="6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7"/>
        <v>0.29639884346732348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1"/>
        <v>0</v>
      </c>
      <c r="P11" s="10">
        <f t="shared" ca="1" si="2"/>
        <v>0</v>
      </c>
      <c r="Q11" s="10">
        <f t="shared" ca="1" si="3"/>
        <v>0</v>
      </c>
      <c r="R11" s="10">
        <f t="shared" ca="1" si="4"/>
        <v>0</v>
      </c>
      <c r="S11" s="10">
        <f t="shared" ca="1" si="5"/>
        <v>0</v>
      </c>
      <c r="T11" s="10">
        <f t="shared" ca="1" si="6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7"/>
        <v>0.27215436169070673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1"/>
        <v>0</v>
      </c>
      <c r="P12" s="10">
        <f t="shared" ca="1" si="2"/>
        <v>0</v>
      </c>
      <c r="Q12" s="10">
        <f t="shared" ca="1" si="3"/>
        <v>0</v>
      </c>
      <c r="R12" s="10">
        <f t="shared" ca="1" si="4"/>
        <v>0</v>
      </c>
      <c r="S12" s="10">
        <f t="shared" ca="1" si="5"/>
        <v>0</v>
      </c>
      <c r="T12" s="10">
        <f t="shared" ca="1" si="6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7"/>
        <v>0.2970412362761895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1"/>
        <v>0</v>
      </c>
      <c r="P13" s="10">
        <f t="shared" ca="1" si="2"/>
        <v>0</v>
      </c>
      <c r="Q13" s="10">
        <f t="shared" ca="1" si="3"/>
        <v>0</v>
      </c>
      <c r="R13" s="10">
        <f t="shared" ca="1" si="4"/>
        <v>0</v>
      </c>
      <c r="S13" s="10">
        <f t="shared" ca="1" si="5"/>
        <v>0</v>
      </c>
      <c r="T13" s="10">
        <f t="shared" ca="1" si="6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7"/>
        <v>0.99213576226253231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1"/>
        <v>0</v>
      </c>
      <c r="P14" s="10">
        <f t="shared" ca="1" si="2"/>
        <v>0</v>
      </c>
      <c r="Q14" s="10">
        <f t="shared" ca="1" si="3"/>
        <v>0</v>
      </c>
      <c r="R14" s="10">
        <f t="shared" ca="1" si="4"/>
        <v>0</v>
      </c>
      <c r="S14" s="10">
        <f t="shared" ca="1" si="5"/>
        <v>0</v>
      </c>
      <c r="T14" s="10">
        <f t="shared" ca="1" si="6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7"/>
        <v>0.7851870406299627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1"/>
        <v>0</v>
      </c>
      <c r="P15" s="10">
        <f t="shared" ca="1" si="2"/>
        <v>0</v>
      </c>
      <c r="Q15" s="10">
        <f t="shared" ca="1" si="3"/>
        <v>0</v>
      </c>
      <c r="R15" s="10">
        <f t="shared" ca="1" si="4"/>
        <v>0</v>
      </c>
      <c r="S15" s="10">
        <f t="shared" ca="1" si="5"/>
        <v>0</v>
      </c>
      <c r="T15" s="10">
        <f t="shared" ca="1" si="6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7"/>
        <v>0.29231392852911064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1"/>
        <v>0</v>
      </c>
      <c r="P16" s="10">
        <f t="shared" ca="1" si="2"/>
        <v>0</v>
      </c>
      <c r="Q16" s="10">
        <f t="shared" ca="1" si="3"/>
        <v>0</v>
      </c>
      <c r="R16" s="10">
        <f t="shared" ca="1" si="4"/>
        <v>0</v>
      </c>
      <c r="S16" s="10">
        <f t="shared" ca="1" si="5"/>
        <v>0</v>
      </c>
      <c r="T16" s="10">
        <f t="shared" ca="1" si="6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7"/>
        <v>0.14424890660951784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1"/>
        <v>0</v>
      </c>
      <c r="P17" s="10">
        <f t="shared" ca="1" si="2"/>
        <v>0</v>
      </c>
      <c r="Q17" s="10">
        <f t="shared" ca="1" si="3"/>
        <v>0</v>
      </c>
      <c r="R17" s="10">
        <f t="shared" ca="1" si="4"/>
        <v>0</v>
      </c>
      <c r="S17" s="10">
        <f t="shared" ca="1" si="5"/>
        <v>0</v>
      </c>
      <c r="T17" s="10">
        <f t="shared" ca="1" si="6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7"/>
        <v>0.7828837090047841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1"/>
        <v>0</v>
      </c>
      <c r="P18" s="10">
        <f t="shared" ca="1" si="2"/>
        <v>0</v>
      </c>
      <c r="Q18" s="10">
        <f t="shared" ca="1" si="3"/>
        <v>0</v>
      </c>
      <c r="R18" s="10">
        <f t="shared" ca="1" si="4"/>
        <v>0</v>
      </c>
      <c r="S18" s="10">
        <f t="shared" ca="1" si="5"/>
        <v>0</v>
      </c>
      <c r="T18" s="10">
        <f t="shared" ca="1" si="6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7"/>
        <v>0.36304787168711161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1"/>
        <v>0</v>
      </c>
      <c r="P19" s="10">
        <f t="shared" ca="1" si="2"/>
        <v>0</v>
      </c>
      <c r="Q19" s="10">
        <f t="shared" ca="1" si="3"/>
        <v>0</v>
      </c>
      <c r="R19" s="10">
        <f t="shared" ca="1" si="4"/>
        <v>0</v>
      </c>
      <c r="S19" s="10">
        <f t="shared" ca="1" si="5"/>
        <v>0</v>
      </c>
      <c r="T19" s="10">
        <f t="shared" ca="1" si="6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7"/>
        <v>0.91060031441404876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1"/>
        <v>0</v>
      </c>
      <c r="P20" s="10">
        <f t="shared" ca="1" si="2"/>
        <v>0</v>
      </c>
      <c r="Q20" s="10">
        <f t="shared" ca="1" si="3"/>
        <v>0</v>
      </c>
      <c r="R20" s="10">
        <f t="shared" ca="1" si="4"/>
        <v>0</v>
      </c>
      <c r="S20" s="10">
        <f t="shared" ca="1" si="5"/>
        <v>0</v>
      </c>
      <c r="T20" s="10">
        <f t="shared" ca="1" si="6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7"/>
        <v>0.69450099642454466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1"/>
        <v>0</v>
      </c>
      <c r="P21" s="10">
        <f t="shared" ca="1" si="2"/>
        <v>0</v>
      </c>
      <c r="Q21" s="10">
        <f t="shared" ca="1" si="3"/>
        <v>0</v>
      </c>
      <c r="R21" s="10">
        <f t="shared" ca="1" si="4"/>
        <v>0</v>
      </c>
      <c r="S21" s="10">
        <f t="shared" ca="1" si="5"/>
        <v>0</v>
      </c>
      <c r="T21" s="10">
        <f t="shared" ca="1" si="6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7"/>
        <v>0.46818593473812931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1"/>
        <v>0</v>
      </c>
      <c r="P22" s="10">
        <f t="shared" ca="1" si="2"/>
        <v>0</v>
      </c>
      <c r="Q22" s="10">
        <f t="shared" ca="1" si="3"/>
        <v>0</v>
      </c>
      <c r="R22" s="10">
        <f t="shared" ca="1" si="4"/>
        <v>0</v>
      </c>
      <c r="S22" s="10">
        <f t="shared" ca="1" si="5"/>
        <v>0</v>
      </c>
      <c r="T22" s="10">
        <f t="shared" ca="1" si="6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7"/>
        <v>0.80344808257153755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1"/>
        <v>0</v>
      </c>
      <c r="P23" s="10">
        <f t="shared" ca="1" si="2"/>
        <v>0</v>
      </c>
      <c r="Q23" s="10">
        <f t="shared" ca="1" si="3"/>
        <v>0</v>
      </c>
      <c r="R23" s="10">
        <f t="shared" ca="1" si="4"/>
        <v>0</v>
      </c>
      <c r="S23" s="10">
        <f t="shared" ca="1" si="5"/>
        <v>0</v>
      </c>
      <c r="T23" s="10">
        <f t="shared" ca="1" si="6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7"/>
        <v>0.31989897118530686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1"/>
        <v>0</v>
      </c>
      <c r="P24" s="10">
        <f t="shared" ca="1" si="2"/>
        <v>0</v>
      </c>
      <c r="Q24" s="10">
        <f t="shared" ca="1" si="3"/>
        <v>0</v>
      </c>
      <c r="R24" s="10">
        <f t="shared" ca="1" si="4"/>
        <v>0</v>
      </c>
      <c r="S24" s="10">
        <f t="shared" ca="1" si="5"/>
        <v>0</v>
      </c>
      <c r="T24" s="10">
        <f t="shared" ca="1" si="6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7"/>
        <v>0.5066127709540118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1"/>
        <v>0</v>
      </c>
      <c r="P25" s="10">
        <f t="shared" ca="1" si="2"/>
        <v>0</v>
      </c>
      <c r="Q25" s="10">
        <f t="shared" ca="1" si="3"/>
        <v>0</v>
      </c>
      <c r="R25" s="10">
        <f t="shared" ca="1" si="4"/>
        <v>0</v>
      </c>
      <c r="S25" s="10">
        <f t="shared" ca="1" si="5"/>
        <v>0</v>
      </c>
      <c r="T25" s="10">
        <f t="shared" ca="1" si="6"/>
        <v>0</v>
      </c>
      <c r="U25" s="10"/>
      <c r="V25" s="10"/>
      <c r="W25" s="10"/>
      <c r="X25" s="9" t="s">
        <v>0</v>
      </c>
      <c r="Y25" s="55">
        <f t="shared" ref="Y25:AE25" ca="1" si="8">SUM(N6:N50)</f>
        <v>0</v>
      </c>
      <c r="Z25" s="56">
        <f t="shared" ca="1" si="8"/>
        <v>0</v>
      </c>
      <c r="AA25" s="57">
        <f t="shared" ca="1" si="8"/>
        <v>0</v>
      </c>
      <c r="AB25" s="57">
        <f t="shared" ca="1" si="8"/>
        <v>0</v>
      </c>
      <c r="AC25" s="57">
        <f t="shared" ca="1" si="8"/>
        <v>0</v>
      </c>
      <c r="AD25" s="57">
        <f t="shared" ca="1" si="8"/>
        <v>0</v>
      </c>
      <c r="AE25" s="58">
        <f t="shared" ca="1" si="8"/>
        <v>0</v>
      </c>
    </row>
    <row r="26" spans="1:31">
      <c r="A26" s="10">
        <f t="shared" ca="1" si="7"/>
        <v>0.8229012839882891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1"/>
        <v>0</v>
      </c>
      <c r="P26" s="10">
        <f t="shared" ca="1" si="2"/>
        <v>0</v>
      </c>
      <c r="Q26" s="10">
        <f t="shared" ca="1" si="3"/>
        <v>0</v>
      </c>
      <c r="R26" s="10">
        <f t="shared" ca="1" si="4"/>
        <v>0</v>
      </c>
      <c r="S26" s="10">
        <f t="shared" ca="1" si="5"/>
        <v>0</v>
      </c>
      <c r="T26" s="10">
        <f t="shared" ca="1" si="6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7"/>
        <v>0.58883968768748807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1"/>
        <v>0</v>
      </c>
      <c r="P27" s="10">
        <f t="shared" ca="1" si="2"/>
        <v>0</v>
      </c>
      <c r="Q27" s="10">
        <f t="shared" ca="1" si="3"/>
        <v>0</v>
      </c>
      <c r="R27" s="10">
        <f t="shared" ca="1" si="4"/>
        <v>0</v>
      </c>
      <c r="S27" s="10">
        <f t="shared" ca="1" si="5"/>
        <v>0</v>
      </c>
      <c r="T27" s="10">
        <f t="shared" ca="1" si="6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7"/>
        <v>0.51585864006231674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1"/>
        <v>0</v>
      </c>
      <c r="P28" s="10">
        <f t="shared" ca="1" si="2"/>
        <v>0</v>
      </c>
      <c r="Q28" s="10">
        <f t="shared" ca="1" si="3"/>
        <v>0</v>
      </c>
      <c r="R28" s="10">
        <f t="shared" ca="1" si="4"/>
        <v>0</v>
      </c>
      <c r="S28" s="10">
        <f t="shared" ca="1" si="5"/>
        <v>0</v>
      </c>
      <c r="T28" s="10">
        <f t="shared" ca="1" si="6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7"/>
        <v>0.56863073369836281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1"/>
        <v>0</v>
      </c>
      <c r="P29" s="10">
        <f t="shared" ca="1" si="2"/>
        <v>0</v>
      </c>
      <c r="Q29" s="10">
        <f t="shared" ca="1" si="3"/>
        <v>0</v>
      </c>
      <c r="R29" s="10">
        <f t="shared" ca="1" si="4"/>
        <v>0</v>
      </c>
      <c r="S29" s="10">
        <f t="shared" ca="1" si="5"/>
        <v>0</v>
      </c>
      <c r="T29" s="10">
        <f t="shared" ca="1" si="6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7"/>
        <v>0.44006928910686449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1"/>
        <v>0</v>
      </c>
      <c r="P30" s="10">
        <f t="shared" ca="1" si="2"/>
        <v>0</v>
      </c>
      <c r="Q30" s="10">
        <f t="shared" ca="1" si="3"/>
        <v>0</v>
      </c>
      <c r="R30" s="10">
        <f t="shared" ca="1" si="4"/>
        <v>0</v>
      </c>
      <c r="S30" s="10">
        <f t="shared" ca="1" si="5"/>
        <v>0</v>
      </c>
      <c r="T30" s="10">
        <f t="shared" ca="1" si="6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7"/>
        <v>7.7555603459710687E-2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1"/>
        <v>0</v>
      </c>
      <c r="P31" s="10">
        <f t="shared" ca="1" si="2"/>
        <v>0</v>
      </c>
      <c r="Q31" s="10">
        <f t="shared" ca="1" si="3"/>
        <v>0</v>
      </c>
      <c r="R31" s="10">
        <f t="shared" ca="1" si="4"/>
        <v>0</v>
      </c>
      <c r="S31" s="10">
        <f t="shared" ca="1" si="5"/>
        <v>0</v>
      </c>
      <c r="T31" s="10">
        <f t="shared" ca="1" si="6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7"/>
        <v>0.72622975161726666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1"/>
        <v>0</v>
      </c>
      <c r="P32" s="10">
        <f t="shared" ca="1" si="2"/>
        <v>0</v>
      </c>
      <c r="Q32" s="10">
        <f t="shared" ca="1" si="3"/>
        <v>0</v>
      </c>
      <c r="R32" s="10">
        <f t="shared" ca="1" si="4"/>
        <v>0</v>
      </c>
      <c r="S32" s="10">
        <f t="shared" ca="1" si="5"/>
        <v>0</v>
      </c>
      <c r="T32" s="10">
        <f t="shared" ca="1" si="6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7"/>
        <v>0.87159454318483209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1"/>
        <v>0</v>
      </c>
      <c r="P33" s="10">
        <f t="shared" ca="1" si="2"/>
        <v>0</v>
      </c>
      <c r="Q33" s="10">
        <f t="shared" ca="1" si="3"/>
        <v>0</v>
      </c>
      <c r="R33" s="10">
        <f t="shared" ca="1" si="4"/>
        <v>0</v>
      </c>
      <c r="S33" s="10">
        <f t="shared" ca="1" si="5"/>
        <v>0</v>
      </c>
      <c r="T33" s="10">
        <f t="shared" ca="1" si="6"/>
        <v>0</v>
      </c>
      <c r="U33" s="10"/>
      <c r="V33" s="10"/>
      <c r="W33" s="10"/>
      <c r="X33" s="89" t="s">
        <v>88</v>
      </c>
      <c r="Y33" s="72" t="e">
        <f ca="1">1-(AB73/AD73)</f>
        <v>#DIV/0!</v>
      </c>
      <c r="Z33" s="10"/>
      <c r="AA33" s="10"/>
      <c r="AB33" s="10"/>
      <c r="AC33" s="10"/>
      <c r="AD33" s="10"/>
      <c r="AE33" s="10"/>
    </row>
    <row r="34" spans="1:31">
      <c r="A34" s="10">
        <f t="shared" ca="1" si="7"/>
        <v>3.9168397431482149E-2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1"/>
        <v>0</v>
      </c>
      <c r="P34" s="10">
        <f t="shared" ca="1" si="2"/>
        <v>0</v>
      </c>
      <c r="Q34" s="10">
        <f t="shared" ca="1" si="3"/>
        <v>0</v>
      </c>
      <c r="R34" s="10">
        <f t="shared" ca="1" si="4"/>
        <v>0</v>
      </c>
      <c r="S34" s="10">
        <f t="shared" ca="1" si="5"/>
        <v>0</v>
      </c>
      <c r="T34" s="10">
        <f t="shared" ca="1" si="6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4.25">
      <c r="A35" s="10">
        <f t="shared" ca="1" si="7"/>
        <v>0.77730052069095312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1"/>
        <v>0</v>
      </c>
      <c r="P35" s="10">
        <f t="shared" ca="1" si="2"/>
        <v>0</v>
      </c>
      <c r="Q35" s="10">
        <f t="shared" ca="1" si="3"/>
        <v>0</v>
      </c>
      <c r="R35" s="10">
        <f t="shared" ca="1" si="4"/>
        <v>0</v>
      </c>
      <c r="S35" s="10">
        <f t="shared" ca="1" si="5"/>
        <v>0</v>
      </c>
      <c r="T35" s="10">
        <f t="shared" ca="1" si="6"/>
        <v>0</v>
      </c>
      <c r="U35" s="10"/>
      <c r="V35" s="10"/>
      <c r="W35" s="10"/>
      <c r="X35" s="10"/>
      <c r="Y35" s="72" t="s">
        <v>69</v>
      </c>
      <c r="Z35" s="10"/>
      <c r="AA35" s="10"/>
      <c r="AB35" s="10"/>
      <c r="AC35" s="10"/>
      <c r="AD35" s="10"/>
      <c r="AE35" s="10"/>
    </row>
    <row r="36" spans="1:31">
      <c r="A36" s="10">
        <f t="shared" ca="1" si="7"/>
        <v>0.48546444210776851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1"/>
        <v>0</v>
      </c>
      <c r="P36" s="10">
        <f t="shared" ca="1" si="2"/>
        <v>0</v>
      </c>
      <c r="Q36" s="10">
        <f t="shared" ca="1" si="3"/>
        <v>0</v>
      </c>
      <c r="R36" s="10">
        <f t="shared" ca="1" si="4"/>
        <v>0</v>
      </c>
      <c r="S36" s="10">
        <f t="shared" ca="1" si="5"/>
        <v>0</v>
      </c>
      <c r="T36" s="10">
        <f t="shared" ca="1" si="6"/>
        <v>0</v>
      </c>
      <c r="U36" s="10"/>
      <c r="V36" s="10"/>
      <c r="W36" s="10"/>
      <c r="X36" s="10"/>
      <c r="Y36" s="108" t="s">
        <v>70</v>
      </c>
      <c r="Z36" s="108" t="s">
        <v>71</v>
      </c>
      <c r="AA36" s="108"/>
      <c r="AB36" s="108" t="s">
        <v>72</v>
      </c>
      <c r="AC36" s="108"/>
      <c r="AD36" s="108" t="s">
        <v>73</v>
      </c>
      <c r="AE36" s="41"/>
    </row>
    <row r="37" spans="1:31">
      <c r="A37" s="10">
        <f t="shared" ca="1" si="7"/>
        <v>0.82692741648632884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1"/>
        <v>0</v>
      </c>
      <c r="P37" s="10">
        <f t="shared" ca="1" si="2"/>
        <v>0</v>
      </c>
      <c r="Q37" s="10">
        <f t="shared" ca="1" si="3"/>
        <v>0</v>
      </c>
      <c r="R37" s="10">
        <f t="shared" ca="1" si="4"/>
        <v>0</v>
      </c>
      <c r="S37" s="10">
        <f t="shared" ca="1" si="5"/>
        <v>0</v>
      </c>
      <c r="T37" s="10">
        <f t="shared" ca="1" si="6"/>
        <v>0</v>
      </c>
      <c r="U37" s="10"/>
      <c r="V37" s="10"/>
      <c r="W37" s="10"/>
      <c r="X37" s="10"/>
      <c r="Y37" s="73">
        <f>IF(COUNT(Sheet1!$B6:'Sheet1'!$C6)=2,(C6-Z$25/n)^2,0)</f>
        <v>0</v>
      </c>
      <c r="Z37" s="74">
        <f>IF(COUNT(Sheet1!$B6:'Sheet1'!$C6)=2,Z$29*B6^2+Y$30*B6+Y$31,0)</f>
        <v>0</v>
      </c>
      <c r="AA37" s="74"/>
      <c r="AB37" s="74">
        <f t="shared" ref="AB37:AB72" ca="1" si="9">IF(COUNT($B6:$C6)=2,(C6-Z37)^2,0)</f>
        <v>0</v>
      </c>
      <c r="AC37" s="49"/>
      <c r="AD37" s="75">
        <f>IF(COUNT(Sheet1!$B6:'Sheet1'!$C6)=2,($Z$25/n-Z37)^2,0)</f>
        <v>0</v>
      </c>
      <c r="AE37" s="10" t="s">
        <v>0</v>
      </c>
    </row>
    <row r="38" spans="1:31">
      <c r="A38" s="10">
        <f t="shared" ca="1" si="7"/>
        <v>0.1706019907822045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1"/>
        <v>0</v>
      </c>
      <c r="P38" s="10">
        <f t="shared" ca="1" si="2"/>
        <v>0</v>
      </c>
      <c r="Q38" s="10">
        <f t="shared" ca="1" si="3"/>
        <v>0</v>
      </c>
      <c r="R38" s="10">
        <f t="shared" ca="1" si="4"/>
        <v>0</v>
      </c>
      <c r="S38" s="10">
        <f t="shared" ca="1" si="5"/>
        <v>0</v>
      </c>
      <c r="T38" s="10">
        <f t="shared" ca="1" si="6"/>
        <v>0</v>
      </c>
      <c r="U38" s="10"/>
      <c r="V38" s="10"/>
      <c r="W38" s="10"/>
      <c r="X38" s="10"/>
      <c r="Y38" s="73">
        <f>IF(COUNT(Sheet1!$B7:'Sheet1'!$C7)=2,(C7-Z$25/n)^2,0)</f>
        <v>0</v>
      </c>
      <c r="Z38" s="74">
        <f>IF(COUNT(Sheet1!$B7:'Sheet1'!$C7)=2,Z$29*B7^2+Y$30*B7+Y$31,0)</f>
        <v>0</v>
      </c>
      <c r="AA38" s="59"/>
      <c r="AB38" s="74">
        <f t="shared" ca="1" si="9"/>
        <v>0</v>
      </c>
      <c r="AC38" s="32"/>
      <c r="AD38" s="75">
        <f>IF(COUNT(Sheet1!$B7:'Sheet1'!$C7)=2,($Z$25/n-Z38)^2,0)</f>
        <v>0</v>
      </c>
      <c r="AE38" s="10"/>
    </row>
    <row r="39" spans="1:31">
      <c r="A39" s="10">
        <f t="shared" ca="1" si="7"/>
        <v>0.94573543919407077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1"/>
        <v>0</v>
      </c>
      <c r="P39" s="10">
        <f t="shared" ca="1" si="2"/>
        <v>0</v>
      </c>
      <c r="Q39" s="10">
        <f t="shared" ca="1" si="3"/>
        <v>0</v>
      </c>
      <c r="R39" s="10">
        <f t="shared" ca="1" si="4"/>
        <v>0</v>
      </c>
      <c r="S39" s="10">
        <f t="shared" ca="1" si="5"/>
        <v>0</v>
      </c>
      <c r="T39" s="10">
        <f t="shared" ca="1" si="6"/>
        <v>0</v>
      </c>
      <c r="U39" s="10"/>
      <c r="V39" s="10"/>
      <c r="W39" s="10"/>
      <c r="X39" s="10"/>
      <c r="Y39" s="73">
        <f>IF(COUNT(Sheet1!$B8:'Sheet1'!$C8)=2,(C8-Z$25/n)^2,0)</f>
        <v>0</v>
      </c>
      <c r="Z39" s="74">
        <f>IF(COUNT(Sheet1!$B8:'Sheet1'!$C8)=2,Z$29*B8^2+Y$30*B8+Y$31,0)</f>
        <v>0</v>
      </c>
      <c r="AA39" s="59"/>
      <c r="AB39" s="74">
        <f t="shared" ca="1" si="9"/>
        <v>0</v>
      </c>
      <c r="AC39" s="32"/>
      <c r="AD39" s="75">
        <f>IF(COUNT(Sheet1!$B8:'Sheet1'!$C8)=2,($Z$25/n-Z39)^2,0)</f>
        <v>0</v>
      </c>
      <c r="AE39" s="10"/>
    </row>
    <row r="40" spans="1:31">
      <c r="A40" s="10">
        <f t="shared" ca="1" si="7"/>
        <v>0.45620000994150944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1"/>
        <v>0</v>
      </c>
      <c r="P40" s="10">
        <f t="shared" ca="1" si="2"/>
        <v>0</v>
      </c>
      <c r="Q40" s="10">
        <f t="shared" ca="1" si="3"/>
        <v>0</v>
      </c>
      <c r="R40" s="10">
        <f t="shared" ca="1" si="4"/>
        <v>0</v>
      </c>
      <c r="S40" s="10">
        <f t="shared" ca="1" si="5"/>
        <v>0</v>
      </c>
      <c r="T40" s="10">
        <f t="shared" ca="1" si="6"/>
        <v>0</v>
      </c>
      <c r="U40" s="10"/>
      <c r="V40" s="10"/>
      <c r="W40" s="10"/>
      <c r="X40" s="10"/>
      <c r="Y40" s="73">
        <f>IF(COUNT(Sheet1!$B9:'Sheet1'!$C9)=2,(C9-Z$25/n)^2,0)</f>
        <v>0</v>
      </c>
      <c r="Z40" s="74">
        <f>IF(COUNT(Sheet1!$B9:'Sheet1'!$C9)=2,Z$29*B9^2+Y$30*B9+Y$31,0)</f>
        <v>0</v>
      </c>
      <c r="AA40" s="59"/>
      <c r="AB40" s="74">
        <f t="shared" ca="1" si="9"/>
        <v>0</v>
      </c>
      <c r="AC40" s="32"/>
      <c r="AD40" s="75">
        <f>IF(COUNT(Sheet1!$B9:'Sheet1'!$C9)=2,($Z$25/n-Z40)^2,0)</f>
        <v>0</v>
      </c>
      <c r="AE40" s="10"/>
    </row>
    <row r="41" spans="1:31">
      <c r="A41" s="10">
        <f t="shared" ca="1" si="7"/>
        <v>0.21302021527609494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1"/>
        <v>0</v>
      </c>
      <c r="P41" s="10">
        <f t="shared" ca="1" si="2"/>
        <v>0</v>
      </c>
      <c r="Q41" s="10">
        <f t="shared" ca="1" si="3"/>
        <v>0</v>
      </c>
      <c r="R41" s="10">
        <f t="shared" ca="1" si="4"/>
        <v>0</v>
      </c>
      <c r="S41" s="10">
        <f t="shared" ca="1" si="5"/>
        <v>0</v>
      </c>
      <c r="T41" s="10">
        <f t="shared" ca="1" si="6"/>
        <v>0</v>
      </c>
      <c r="U41" s="10"/>
      <c r="V41" s="10"/>
      <c r="W41" s="10"/>
      <c r="X41" s="10"/>
      <c r="Y41" s="73">
        <f>IF(COUNT(Sheet1!$B10:'Sheet1'!$C10)=2,(C10-Z$25/n)^2,0)</f>
        <v>0</v>
      </c>
      <c r="Z41" s="74">
        <f>IF(COUNT(Sheet1!$B10:'Sheet1'!$C10)=2,Z$29*B10^2+Y$30*B10+Y$31,0)</f>
        <v>0</v>
      </c>
      <c r="AA41" s="59"/>
      <c r="AB41" s="74">
        <f t="shared" ca="1" si="9"/>
        <v>0</v>
      </c>
      <c r="AC41" s="32"/>
      <c r="AD41" s="75">
        <f>IF(COUNT(Sheet1!$B10:'Sheet1'!$C10)=2,($Z$25/n-Z41)^2,0)</f>
        <v>0</v>
      </c>
      <c r="AE41" s="10"/>
    </row>
    <row r="42" spans="1:31">
      <c r="A42" s="10">
        <f t="shared" ca="1" si="7"/>
        <v>0.56166093474383716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1"/>
        <v>0</v>
      </c>
      <c r="P42" s="10">
        <f t="shared" ca="1" si="2"/>
        <v>0</v>
      </c>
      <c r="Q42" s="10">
        <f t="shared" ca="1" si="3"/>
        <v>0</v>
      </c>
      <c r="R42" s="10">
        <f t="shared" ca="1" si="4"/>
        <v>0</v>
      </c>
      <c r="S42" s="10">
        <f t="shared" ca="1" si="5"/>
        <v>0</v>
      </c>
      <c r="T42" s="10">
        <f t="shared" ca="1" si="6"/>
        <v>0</v>
      </c>
      <c r="U42" s="10"/>
      <c r="V42" s="10"/>
      <c r="W42" s="10"/>
      <c r="X42" s="10"/>
      <c r="Y42" s="73">
        <f>IF(COUNT(Sheet1!$B11:'Sheet1'!$C11)=2,(C11-Z$25/n)^2,0)</f>
        <v>0</v>
      </c>
      <c r="Z42" s="74">
        <f>IF(COUNT(Sheet1!$B11:'Sheet1'!$C11)=2,Z$29*B11^2+Y$30*B11+Y$31,0)</f>
        <v>0</v>
      </c>
      <c r="AA42" s="59"/>
      <c r="AB42" s="74">
        <f t="shared" ca="1" si="9"/>
        <v>0</v>
      </c>
      <c r="AC42" s="32"/>
      <c r="AD42" s="75">
        <f>IF(COUNT(Sheet1!$B11:'Sheet1'!$C11)=2,($Z$25/n-Z42)^2,0)</f>
        <v>0</v>
      </c>
      <c r="AE42" s="10"/>
    </row>
    <row r="43" spans="1:31">
      <c r="A43" s="10">
        <f t="shared" ca="1" si="7"/>
        <v>0.57410908749583633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1"/>
        <v>0</v>
      </c>
      <c r="P43" s="10">
        <f t="shared" ca="1" si="2"/>
        <v>0</v>
      </c>
      <c r="Q43" s="10">
        <f t="shared" ca="1" si="3"/>
        <v>0</v>
      </c>
      <c r="R43" s="10">
        <f t="shared" ca="1" si="4"/>
        <v>0</v>
      </c>
      <c r="S43" s="10">
        <f t="shared" ca="1" si="5"/>
        <v>0</v>
      </c>
      <c r="T43" s="10">
        <f t="shared" ca="1" si="6"/>
        <v>0</v>
      </c>
      <c r="U43" s="10"/>
      <c r="V43" s="10"/>
      <c r="W43" s="10"/>
      <c r="X43" s="10"/>
      <c r="Y43" s="73">
        <f>IF(COUNT(Sheet1!$B12:'Sheet1'!$C12)=2,(C12-Z$25/n)^2,0)</f>
        <v>0</v>
      </c>
      <c r="Z43" s="74">
        <f>IF(COUNT(Sheet1!$B12:'Sheet1'!$C12)=2,Z$29*B12^2+Y$30*B12+Y$31,0)</f>
        <v>0</v>
      </c>
      <c r="AA43" s="59"/>
      <c r="AB43" s="74">
        <f t="shared" ca="1" si="9"/>
        <v>0</v>
      </c>
      <c r="AC43" s="32"/>
      <c r="AD43" s="75">
        <f>IF(COUNT(Sheet1!$B12:'Sheet1'!$C12)=2,($Z$25/n-Z43)^2,0)</f>
        <v>0</v>
      </c>
      <c r="AE43" s="10"/>
    </row>
    <row r="44" spans="1:31">
      <c r="A44" s="10">
        <f t="shared" ca="1" si="7"/>
        <v>0.50087536138596378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1"/>
        <v>0</v>
      </c>
      <c r="P44" s="10">
        <f t="shared" ca="1" si="2"/>
        <v>0</v>
      </c>
      <c r="Q44" s="10">
        <f t="shared" ca="1" si="3"/>
        <v>0</v>
      </c>
      <c r="R44" s="10">
        <f t="shared" ca="1" si="4"/>
        <v>0</v>
      </c>
      <c r="S44" s="10">
        <f t="shared" ca="1" si="5"/>
        <v>0</v>
      </c>
      <c r="T44" s="10">
        <f t="shared" ca="1" si="6"/>
        <v>0</v>
      </c>
      <c r="U44" s="10"/>
      <c r="V44" s="10"/>
      <c r="W44" s="10"/>
      <c r="X44" s="10"/>
      <c r="Y44" s="73">
        <f>IF(COUNT(Sheet1!$B13:'Sheet1'!$C13)=2,(C13-Z$25/n)^2,0)</f>
        <v>0</v>
      </c>
      <c r="Z44" s="74">
        <f>IF(COUNT(Sheet1!$B13:'Sheet1'!$C13)=2,Z$29*B13^2+Y$30*B13+Y$31,0)</f>
        <v>0</v>
      </c>
      <c r="AA44" s="32"/>
      <c r="AB44" s="74">
        <f t="shared" ca="1" si="9"/>
        <v>0</v>
      </c>
      <c r="AC44" s="32"/>
      <c r="AD44" s="75">
        <f>IF(COUNT(Sheet1!$B13:'Sheet1'!$C13)=2,($Z$25/n-Z44)^2,0)</f>
        <v>0</v>
      </c>
      <c r="AE44" s="10"/>
    </row>
    <row r="45" spans="1:31">
      <c r="A45" s="10">
        <f t="shared" ca="1" si="7"/>
        <v>0.48866822676518407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1"/>
        <v>0</v>
      </c>
      <c r="P45" s="10">
        <f t="shared" ca="1" si="2"/>
        <v>0</v>
      </c>
      <c r="Q45" s="10">
        <f t="shared" ca="1" si="3"/>
        <v>0</v>
      </c>
      <c r="R45" s="10">
        <f t="shared" ca="1" si="4"/>
        <v>0</v>
      </c>
      <c r="S45" s="10">
        <f t="shared" ca="1" si="5"/>
        <v>0</v>
      </c>
      <c r="T45" s="10">
        <f t="shared" ca="1" si="6"/>
        <v>0</v>
      </c>
      <c r="U45" s="10"/>
      <c r="V45" s="10"/>
      <c r="W45" s="10"/>
      <c r="X45" s="10"/>
      <c r="Y45" s="73">
        <f>IF(COUNT(Sheet1!$B14:'Sheet1'!$C14)=2,(C14-Z$25/n)^2,0)</f>
        <v>0</v>
      </c>
      <c r="Z45" s="74">
        <f>IF(COUNT(Sheet1!$B14:'Sheet1'!$C14)=2,Z$29*B14^2+Y$30*B14+Y$31,0)</f>
        <v>0</v>
      </c>
      <c r="AA45" s="59"/>
      <c r="AB45" s="74">
        <f t="shared" ca="1" si="9"/>
        <v>0</v>
      </c>
      <c r="AC45" s="32"/>
      <c r="AD45" s="75">
        <f>IF(COUNT(Sheet1!$B14:'Sheet1'!$C14)=2,($Z$25/n-Z45)^2,0)</f>
        <v>0</v>
      </c>
      <c r="AE45" s="10"/>
    </row>
    <row r="46" spans="1:31">
      <c r="A46" s="10">
        <f t="shared" ca="1" si="7"/>
        <v>0.18118937907345789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1"/>
        <v>0</v>
      </c>
      <c r="P46" s="10">
        <f t="shared" ca="1" si="2"/>
        <v>0</v>
      </c>
      <c r="Q46" s="10">
        <f t="shared" ca="1" si="3"/>
        <v>0</v>
      </c>
      <c r="R46" s="10">
        <f t="shared" ca="1" si="4"/>
        <v>0</v>
      </c>
      <c r="S46" s="10">
        <f t="shared" ca="1" si="5"/>
        <v>0</v>
      </c>
      <c r="T46" s="10">
        <f t="shared" ca="1" si="6"/>
        <v>0</v>
      </c>
      <c r="U46" s="10"/>
      <c r="V46" s="10"/>
      <c r="W46" s="10"/>
      <c r="X46" s="10"/>
      <c r="Y46" s="73">
        <f>IF(COUNT(Sheet1!$B15:'Sheet1'!$C15)=2,(C15-Z$25/n)^2,0)</f>
        <v>0</v>
      </c>
      <c r="Z46" s="74">
        <f>IF(COUNT(Sheet1!$B15:'Sheet1'!$C15)=2,Z$29*B15^2+Y$30*B15+Y$31,0)</f>
        <v>0</v>
      </c>
      <c r="AA46" s="59"/>
      <c r="AB46" s="74">
        <f t="shared" ca="1" si="9"/>
        <v>0</v>
      </c>
      <c r="AC46" s="32"/>
      <c r="AD46" s="75">
        <f>IF(COUNT(Sheet1!$B15:'Sheet1'!$C15)=2,($Z$25/n-Z46)^2,0)</f>
        <v>0</v>
      </c>
      <c r="AE46" s="10"/>
    </row>
    <row r="47" spans="1:31">
      <c r="A47" s="10">
        <f t="shared" ca="1" si="7"/>
        <v>7.6024242279180143E-3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1"/>
        <v>0</v>
      </c>
      <c r="P47" s="10">
        <f t="shared" ca="1" si="2"/>
        <v>0</v>
      </c>
      <c r="Q47" s="10">
        <f t="shared" ca="1" si="3"/>
        <v>0</v>
      </c>
      <c r="R47" s="10">
        <f t="shared" ca="1" si="4"/>
        <v>0</v>
      </c>
      <c r="S47" s="10">
        <f t="shared" ca="1" si="5"/>
        <v>0</v>
      </c>
      <c r="T47" s="10">
        <f t="shared" ca="1" si="6"/>
        <v>0</v>
      </c>
      <c r="U47" s="10"/>
      <c r="V47" s="10"/>
      <c r="W47" s="10"/>
      <c r="X47" s="10"/>
      <c r="Y47" s="73">
        <f>IF(COUNT(Sheet1!$B16:'Sheet1'!$C16)=2,(C16-Z$25/n)^2,0)</f>
        <v>0</v>
      </c>
      <c r="Z47" s="74">
        <f>IF(COUNT(Sheet1!$B16:'Sheet1'!$C16)=2,Z$29*B16^2+Y$30*B16+Y$31,0)</f>
        <v>0</v>
      </c>
      <c r="AA47" s="59"/>
      <c r="AB47" s="74">
        <f t="shared" ca="1" si="9"/>
        <v>0</v>
      </c>
      <c r="AC47" s="32"/>
      <c r="AD47" s="75">
        <f>IF(COUNT(Sheet1!$B16:'Sheet1'!$C16)=2,($Z$25/n-Z47)^2,0)</f>
        <v>0</v>
      </c>
      <c r="AE47" s="10"/>
    </row>
    <row r="48" spans="1:31">
      <c r="A48" s="10">
        <f t="shared" ca="1" si="7"/>
        <v>0.17581527856624102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1"/>
        <v>0</v>
      </c>
      <c r="P48" s="10">
        <f t="shared" ca="1" si="2"/>
        <v>0</v>
      </c>
      <c r="Q48" s="10">
        <f t="shared" ca="1" si="3"/>
        <v>0</v>
      </c>
      <c r="R48" s="10">
        <f t="shared" ca="1" si="4"/>
        <v>0</v>
      </c>
      <c r="S48" s="10">
        <f t="shared" ca="1" si="5"/>
        <v>0</v>
      </c>
      <c r="T48" s="10">
        <f t="shared" ca="1" si="6"/>
        <v>0</v>
      </c>
      <c r="U48" s="10"/>
      <c r="V48" s="10"/>
      <c r="W48" s="10"/>
      <c r="X48" s="10"/>
      <c r="Y48" s="73">
        <f>IF(COUNT(Sheet1!$B17:'Sheet1'!$C17)=2,(C17-Z$25/n)^2,0)</f>
        <v>0</v>
      </c>
      <c r="Z48" s="74">
        <f>IF(COUNT(Sheet1!$B17:'Sheet1'!$C17)=2,Z$29*B17^2+Y$30*B17+Y$31,0)</f>
        <v>0</v>
      </c>
      <c r="AA48" s="59"/>
      <c r="AB48" s="74">
        <f t="shared" ca="1" si="9"/>
        <v>0</v>
      </c>
      <c r="AC48" s="32"/>
      <c r="AD48" s="75">
        <f>IF(COUNT(Sheet1!$B17:'Sheet1'!$C17)=2,($Z$25/n-Z48)^2,0)</f>
        <v>0</v>
      </c>
      <c r="AE48" s="10"/>
    </row>
    <row r="49" spans="1:31">
      <c r="A49" s="10">
        <f t="shared" ca="1" si="7"/>
        <v>0.64246079809619827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1"/>
        <v>0</v>
      </c>
      <c r="P49" s="10">
        <f t="shared" ca="1" si="2"/>
        <v>0</v>
      </c>
      <c r="Q49" s="10">
        <f t="shared" ca="1" si="3"/>
        <v>0</v>
      </c>
      <c r="R49" s="10">
        <f t="shared" ca="1" si="4"/>
        <v>0</v>
      </c>
      <c r="S49" s="10">
        <f t="shared" ca="1" si="5"/>
        <v>0</v>
      </c>
      <c r="T49" s="10">
        <f t="shared" ca="1" si="6"/>
        <v>0</v>
      </c>
      <c r="U49" s="10"/>
      <c r="V49" s="10"/>
      <c r="W49" s="10"/>
      <c r="X49" s="10"/>
      <c r="Y49" s="73">
        <f>IF(COUNT(Sheet1!$B18:'Sheet1'!$C18)=2,(C18-Z$25/n)^2,0)</f>
        <v>0</v>
      </c>
      <c r="Z49" s="74">
        <f>IF(COUNT(Sheet1!$B18:'Sheet1'!$C18)=2,Z$29*B18^2+Y$30*B18+Y$31,0)</f>
        <v>0</v>
      </c>
      <c r="AA49" s="59"/>
      <c r="AB49" s="74">
        <f t="shared" ca="1" si="9"/>
        <v>0</v>
      </c>
      <c r="AC49" s="32"/>
      <c r="AD49" s="75">
        <f>IF(COUNT(Sheet1!$B18:'Sheet1'!$C18)=2,($Z$25/n-Z49)^2,0)</f>
        <v>0</v>
      </c>
      <c r="AE49" s="10"/>
    </row>
    <row r="50" spans="1:31">
      <c r="A50" s="10">
        <f t="shared" ca="1" si="7"/>
        <v>0.97445613485293858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1"/>
        <v>0</v>
      </c>
      <c r="P50" s="10">
        <f t="shared" ca="1" si="2"/>
        <v>0</v>
      </c>
      <c r="Q50" s="10">
        <f t="shared" ca="1" si="3"/>
        <v>0</v>
      </c>
      <c r="R50" s="10">
        <f t="shared" ca="1" si="4"/>
        <v>0</v>
      </c>
      <c r="S50" s="10">
        <f t="shared" ca="1" si="5"/>
        <v>0</v>
      </c>
      <c r="T50" s="10">
        <f t="shared" ca="1" si="6"/>
        <v>0</v>
      </c>
      <c r="U50" s="10"/>
      <c r="V50" s="10"/>
      <c r="W50" s="10"/>
      <c r="X50" s="10"/>
      <c r="Y50" s="73">
        <f>IF(COUNT(Sheet1!$B19:'Sheet1'!$C19)=2,(C19-Z$25/n)^2,0)</f>
        <v>0</v>
      </c>
      <c r="Z50" s="74">
        <f>IF(COUNT(Sheet1!$B19:'Sheet1'!$C19)=2,Z$29*B19^2+Y$30*B19+Y$31,0)</f>
        <v>0</v>
      </c>
      <c r="AA50" s="59"/>
      <c r="AB50" s="74">
        <f t="shared" ca="1" si="9"/>
        <v>0</v>
      </c>
      <c r="AC50" s="32"/>
      <c r="AD50" s="75">
        <f>IF(COUNT(Sheet1!$B19:'Sheet1'!$C19)=2,($Z$25/n-Z50)^2,0)</f>
        <v>0</v>
      </c>
      <c r="AE50" s="10"/>
    </row>
    <row r="51" spans="1:3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80" t="str">
        <f>IF(COUNT(J51)=1,(-b+SQRT(b*b-4*a*(__c-J51)))/(2*a),"")</f>
        <v/>
      </c>
      <c r="L51" s="8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73">
        <f>IF(COUNT(Sheet1!$B20:'Sheet1'!$C20)=2,(C20-Z$25/n)^2,0)</f>
        <v>0</v>
      </c>
      <c r="Z51" s="74">
        <f>IF(COUNT(Sheet1!$B20:'Sheet1'!$C20)=2,Z$29*B20^2+Y$30*B20+Y$31,0)</f>
        <v>0</v>
      </c>
      <c r="AA51" s="59"/>
      <c r="AB51" s="74">
        <f t="shared" ca="1" si="9"/>
        <v>0</v>
      </c>
      <c r="AC51" s="32"/>
      <c r="AD51" s="75">
        <f>IF(COUNT(Sheet1!$B20:'Sheet1'!$C20)=2,($Z$25/n-Z51)^2,0)</f>
        <v>0</v>
      </c>
      <c r="AE51" s="10"/>
    </row>
    <row r="52" spans="1:3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73">
        <f>IF(COUNT(Sheet1!$B21:'Sheet1'!$C21)=2,(C21-Z$25/n)^2,0)</f>
        <v>0</v>
      </c>
      <c r="Z52" s="74">
        <f>IF(COUNT(Sheet1!$B21:'Sheet1'!$C21)=2,Z$29*B21^2+Y$30*B21+Y$31,0)</f>
        <v>0</v>
      </c>
      <c r="AA52" s="59"/>
      <c r="AB52" s="74">
        <f t="shared" ca="1" si="9"/>
        <v>0</v>
      </c>
      <c r="AC52" s="32"/>
      <c r="AD52" s="75">
        <f>IF(COUNT(Sheet1!$B21:'Sheet1'!$C21)=2,($Z$25/n-Z52)^2,0)</f>
        <v>0</v>
      </c>
      <c r="AE52" s="10"/>
    </row>
    <row r="53" spans="1:3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73">
        <f>IF(COUNT(Sheet1!$B22:'Sheet1'!$C22)=2,(C22-Z$25/n)^2,0)</f>
        <v>0</v>
      </c>
      <c r="Z53" s="74">
        <f>IF(COUNT(Sheet1!$B22:'Sheet1'!$C22)=2,Z$29*B22^2+Y$30*B22+Y$31,0)</f>
        <v>0</v>
      </c>
      <c r="AA53" s="59"/>
      <c r="AB53" s="74">
        <f t="shared" ca="1" si="9"/>
        <v>0</v>
      </c>
      <c r="AC53" s="32"/>
      <c r="AD53" s="75">
        <f>IF(COUNT(Sheet1!$B22:'Sheet1'!$C22)=2,($Z$25/n-Z53)^2,0)</f>
        <v>0</v>
      </c>
      <c r="AE53" s="10"/>
    </row>
    <row r="54" spans="1:3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73">
        <f>IF(COUNT(Sheet1!$B23:'Sheet1'!$C23)=2,(C23-Z$25/n)^2,0)</f>
        <v>0</v>
      </c>
      <c r="Z54" s="74">
        <f>IF(COUNT(Sheet1!$B23:'Sheet1'!$C23)=2,Z$29*B23^2+Y$30*B23+Y$31,0)</f>
        <v>0</v>
      </c>
      <c r="AA54" s="59"/>
      <c r="AB54" s="74">
        <f t="shared" ca="1" si="9"/>
        <v>0</v>
      </c>
      <c r="AC54" s="32"/>
      <c r="AD54" s="75">
        <f>IF(COUNT(Sheet1!$B23:'Sheet1'!$C23)=2,($Z$25/n-Z54)^2,0)</f>
        <v>0</v>
      </c>
      <c r="AE54" s="10"/>
    </row>
    <row r="55" spans="1:3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73">
        <f>IF(COUNT(Sheet1!$B24:'Sheet1'!$C24)=2,(C24-Z$25/n)^2,0)</f>
        <v>0</v>
      </c>
      <c r="Z55" s="74">
        <f>IF(COUNT(Sheet1!$B24:'Sheet1'!$C24)=2,Z$29*B24^2+Y$30*B24+Y$31,0)</f>
        <v>0</v>
      </c>
      <c r="AA55" s="59"/>
      <c r="AB55" s="74">
        <f t="shared" ca="1" si="9"/>
        <v>0</v>
      </c>
      <c r="AC55" s="32"/>
      <c r="AD55" s="75">
        <f>IF(COUNT(Sheet1!$B24:'Sheet1'!$C24)=2,($Z$25/n-Z55)^2,0)</f>
        <v>0</v>
      </c>
      <c r="AE55" s="10"/>
    </row>
    <row r="56" spans="1:3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73">
        <f>IF(COUNT(Sheet1!$B25:'Sheet1'!$C25)=2,(C25-Z$25/n)^2,0)</f>
        <v>0</v>
      </c>
      <c r="Z56" s="74">
        <f>IF(COUNT(Sheet1!$B25:'Sheet1'!$C25)=2,Z$29*B25^2+Y$30*B25+Y$31,0)</f>
        <v>0</v>
      </c>
      <c r="AA56" s="56"/>
      <c r="AB56" s="74">
        <f t="shared" ca="1" si="9"/>
        <v>0</v>
      </c>
      <c r="AC56" s="56"/>
      <c r="AD56" s="75">
        <f>IF(COUNT(Sheet1!$B25:'Sheet1'!$C25)=2,($Z$25/n-Z56)^2,0)</f>
        <v>0</v>
      </c>
      <c r="AE56" s="10"/>
    </row>
    <row r="57" spans="1:3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73">
        <f>IF(COUNT(Sheet1!$B26:'Sheet1'!$C26)=2,(C26-Z$25/n)^2,0)</f>
        <v>0</v>
      </c>
      <c r="Z57" s="74">
        <f>IF(COUNT(Sheet1!$B26:'Sheet1'!$C26)=2,Z$29*B26^2+Y$30*B26+Y$31,0)</f>
        <v>0</v>
      </c>
      <c r="AA57" s="56"/>
      <c r="AB57" s="74">
        <f t="shared" ca="1" si="9"/>
        <v>0</v>
      </c>
      <c r="AC57" s="56"/>
      <c r="AD57" s="75">
        <f>IF(COUNT(Sheet1!$B26:'Sheet1'!$C26)=2,($Z$25/n-Z57)^2,0)</f>
        <v>0</v>
      </c>
      <c r="AE57" s="10"/>
    </row>
    <row r="58" spans="1:3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73">
        <f>IF(COUNT(Sheet1!$B27:'Sheet1'!$C27)=2,(C27-Z$25/n)^2,0)</f>
        <v>0</v>
      </c>
      <c r="Z58" s="74">
        <f>IF(COUNT(Sheet1!$B27:'Sheet1'!$C27)=2,Z$29*B27^2+Y$30*B27+Y$31,0)</f>
        <v>0</v>
      </c>
      <c r="AA58" s="56"/>
      <c r="AB58" s="74">
        <f t="shared" ca="1" si="9"/>
        <v>0</v>
      </c>
      <c r="AC58" s="56"/>
      <c r="AD58" s="75">
        <f>IF(COUNT(Sheet1!$B27:'Sheet1'!$C27)=2,($Z$25/n-Z58)^2,0)</f>
        <v>0</v>
      </c>
      <c r="AE58" s="10"/>
    </row>
    <row r="59" spans="1:3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73">
        <f>IF(COUNT(Sheet1!$B28:'Sheet1'!$C28)=2,(C28-Z$25/n)^2,0)</f>
        <v>0</v>
      </c>
      <c r="Z59" s="74">
        <f>IF(COUNT(Sheet1!$B28:'Sheet1'!$C28)=2,Z$29*B28^2+Y$30*B28+Y$31,0)</f>
        <v>0</v>
      </c>
      <c r="AA59" s="56"/>
      <c r="AB59" s="74">
        <f t="shared" ca="1" si="9"/>
        <v>0</v>
      </c>
      <c r="AC59" s="56"/>
      <c r="AD59" s="75">
        <f>IF(COUNT(Sheet1!$B28:'Sheet1'!$C28)=2,($Z$25/n-Z59)^2,0)</f>
        <v>0</v>
      </c>
      <c r="AE59" s="10"/>
    </row>
    <row r="60" spans="1:3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73">
        <f>IF(COUNT(Sheet1!$B29:'Sheet1'!$C29)=2,(C29-Z$25/n)^2,0)</f>
        <v>0</v>
      </c>
      <c r="Z60" s="74">
        <f>IF(COUNT(Sheet1!$B29:'Sheet1'!$C29)=2,Z$29*B29^2+Y$30*B29+Y$31,0)</f>
        <v>0</v>
      </c>
      <c r="AA60" s="56"/>
      <c r="AB60" s="74">
        <f t="shared" ca="1" si="9"/>
        <v>0</v>
      </c>
      <c r="AC60" s="56"/>
      <c r="AD60" s="75">
        <f>IF(COUNT(Sheet1!$B29:'Sheet1'!$C29)=2,($Z$25/n-Z60)^2,0)</f>
        <v>0</v>
      </c>
      <c r="AE60" s="10"/>
    </row>
    <row r="61" spans="1:3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73">
        <f>IF(COUNT(Sheet1!$B30:'Sheet1'!$C30)=2,(C30-Z$25/n)^2,0)</f>
        <v>0</v>
      </c>
      <c r="Z61" s="74">
        <f>IF(COUNT(Sheet1!$B30:'Sheet1'!$C30)=2,Z$29*B30^2+Y$30*B30+Y$31,0)</f>
        <v>0</v>
      </c>
      <c r="AA61" s="56"/>
      <c r="AB61" s="74">
        <f t="shared" ca="1" si="9"/>
        <v>0</v>
      </c>
      <c r="AC61" s="56"/>
      <c r="AD61" s="75">
        <f>IF(COUNT(Sheet1!$B30:'Sheet1'!$C30)=2,($Z$25/n-Z61)^2,0)</f>
        <v>0</v>
      </c>
      <c r="AE61" s="10"/>
    </row>
    <row r="62" spans="1:3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73">
        <f>IF(COUNT(Sheet1!$B31:'Sheet1'!$C31)=2,(C31-Z$25/n)^2,0)</f>
        <v>0</v>
      </c>
      <c r="Z62" s="74">
        <f>IF(COUNT(Sheet1!$B31:'Sheet1'!$C31)=2,Z$29*B31^2+Y$30*B31+Y$31,0)</f>
        <v>0</v>
      </c>
      <c r="AA62" s="56"/>
      <c r="AB62" s="74">
        <f t="shared" ca="1" si="9"/>
        <v>0</v>
      </c>
      <c r="AC62" s="56"/>
      <c r="AD62" s="75">
        <f>IF(COUNT(Sheet1!$B31:'Sheet1'!$C31)=2,($Z$25/n-Z62)^2,0)</f>
        <v>0</v>
      </c>
      <c r="AE62" s="10"/>
    </row>
    <row r="63" spans="1:3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73">
        <f>IF(COUNT(Sheet1!$B32:'Sheet1'!$C32)=2,(C32-Z$25/n)^2,0)</f>
        <v>0</v>
      </c>
      <c r="Z63" s="74">
        <f>IF(COUNT(Sheet1!$B32:'Sheet1'!$C32)=2,Z$29*B32^2+Y$30*B32+Y$31,0)</f>
        <v>0</v>
      </c>
      <c r="AA63" s="56"/>
      <c r="AB63" s="74">
        <f t="shared" ca="1" si="9"/>
        <v>0</v>
      </c>
      <c r="AC63" s="56"/>
      <c r="AD63" s="75">
        <f>IF(COUNT(Sheet1!$B32:'Sheet1'!$C32)=2,($Z$25/n-Z63)^2,0)</f>
        <v>0</v>
      </c>
      <c r="AE63" s="10"/>
    </row>
    <row r="64" spans="1:3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73">
        <f>IF(COUNT(Sheet1!$B33:'Sheet1'!$C33)=2,(C33-Z$25/n)^2,0)</f>
        <v>0</v>
      </c>
      <c r="Z64" s="74">
        <f>IF(COUNT(Sheet1!$B33:'Sheet1'!$C33)=2,Z$29*B33^2+Y$30*B33+Y$31,0)</f>
        <v>0</v>
      </c>
      <c r="AA64" s="56"/>
      <c r="AB64" s="74">
        <f t="shared" ca="1" si="9"/>
        <v>0</v>
      </c>
      <c r="AC64" s="56"/>
      <c r="AD64" s="75">
        <f>IF(COUNT(Sheet1!$B33:'Sheet1'!$C33)=2,($Z$25/n-Z64)^2,0)</f>
        <v>0</v>
      </c>
      <c r="AE64" s="10"/>
    </row>
    <row r="65" spans="1:3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73">
        <f>IF(COUNT(Sheet1!$B34:'Sheet1'!$C34)=2,(C34-Z$25/n)^2,0)</f>
        <v>0</v>
      </c>
      <c r="Z65" s="74">
        <f>IF(COUNT(Sheet1!$B34:'Sheet1'!$C34)=2,Z$29*B34^2+Y$30*B34+Y$31,0)</f>
        <v>0</v>
      </c>
      <c r="AA65" s="56"/>
      <c r="AB65" s="74">
        <f t="shared" ca="1" si="9"/>
        <v>0</v>
      </c>
      <c r="AC65" s="56"/>
      <c r="AD65" s="75">
        <f>IF(COUNT(Sheet1!$B34:'Sheet1'!$C34)=2,($Z$25/n-Z65)^2,0)</f>
        <v>0</v>
      </c>
      <c r="AE65" s="10"/>
    </row>
    <row r="66" spans="1:3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73">
        <f>IF(COUNT(Sheet1!$B35:'Sheet1'!$C35)=2,(C35-Z$25/n)^2,0)</f>
        <v>0</v>
      </c>
      <c r="Z66" s="74">
        <f>IF(COUNT(Sheet1!$B35:'Sheet1'!$C35)=2,Z$29*B35^2+Y$30*B35+Y$31,0)</f>
        <v>0</v>
      </c>
      <c r="AA66" s="56"/>
      <c r="AB66" s="74">
        <f t="shared" ca="1" si="9"/>
        <v>0</v>
      </c>
      <c r="AC66" s="56"/>
      <c r="AD66" s="75">
        <f>IF(COUNT(Sheet1!$B35:'Sheet1'!$C35)=2,($Z$25/n-Z66)^2,0)</f>
        <v>0</v>
      </c>
      <c r="AE66" s="10"/>
    </row>
    <row r="67" spans="1:3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73">
        <f>IF(COUNT(Sheet1!$B36:'Sheet1'!$C36)=2,(C36-Z$25/n)^2,0)</f>
        <v>0</v>
      </c>
      <c r="Z67" s="74">
        <f>IF(COUNT(Sheet1!$B36:'Sheet1'!$C36)=2,Z$29*B36^2+Y$30*B36+Y$31,0)</f>
        <v>0</v>
      </c>
      <c r="AA67" s="56"/>
      <c r="AB67" s="74">
        <f t="shared" ca="1" si="9"/>
        <v>0</v>
      </c>
      <c r="AC67" s="56"/>
      <c r="AD67" s="75">
        <f>IF(COUNT(Sheet1!$B36:'Sheet1'!$C36)=2,($Z$25/n-Z67)^2,0)</f>
        <v>0</v>
      </c>
      <c r="AE67" s="10"/>
    </row>
    <row r="68" spans="1:3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73">
        <f>IF(COUNT(Sheet1!$B37:'Sheet1'!$C37)=2,(C37-Z$25/n)^2,0)</f>
        <v>0</v>
      </c>
      <c r="Z68" s="74">
        <f>IF(COUNT(Sheet1!$B37:'Sheet1'!$C37)=2,Z$29*B37^2+Y$30*B37+Y$31,0)</f>
        <v>0</v>
      </c>
      <c r="AA68" s="56"/>
      <c r="AB68" s="74">
        <f t="shared" ca="1" si="9"/>
        <v>0</v>
      </c>
      <c r="AC68" s="56"/>
      <c r="AD68" s="75">
        <f>IF(COUNT(Sheet1!$B37:'Sheet1'!$C37)=2,($Z$25/n-Z68)^2,0)</f>
        <v>0</v>
      </c>
      <c r="AE68" s="10"/>
    </row>
    <row r="69" spans="1:3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73">
        <f>IF(COUNT(Sheet1!$B38:'Sheet1'!$C38)=2,(C38-Z$25/n)^2,0)</f>
        <v>0</v>
      </c>
      <c r="Z69" s="74">
        <f>IF(COUNT(Sheet1!$B38:'Sheet1'!$C38)=2,Z$29*B38^2+Y$30*B38+Y$31,0)</f>
        <v>0</v>
      </c>
      <c r="AA69" s="56"/>
      <c r="AB69" s="74">
        <f t="shared" ca="1" si="9"/>
        <v>0</v>
      </c>
      <c r="AC69" s="56"/>
      <c r="AD69" s="75">
        <f>IF(COUNT(Sheet1!$B38:'Sheet1'!$C38)=2,($Z$25/n-Z69)^2,0)</f>
        <v>0</v>
      </c>
      <c r="AE69" s="10"/>
    </row>
    <row r="70" spans="1:3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73">
        <f>IF(COUNT(Sheet1!$B39:'Sheet1'!$C39)=2,(C39-Z$25/n)^2,0)</f>
        <v>0</v>
      </c>
      <c r="Z70" s="74">
        <f>IF(COUNT(Sheet1!$B39:'Sheet1'!$C39)=2,Z$29*B39^2+Y$30*B39+Y$31,0)</f>
        <v>0</v>
      </c>
      <c r="AA70" s="56"/>
      <c r="AB70" s="74">
        <f t="shared" ca="1" si="9"/>
        <v>0</v>
      </c>
      <c r="AC70" s="56"/>
      <c r="AD70" s="75">
        <f>IF(COUNT(Sheet1!$B39:'Sheet1'!$C39)=2,($Z$25/n-Z70)^2,0)</f>
        <v>0</v>
      </c>
      <c r="AE70" s="10"/>
    </row>
    <row r="71" spans="1:3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73">
        <f>IF(COUNT(Sheet1!$B40:'Sheet1'!$C40)=2,(C40-Z$25/n)^2,0)</f>
        <v>0</v>
      </c>
      <c r="Z71" s="74">
        <f>IF(COUNT(Sheet1!$B40:'Sheet1'!$C40)=2,Z$29*B40^2+Y$30*B40+Y$31,0)</f>
        <v>0</v>
      </c>
      <c r="AA71" s="56"/>
      <c r="AB71" s="74">
        <f t="shared" ca="1" si="9"/>
        <v>0</v>
      </c>
      <c r="AC71" s="56"/>
      <c r="AD71" s="75">
        <f>IF(COUNT(Sheet1!$B40:'Sheet1'!$C40)=2,($Z$25/n-Z71)^2,0)</f>
        <v>0</v>
      </c>
      <c r="AE71" s="10"/>
    </row>
    <row r="72" spans="1:3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73">
        <f>IF(COUNT(Sheet1!$B41:'Sheet1'!$C41)=2,(C41-Z$25/n)^2,0)</f>
        <v>0</v>
      </c>
      <c r="Z72" s="74">
        <f>IF(COUNT(Sheet1!$B41:'Sheet1'!$C41)=2,Z$29*B41^2+Y$30*B41+Y$31,0)</f>
        <v>0</v>
      </c>
      <c r="AA72" s="56"/>
      <c r="AB72" s="74">
        <f t="shared" ca="1" si="9"/>
        <v>0</v>
      </c>
      <c r="AC72" s="56"/>
      <c r="AD72" s="75">
        <f>IF(COUNT(Sheet1!$B41:'Sheet1'!$C41)=2,($Z$25/n-Z72)^2,0)</f>
        <v>0</v>
      </c>
      <c r="AE72" s="10"/>
    </row>
    <row r="73" spans="1:3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82">
        <f>SUM(Y37:Y72)</f>
        <v>0</v>
      </c>
      <c r="Z73" s="83">
        <f>SUM(Z37:Z72)</f>
        <v>0</v>
      </c>
      <c r="AA73" s="83"/>
      <c r="AB73" s="83">
        <f ca="1">SUM(AB37:AB72)</f>
        <v>0</v>
      </c>
      <c r="AC73" s="83" t="s">
        <v>0</v>
      </c>
      <c r="AD73" s="84">
        <f>SUM(AD37:AD72)</f>
        <v>0</v>
      </c>
      <c r="AE73" s="1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5:AE73"/>
  <sheetViews>
    <sheetView workbookViewId="0">
      <selection sqref="A1:AE73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0.41373340202596964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N50" ca="1" si="0">IF(COUNT($B6:$C6)=2,B6,0)</f>
        <v>0</v>
      </c>
      <c r="O6" s="10">
        <f t="shared" ref="O6:O50" ca="1" si="1">IF(COUNT($B6:$C6)=2,C6,0)</f>
        <v>0</v>
      </c>
      <c r="P6" s="10">
        <f t="shared" ref="P6:P50" ca="1" si="2">IF(COUNT($B6:$C6)=2,N6*O6,0)</f>
        <v>0</v>
      </c>
      <c r="Q6" s="10">
        <f t="shared" ref="Q6:Q50" ca="1" si="3">IF(COUNT($B6:$C6)=2,B6^2,0)</f>
        <v>0</v>
      </c>
      <c r="R6" s="10">
        <f t="shared" ref="R6:R50" ca="1" si="4">IF(COUNT($B6:$C6)=2,B6^3,0)</f>
        <v>0</v>
      </c>
      <c r="S6" s="10">
        <f t="shared" ref="S6:S50" ca="1" si="5">IF(COUNT($B6:$C6)=2,B6^4,0)</f>
        <v>0</v>
      </c>
      <c r="T6" s="10">
        <f t="shared" ref="T6:T50" ca="1" si="6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7">RAND()</f>
        <v>0.2837413727865602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1"/>
        <v>0</v>
      </c>
      <c r="P7" s="10">
        <f t="shared" ca="1" si="2"/>
        <v>0</v>
      </c>
      <c r="Q7" s="10">
        <f t="shared" ca="1" si="3"/>
        <v>0</v>
      </c>
      <c r="R7" s="10">
        <f t="shared" ca="1" si="4"/>
        <v>0</v>
      </c>
      <c r="S7" s="10">
        <f t="shared" ca="1" si="5"/>
        <v>0</v>
      </c>
      <c r="T7" s="10">
        <f t="shared" ca="1" si="6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7"/>
        <v>0.47331431090303111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1"/>
        <v>0</v>
      </c>
      <c r="P8" s="10">
        <f t="shared" ca="1" si="2"/>
        <v>0</v>
      </c>
      <c r="Q8" s="10">
        <f t="shared" ca="1" si="3"/>
        <v>0</v>
      </c>
      <c r="R8" s="10">
        <f t="shared" ca="1" si="4"/>
        <v>0</v>
      </c>
      <c r="S8" s="10">
        <f t="shared" ca="1" si="5"/>
        <v>0</v>
      </c>
      <c r="T8" s="10">
        <f t="shared" ca="1" si="6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7"/>
        <v>0.83613578202172756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1"/>
        <v>0</v>
      </c>
      <c r="P9" s="10">
        <f t="shared" ca="1" si="2"/>
        <v>0</v>
      </c>
      <c r="Q9" s="10">
        <f t="shared" ca="1" si="3"/>
        <v>0</v>
      </c>
      <c r="R9" s="10">
        <f t="shared" ca="1" si="4"/>
        <v>0</v>
      </c>
      <c r="S9" s="10">
        <f t="shared" ca="1" si="5"/>
        <v>0</v>
      </c>
      <c r="T9" s="10">
        <f t="shared" ca="1" si="6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7"/>
        <v>0.20508886142918725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1"/>
        <v>0</v>
      </c>
      <c r="P10" s="10">
        <f t="shared" ca="1" si="2"/>
        <v>0</v>
      </c>
      <c r="Q10" s="10">
        <f t="shared" ca="1" si="3"/>
        <v>0</v>
      </c>
      <c r="R10" s="10">
        <f t="shared" ca="1" si="4"/>
        <v>0</v>
      </c>
      <c r="S10" s="10">
        <f t="shared" ca="1" si="5"/>
        <v>0</v>
      </c>
      <c r="T10" s="10">
        <f t="shared" ca="1" si="6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7"/>
        <v>8.6711589874089778E-2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1"/>
        <v>0</v>
      </c>
      <c r="P11" s="10">
        <f t="shared" ca="1" si="2"/>
        <v>0</v>
      </c>
      <c r="Q11" s="10">
        <f t="shared" ca="1" si="3"/>
        <v>0</v>
      </c>
      <c r="R11" s="10">
        <f t="shared" ca="1" si="4"/>
        <v>0</v>
      </c>
      <c r="S11" s="10">
        <f t="shared" ca="1" si="5"/>
        <v>0</v>
      </c>
      <c r="T11" s="10">
        <f t="shared" ca="1" si="6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7"/>
        <v>0.61675989954339649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1"/>
        <v>0</v>
      </c>
      <c r="P12" s="10">
        <f t="shared" ca="1" si="2"/>
        <v>0</v>
      </c>
      <c r="Q12" s="10">
        <f t="shared" ca="1" si="3"/>
        <v>0</v>
      </c>
      <c r="R12" s="10">
        <f t="shared" ca="1" si="4"/>
        <v>0</v>
      </c>
      <c r="S12" s="10">
        <f t="shared" ca="1" si="5"/>
        <v>0</v>
      </c>
      <c r="T12" s="10">
        <f t="shared" ca="1" si="6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7"/>
        <v>0.28770862488910287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1"/>
        <v>0</v>
      </c>
      <c r="P13" s="10">
        <f t="shared" ca="1" si="2"/>
        <v>0</v>
      </c>
      <c r="Q13" s="10">
        <f t="shared" ca="1" si="3"/>
        <v>0</v>
      </c>
      <c r="R13" s="10">
        <f t="shared" ca="1" si="4"/>
        <v>0</v>
      </c>
      <c r="S13" s="10">
        <f t="shared" ca="1" si="5"/>
        <v>0</v>
      </c>
      <c r="T13" s="10">
        <f t="shared" ca="1" si="6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7"/>
        <v>0.78494673721487829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1"/>
        <v>0</v>
      </c>
      <c r="P14" s="10">
        <f t="shared" ca="1" si="2"/>
        <v>0</v>
      </c>
      <c r="Q14" s="10">
        <f t="shared" ca="1" si="3"/>
        <v>0</v>
      </c>
      <c r="R14" s="10">
        <f t="shared" ca="1" si="4"/>
        <v>0</v>
      </c>
      <c r="S14" s="10">
        <f t="shared" ca="1" si="5"/>
        <v>0</v>
      </c>
      <c r="T14" s="10">
        <f t="shared" ca="1" si="6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7"/>
        <v>0.26298927862390842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1"/>
        <v>0</v>
      </c>
      <c r="P15" s="10">
        <f t="shared" ca="1" si="2"/>
        <v>0</v>
      </c>
      <c r="Q15" s="10">
        <f t="shared" ca="1" si="3"/>
        <v>0</v>
      </c>
      <c r="R15" s="10">
        <f t="shared" ca="1" si="4"/>
        <v>0</v>
      </c>
      <c r="S15" s="10">
        <f t="shared" ca="1" si="5"/>
        <v>0</v>
      </c>
      <c r="T15" s="10">
        <f t="shared" ca="1" si="6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7"/>
        <v>0.40031949429648128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1"/>
        <v>0</v>
      </c>
      <c r="P16" s="10">
        <f t="shared" ca="1" si="2"/>
        <v>0</v>
      </c>
      <c r="Q16" s="10">
        <f t="shared" ca="1" si="3"/>
        <v>0</v>
      </c>
      <c r="R16" s="10">
        <f t="shared" ca="1" si="4"/>
        <v>0</v>
      </c>
      <c r="S16" s="10">
        <f t="shared" ca="1" si="5"/>
        <v>0</v>
      </c>
      <c r="T16" s="10">
        <f t="shared" ca="1" si="6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7"/>
        <v>0.81515047876528379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1"/>
        <v>0</v>
      </c>
      <c r="P17" s="10">
        <f t="shared" ca="1" si="2"/>
        <v>0</v>
      </c>
      <c r="Q17" s="10">
        <f t="shared" ca="1" si="3"/>
        <v>0</v>
      </c>
      <c r="R17" s="10">
        <f t="shared" ca="1" si="4"/>
        <v>0</v>
      </c>
      <c r="S17" s="10">
        <f t="shared" ca="1" si="5"/>
        <v>0</v>
      </c>
      <c r="T17" s="10">
        <f t="shared" ca="1" si="6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7"/>
        <v>1.0491339572107572E-2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1"/>
        <v>0</v>
      </c>
      <c r="P18" s="10">
        <f t="shared" ca="1" si="2"/>
        <v>0</v>
      </c>
      <c r="Q18" s="10">
        <f t="shared" ca="1" si="3"/>
        <v>0</v>
      </c>
      <c r="R18" s="10">
        <f t="shared" ca="1" si="4"/>
        <v>0</v>
      </c>
      <c r="S18" s="10">
        <f t="shared" ca="1" si="5"/>
        <v>0</v>
      </c>
      <c r="T18" s="10">
        <f t="shared" ca="1" si="6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7"/>
        <v>0.65679338319022007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1"/>
        <v>0</v>
      </c>
      <c r="P19" s="10">
        <f t="shared" ca="1" si="2"/>
        <v>0</v>
      </c>
      <c r="Q19" s="10">
        <f t="shared" ca="1" si="3"/>
        <v>0</v>
      </c>
      <c r="R19" s="10">
        <f t="shared" ca="1" si="4"/>
        <v>0</v>
      </c>
      <c r="S19" s="10">
        <f t="shared" ca="1" si="5"/>
        <v>0</v>
      </c>
      <c r="T19" s="10">
        <f t="shared" ca="1" si="6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7"/>
        <v>0.53241627606869535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1"/>
        <v>0</v>
      </c>
      <c r="P20" s="10">
        <f t="shared" ca="1" si="2"/>
        <v>0</v>
      </c>
      <c r="Q20" s="10">
        <f t="shared" ca="1" si="3"/>
        <v>0</v>
      </c>
      <c r="R20" s="10">
        <f t="shared" ca="1" si="4"/>
        <v>0</v>
      </c>
      <c r="S20" s="10">
        <f t="shared" ca="1" si="5"/>
        <v>0</v>
      </c>
      <c r="T20" s="10">
        <f t="shared" ca="1" si="6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7"/>
        <v>0.22724648887509347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1"/>
        <v>0</v>
      </c>
      <c r="P21" s="10">
        <f t="shared" ca="1" si="2"/>
        <v>0</v>
      </c>
      <c r="Q21" s="10">
        <f t="shared" ca="1" si="3"/>
        <v>0</v>
      </c>
      <c r="R21" s="10">
        <f t="shared" ca="1" si="4"/>
        <v>0</v>
      </c>
      <c r="S21" s="10">
        <f t="shared" ca="1" si="5"/>
        <v>0</v>
      </c>
      <c r="T21" s="10">
        <f t="shared" ca="1" si="6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7"/>
        <v>0.91570004194362198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1"/>
        <v>0</v>
      </c>
      <c r="P22" s="10">
        <f t="shared" ca="1" si="2"/>
        <v>0</v>
      </c>
      <c r="Q22" s="10">
        <f t="shared" ca="1" si="3"/>
        <v>0</v>
      </c>
      <c r="R22" s="10">
        <f t="shared" ca="1" si="4"/>
        <v>0</v>
      </c>
      <c r="S22" s="10">
        <f t="shared" ca="1" si="5"/>
        <v>0</v>
      </c>
      <c r="T22" s="10">
        <f t="shared" ca="1" si="6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7"/>
        <v>0.39809647388174074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1"/>
        <v>0</v>
      </c>
      <c r="P23" s="10">
        <f t="shared" ca="1" si="2"/>
        <v>0</v>
      </c>
      <c r="Q23" s="10">
        <f t="shared" ca="1" si="3"/>
        <v>0</v>
      </c>
      <c r="R23" s="10">
        <f t="shared" ca="1" si="4"/>
        <v>0</v>
      </c>
      <c r="S23" s="10">
        <f t="shared" ca="1" si="5"/>
        <v>0</v>
      </c>
      <c r="T23" s="10">
        <f t="shared" ca="1" si="6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7"/>
        <v>0.46095238174697506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1"/>
        <v>0</v>
      </c>
      <c r="P24" s="10">
        <f t="shared" ca="1" si="2"/>
        <v>0</v>
      </c>
      <c r="Q24" s="10">
        <f t="shared" ca="1" si="3"/>
        <v>0</v>
      </c>
      <c r="R24" s="10">
        <f t="shared" ca="1" si="4"/>
        <v>0</v>
      </c>
      <c r="S24" s="10">
        <f t="shared" ca="1" si="5"/>
        <v>0</v>
      </c>
      <c r="T24" s="10">
        <f t="shared" ca="1" si="6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7"/>
        <v>1.7698628224430468E-2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1"/>
        <v>0</v>
      </c>
      <c r="P25" s="10">
        <f t="shared" ca="1" si="2"/>
        <v>0</v>
      </c>
      <c r="Q25" s="10">
        <f t="shared" ca="1" si="3"/>
        <v>0</v>
      </c>
      <c r="R25" s="10">
        <f t="shared" ca="1" si="4"/>
        <v>0</v>
      </c>
      <c r="S25" s="10">
        <f t="shared" ca="1" si="5"/>
        <v>0</v>
      </c>
      <c r="T25" s="10">
        <f t="shared" ca="1" si="6"/>
        <v>0</v>
      </c>
      <c r="U25" s="10"/>
      <c r="V25" s="10"/>
      <c r="W25" s="10"/>
      <c r="X25" s="9" t="s">
        <v>0</v>
      </c>
      <c r="Y25" s="55">
        <f t="shared" ref="Y25:AE25" ca="1" si="8">SUM(N6:N50)</f>
        <v>0</v>
      </c>
      <c r="Z25" s="56">
        <f t="shared" ca="1" si="8"/>
        <v>0</v>
      </c>
      <c r="AA25" s="57">
        <f t="shared" ca="1" si="8"/>
        <v>0</v>
      </c>
      <c r="AB25" s="57">
        <f t="shared" ca="1" si="8"/>
        <v>0</v>
      </c>
      <c r="AC25" s="57">
        <f t="shared" ca="1" si="8"/>
        <v>0</v>
      </c>
      <c r="AD25" s="57">
        <f t="shared" ca="1" si="8"/>
        <v>0</v>
      </c>
      <c r="AE25" s="58">
        <f t="shared" ca="1" si="8"/>
        <v>0</v>
      </c>
    </row>
    <row r="26" spans="1:31">
      <c r="A26" s="10">
        <f t="shared" ca="1" si="7"/>
        <v>0.77524294960567297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1"/>
        <v>0</v>
      </c>
      <c r="P26" s="10">
        <f t="shared" ca="1" si="2"/>
        <v>0</v>
      </c>
      <c r="Q26" s="10">
        <f t="shared" ca="1" si="3"/>
        <v>0</v>
      </c>
      <c r="R26" s="10">
        <f t="shared" ca="1" si="4"/>
        <v>0</v>
      </c>
      <c r="S26" s="10">
        <f t="shared" ca="1" si="5"/>
        <v>0</v>
      </c>
      <c r="T26" s="10">
        <f t="shared" ca="1" si="6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7"/>
        <v>0.38888728018593244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1"/>
        <v>0</v>
      </c>
      <c r="P27" s="10">
        <f t="shared" ca="1" si="2"/>
        <v>0</v>
      </c>
      <c r="Q27" s="10">
        <f t="shared" ca="1" si="3"/>
        <v>0</v>
      </c>
      <c r="R27" s="10">
        <f t="shared" ca="1" si="4"/>
        <v>0</v>
      </c>
      <c r="S27" s="10">
        <f t="shared" ca="1" si="5"/>
        <v>0</v>
      </c>
      <c r="T27" s="10">
        <f t="shared" ca="1" si="6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7"/>
        <v>0.16892884525470997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1"/>
        <v>0</v>
      </c>
      <c r="P28" s="10">
        <f t="shared" ca="1" si="2"/>
        <v>0</v>
      </c>
      <c r="Q28" s="10">
        <f t="shared" ca="1" si="3"/>
        <v>0</v>
      </c>
      <c r="R28" s="10">
        <f t="shared" ca="1" si="4"/>
        <v>0</v>
      </c>
      <c r="S28" s="10">
        <f t="shared" ca="1" si="5"/>
        <v>0</v>
      </c>
      <c r="T28" s="10">
        <f t="shared" ca="1" si="6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7"/>
        <v>0.85164008695937421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1"/>
        <v>0</v>
      </c>
      <c r="P29" s="10">
        <f t="shared" ca="1" si="2"/>
        <v>0</v>
      </c>
      <c r="Q29" s="10">
        <f t="shared" ca="1" si="3"/>
        <v>0</v>
      </c>
      <c r="R29" s="10">
        <f t="shared" ca="1" si="4"/>
        <v>0</v>
      </c>
      <c r="S29" s="10">
        <f t="shared" ca="1" si="5"/>
        <v>0</v>
      </c>
      <c r="T29" s="10">
        <f t="shared" ca="1" si="6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7"/>
        <v>0.86642306225539645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1"/>
        <v>0</v>
      </c>
      <c r="P30" s="10">
        <f t="shared" ca="1" si="2"/>
        <v>0</v>
      </c>
      <c r="Q30" s="10">
        <f t="shared" ca="1" si="3"/>
        <v>0</v>
      </c>
      <c r="R30" s="10">
        <f t="shared" ca="1" si="4"/>
        <v>0</v>
      </c>
      <c r="S30" s="10">
        <f t="shared" ca="1" si="5"/>
        <v>0</v>
      </c>
      <c r="T30" s="10">
        <f t="shared" ca="1" si="6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7"/>
        <v>0.62820764614836666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1"/>
        <v>0</v>
      </c>
      <c r="P31" s="10">
        <f t="shared" ca="1" si="2"/>
        <v>0</v>
      </c>
      <c r="Q31" s="10">
        <f t="shared" ca="1" si="3"/>
        <v>0</v>
      </c>
      <c r="R31" s="10">
        <f t="shared" ca="1" si="4"/>
        <v>0</v>
      </c>
      <c r="S31" s="10">
        <f t="shared" ca="1" si="5"/>
        <v>0</v>
      </c>
      <c r="T31" s="10">
        <f t="shared" ca="1" si="6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7"/>
        <v>0.600954634325365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1"/>
        <v>0</v>
      </c>
      <c r="P32" s="10">
        <f t="shared" ca="1" si="2"/>
        <v>0</v>
      </c>
      <c r="Q32" s="10">
        <f t="shared" ca="1" si="3"/>
        <v>0</v>
      </c>
      <c r="R32" s="10">
        <f t="shared" ca="1" si="4"/>
        <v>0</v>
      </c>
      <c r="S32" s="10">
        <f t="shared" ca="1" si="5"/>
        <v>0</v>
      </c>
      <c r="T32" s="10">
        <f t="shared" ca="1" si="6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7"/>
        <v>0.67917117174269659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1"/>
        <v>0</v>
      </c>
      <c r="P33" s="10">
        <f t="shared" ca="1" si="2"/>
        <v>0</v>
      </c>
      <c r="Q33" s="10">
        <f t="shared" ca="1" si="3"/>
        <v>0</v>
      </c>
      <c r="R33" s="10">
        <f t="shared" ca="1" si="4"/>
        <v>0</v>
      </c>
      <c r="S33" s="10">
        <f t="shared" ca="1" si="5"/>
        <v>0</v>
      </c>
      <c r="T33" s="10">
        <f t="shared" ca="1" si="6"/>
        <v>0</v>
      </c>
      <c r="U33" s="10"/>
      <c r="V33" s="10"/>
      <c r="W33" s="10"/>
      <c r="X33" s="89" t="s">
        <v>88</v>
      </c>
      <c r="Y33" s="72" t="e">
        <f ca="1">1-(AB73/AD73)</f>
        <v>#DIV/0!</v>
      </c>
      <c r="Z33" s="10"/>
      <c r="AA33" s="10"/>
      <c r="AB33" s="10"/>
      <c r="AC33" s="10"/>
      <c r="AD33" s="10"/>
      <c r="AE33" s="10"/>
    </row>
    <row r="34" spans="1:31">
      <c r="A34" s="10">
        <f t="shared" ca="1" si="7"/>
        <v>2.5857364067321087E-2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1"/>
        <v>0</v>
      </c>
      <c r="P34" s="10">
        <f t="shared" ca="1" si="2"/>
        <v>0</v>
      </c>
      <c r="Q34" s="10">
        <f t="shared" ca="1" si="3"/>
        <v>0</v>
      </c>
      <c r="R34" s="10">
        <f t="shared" ca="1" si="4"/>
        <v>0</v>
      </c>
      <c r="S34" s="10">
        <f t="shared" ca="1" si="5"/>
        <v>0</v>
      </c>
      <c r="T34" s="10">
        <f t="shared" ca="1" si="6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4.25">
      <c r="A35" s="10">
        <f t="shared" ca="1" si="7"/>
        <v>0.46316313707731471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1"/>
        <v>0</v>
      </c>
      <c r="P35" s="10">
        <f t="shared" ca="1" si="2"/>
        <v>0</v>
      </c>
      <c r="Q35" s="10">
        <f t="shared" ca="1" si="3"/>
        <v>0</v>
      </c>
      <c r="R35" s="10">
        <f t="shared" ca="1" si="4"/>
        <v>0</v>
      </c>
      <c r="S35" s="10">
        <f t="shared" ca="1" si="5"/>
        <v>0</v>
      </c>
      <c r="T35" s="10">
        <f t="shared" ca="1" si="6"/>
        <v>0</v>
      </c>
      <c r="U35" s="10"/>
      <c r="V35" s="10"/>
      <c r="W35" s="10"/>
      <c r="X35" s="10"/>
      <c r="Y35" s="72" t="s">
        <v>69</v>
      </c>
      <c r="Z35" s="10"/>
      <c r="AA35" s="10"/>
      <c r="AB35" s="10"/>
      <c r="AC35" s="10"/>
      <c r="AD35" s="10"/>
      <c r="AE35" s="10"/>
    </row>
    <row r="36" spans="1:31">
      <c r="A36" s="10">
        <f t="shared" ca="1" si="7"/>
        <v>0.42039538667268295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1"/>
        <v>0</v>
      </c>
      <c r="P36" s="10">
        <f t="shared" ca="1" si="2"/>
        <v>0</v>
      </c>
      <c r="Q36" s="10">
        <f t="shared" ca="1" si="3"/>
        <v>0</v>
      </c>
      <c r="R36" s="10">
        <f t="shared" ca="1" si="4"/>
        <v>0</v>
      </c>
      <c r="S36" s="10">
        <f t="shared" ca="1" si="5"/>
        <v>0</v>
      </c>
      <c r="T36" s="10">
        <f t="shared" ca="1" si="6"/>
        <v>0</v>
      </c>
      <c r="U36" s="10"/>
      <c r="V36" s="10"/>
      <c r="W36" s="10"/>
      <c r="X36" s="10"/>
      <c r="Y36" s="108" t="s">
        <v>70</v>
      </c>
      <c r="Z36" s="108" t="s">
        <v>71</v>
      </c>
      <c r="AA36" s="108"/>
      <c r="AB36" s="108" t="s">
        <v>72</v>
      </c>
      <c r="AC36" s="108"/>
      <c r="AD36" s="108" t="s">
        <v>73</v>
      </c>
      <c r="AE36" s="41"/>
    </row>
    <row r="37" spans="1:31">
      <c r="A37" s="10">
        <f t="shared" ca="1" si="7"/>
        <v>0.50429680468190563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1"/>
        <v>0</v>
      </c>
      <c r="P37" s="10">
        <f t="shared" ca="1" si="2"/>
        <v>0</v>
      </c>
      <c r="Q37" s="10">
        <f t="shared" ca="1" si="3"/>
        <v>0</v>
      </c>
      <c r="R37" s="10">
        <f t="shared" ca="1" si="4"/>
        <v>0</v>
      </c>
      <c r="S37" s="10">
        <f t="shared" ca="1" si="5"/>
        <v>0</v>
      </c>
      <c r="T37" s="10">
        <f t="shared" ca="1" si="6"/>
        <v>0</v>
      </c>
      <c r="U37" s="10"/>
      <c r="V37" s="10"/>
      <c r="W37" s="10"/>
      <c r="X37" s="10"/>
      <c r="Y37" s="73">
        <f>IF(COUNT(Sheet1!$B6:'Sheet1'!$C6)=2,(C6-Z$25/n)^2,0)</f>
        <v>0</v>
      </c>
      <c r="Z37" s="74">
        <f>IF(COUNT(Sheet1!$B6:'Sheet1'!$C6)=2,Z$29*B6^2+Y$30*B6+Y$31,0)</f>
        <v>0</v>
      </c>
      <c r="AA37" s="74"/>
      <c r="AB37" s="74">
        <f t="shared" ref="AB37:AB72" ca="1" si="9">IF(COUNT($B6:$C6)=2,(C6-Z37)^2,0)</f>
        <v>0</v>
      </c>
      <c r="AC37" s="49"/>
      <c r="AD37" s="75">
        <f>IF(COUNT(Sheet1!$B6:'Sheet1'!$C6)=2,($Z$25/n-Z37)^2,0)</f>
        <v>0</v>
      </c>
      <c r="AE37" s="10" t="s">
        <v>0</v>
      </c>
    </row>
    <row r="38" spans="1:31">
      <c r="A38" s="10">
        <f t="shared" ca="1" si="7"/>
        <v>0.31794882256194612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1"/>
        <v>0</v>
      </c>
      <c r="P38" s="10">
        <f t="shared" ca="1" si="2"/>
        <v>0</v>
      </c>
      <c r="Q38" s="10">
        <f t="shared" ca="1" si="3"/>
        <v>0</v>
      </c>
      <c r="R38" s="10">
        <f t="shared" ca="1" si="4"/>
        <v>0</v>
      </c>
      <c r="S38" s="10">
        <f t="shared" ca="1" si="5"/>
        <v>0</v>
      </c>
      <c r="T38" s="10">
        <f t="shared" ca="1" si="6"/>
        <v>0</v>
      </c>
      <c r="U38" s="10"/>
      <c r="V38" s="10"/>
      <c r="W38" s="10"/>
      <c r="X38" s="10"/>
      <c r="Y38" s="73">
        <f>IF(COUNT(Sheet1!$B7:'Sheet1'!$C7)=2,(C7-Z$25/n)^2,0)</f>
        <v>0</v>
      </c>
      <c r="Z38" s="74">
        <f>IF(COUNT(Sheet1!$B7:'Sheet1'!$C7)=2,Z$29*B7^2+Y$30*B7+Y$31,0)</f>
        <v>0</v>
      </c>
      <c r="AA38" s="59"/>
      <c r="AB38" s="74">
        <f t="shared" ca="1" si="9"/>
        <v>0</v>
      </c>
      <c r="AC38" s="32"/>
      <c r="AD38" s="75">
        <f>IF(COUNT(Sheet1!$B7:'Sheet1'!$C7)=2,($Z$25/n-Z38)^2,0)</f>
        <v>0</v>
      </c>
      <c r="AE38" s="10"/>
    </row>
    <row r="39" spans="1:31">
      <c r="A39" s="10">
        <f t="shared" ca="1" si="7"/>
        <v>0.37874253189967633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1"/>
        <v>0</v>
      </c>
      <c r="P39" s="10">
        <f t="shared" ca="1" si="2"/>
        <v>0</v>
      </c>
      <c r="Q39" s="10">
        <f t="shared" ca="1" si="3"/>
        <v>0</v>
      </c>
      <c r="R39" s="10">
        <f t="shared" ca="1" si="4"/>
        <v>0</v>
      </c>
      <c r="S39" s="10">
        <f t="shared" ca="1" si="5"/>
        <v>0</v>
      </c>
      <c r="T39" s="10">
        <f t="shared" ca="1" si="6"/>
        <v>0</v>
      </c>
      <c r="U39" s="10"/>
      <c r="V39" s="10"/>
      <c r="W39" s="10"/>
      <c r="X39" s="10"/>
      <c r="Y39" s="73">
        <f>IF(COUNT(Sheet1!$B8:'Sheet1'!$C8)=2,(C8-Z$25/n)^2,0)</f>
        <v>0</v>
      </c>
      <c r="Z39" s="74">
        <f>IF(COUNT(Sheet1!$B8:'Sheet1'!$C8)=2,Z$29*B8^2+Y$30*B8+Y$31,0)</f>
        <v>0</v>
      </c>
      <c r="AA39" s="59"/>
      <c r="AB39" s="74">
        <f t="shared" ca="1" si="9"/>
        <v>0</v>
      </c>
      <c r="AC39" s="32"/>
      <c r="AD39" s="75">
        <f>IF(COUNT(Sheet1!$B8:'Sheet1'!$C8)=2,($Z$25/n-Z39)^2,0)</f>
        <v>0</v>
      </c>
      <c r="AE39" s="10"/>
    </row>
    <row r="40" spans="1:31">
      <c r="A40" s="10">
        <f t="shared" ca="1" si="7"/>
        <v>0.38971446399417176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1"/>
        <v>0</v>
      </c>
      <c r="P40" s="10">
        <f t="shared" ca="1" si="2"/>
        <v>0</v>
      </c>
      <c r="Q40" s="10">
        <f t="shared" ca="1" si="3"/>
        <v>0</v>
      </c>
      <c r="R40" s="10">
        <f t="shared" ca="1" si="4"/>
        <v>0</v>
      </c>
      <c r="S40" s="10">
        <f t="shared" ca="1" si="5"/>
        <v>0</v>
      </c>
      <c r="T40" s="10">
        <f t="shared" ca="1" si="6"/>
        <v>0</v>
      </c>
      <c r="U40" s="10"/>
      <c r="V40" s="10"/>
      <c r="W40" s="10"/>
      <c r="X40" s="10"/>
      <c r="Y40" s="73">
        <f>IF(COUNT(Sheet1!$B9:'Sheet1'!$C9)=2,(C9-Z$25/n)^2,0)</f>
        <v>0</v>
      </c>
      <c r="Z40" s="74">
        <f>IF(COUNT(Sheet1!$B9:'Sheet1'!$C9)=2,Z$29*B9^2+Y$30*B9+Y$31,0)</f>
        <v>0</v>
      </c>
      <c r="AA40" s="59"/>
      <c r="AB40" s="74">
        <f t="shared" ca="1" si="9"/>
        <v>0</v>
      </c>
      <c r="AC40" s="32"/>
      <c r="AD40" s="75">
        <f>IF(COUNT(Sheet1!$B9:'Sheet1'!$C9)=2,($Z$25/n-Z40)^2,0)</f>
        <v>0</v>
      </c>
      <c r="AE40" s="10"/>
    </row>
    <row r="41" spans="1:31">
      <c r="A41" s="10">
        <f t="shared" ca="1" si="7"/>
        <v>0.2421242299883114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1"/>
        <v>0</v>
      </c>
      <c r="P41" s="10">
        <f t="shared" ca="1" si="2"/>
        <v>0</v>
      </c>
      <c r="Q41" s="10">
        <f t="shared" ca="1" si="3"/>
        <v>0</v>
      </c>
      <c r="R41" s="10">
        <f t="shared" ca="1" si="4"/>
        <v>0</v>
      </c>
      <c r="S41" s="10">
        <f t="shared" ca="1" si="5"/>
        <v>0</v>
      </c>
      <c r="T41" s="10">
        <f t="shared" ca="1" si="6"/>
        <v>0</v>
      </c>
      <c r="U41" s="10"/>
      <c r="V41" s="10"/>
      <c r="W41" s="10"/>
      <c r="X41" s="10"/>
      <c r="Y41" s="73">
        <f>IF(COUNT(Sheet1!$B10:'Sheet1'!$C10)=2,(C10-Z$25/n)^2,0)</f>
        <v>0</v>
      </c>
      <c r="Z41" s="74">
        <f>IF(COUNT(Sheet1!$B10:'Sheet1'!$C10)=2,Z$29*B10^2+Y$30*B10+Y$31,0)</f>
        <v>0</v>
      </c>
      <c r="AA41" s="59"/>
      <c r="AB41" s="74">
        <f t="shared" ca="1" si="9"/>
        <v>0</v>
      </c>
      <c r="AC41" s="32"/>
      <c r="AD41" s="75">
        <f>IF(COUNT(Sheet1!$B10:'Sheet1'!$C10)=2,($Z$25/n-Z41)^2,0)</f>
        <v>0</v>
      </c>
      <c r="AE41" s="10"/>
    </row>
    <row r="42" spans="1:31">
      <c r="A42" s="10">
        <f t="shared" ca="1" si="7"/>
        <v>0.72502040602077811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1"/>
        <v>0</v>
      </c>
      <c r="P42" s="10">
        <f t="shared" ca="1" si="2"/>
        <v>0</v>
      </c>
      <c r="Q42" s="10">
        <f t="shared" ca="1" si="3"/>
        <v>0</v>
      </c>
      <c r="R42" s="10">
        <f t="shared" ca="1" si="4"/>
        <v>0</v>
      </c>
      <c r="S42" s="10">
        <f t="shared" ca="1" si="5"/>
        <v>0</v>
      </c>
      <c r="T42" s="10">
        <f t="shared" ca="1" si="6"/>
        <v>0</v>
      </c>
      <c r="U42" s="10"/>
      <c r="V42" s="10"/>
      <c r="W42" s="10"/>
      <c r="X42" s="10"/>
      <c r="Y42" s="73">
        <f>IF(COUNT(Sheet1!$B11:'Sheet1'!$C11)=2,(C11-Z$25/n)^2,0)</f>
        <v>0</v>
      </c>
      <c r="Z42" s="74">
        <f>IF(COUNT(Sheet1!$B11:'Sheet1'!$C11)=2,Z$29*B11^2+Y$30*B11+Y$31,0)</f>
        <v>0</v>
      </c>
      <c r="AA42" s="59"/>
      <c r="AB42" s="74">
        <f t="shared" ca="1" si="9"/>
        <v>0</v>
      </c>
      <c r="AC42" s="32"/>
      <c r="AD42" s="75">
        <f>IF(COUNT(Sheet1!$B11:'Sheet1'!$C11)=2,($Z$25/n-Z42)^2,0)</f>
        <v>0</v>
      </c>
      <c r="AE42" s="10"/>
    </row>
    <row r="43" spans="1:31">
      <c r="A43" s="10">
        <f t="shared" ca="1" si="7"/>
        <v>0.14948998937550073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1"/>
        <v>0</v>
      </c>
      <c r="P43" s="10">
        <f t="shared" ca="1" si="2"/>
        <v>0</v>
      </c>
      <c r="Q43" s="10">
        <f t="shared" ca="1" si="3"/>
        <v>0</v>
      </c>
      <c r="R43" s="10">
        <f t="shared" ca="1" si="4"/>
        <v>0</v>
      </c>
      <c r="S43" s="10">
        <f t="shared" ca="1" si="5"/>
        <v>0</v>
      </c>
      <c r="T43" s="10">
        <f t="shared" ca="1" si="6"/>
        <v>0</v>
      </c>
      <c r="U43" s="10"/>
      <c r="V43" s="10"/>
      <c r="W43" s="10"/>
      <c r="X43" s="10"/>
      <c r="Y43" s="73">
        <f>IF(COUNT(Sheet1!$B12:'Sheet1'!$C12)=2,(C12-Z$25/n)^2,0)</f>
        <v>0</v>
      </c>
      <c r="Z43" s="74">
        <f>IF(COUNT(Sheet1!$B12:'Sheet1'!$C12)=2,Z$29*B12^2+Y$30*B12+Y$31,0)</f>
        <v>0</v>
      </c>
      <c r="AA43" s="59"/>
      <c r="AB43" s="74">
        <f t="shared" ca="1" si="9"/>
        <v>0</v>
      </c>
      <c r="AC43" s="32"/>
      <c r="AD43" s="75">
        <f>IF(COUNT(Sheet1!$B12:'Sheet1'!$C12)=2,($Z$25/n-Z43)^2,0)</f>
        <v>0</v>
      </c>
      <c r="AE43" s="10"/>
    </row>
    <row r="44" spans="1:31">
      <c r="A44" s="10">
        <f t="shared" ca="1" si="7"/>
        <v>0.83340119122360412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1"/>
        <v>0</v>
      </c>
      <c r="P44" s="10">
        <f t="shared" ca="1" si="2"/>
        <v>0</v>
      </c>
      <c r="Q44" s="10">
        <f t="shared" ca="1" si="3"/>
        <v>0</v>
      </c>
      <c r="R44" s="10">
        <f t="shared" ca="1" si="4"/>
        <v>0</v>
      </c>
      <c r="S44" s="10">
        <f t="shared" ca="1" si="5"/>
        <v>0</v>
      </c>
      <c r="T44" s="10">
        <f t="shared" ca="1" si="6"/>
        <v>0</v>
      </c>
      <c r="U44" s="10"/>
      <c r="V44" s="10"/>
      <c r="W44" s="10"/>
      <c r="X44" s="10"/>
      <c r="Y44" s="73">
        <f>IF(COUNT(Sheet1!$B13:'Sheet1'!$C13)=2,(C13-Z$25/n)^2,0)</f>
        <v>0</v>
      </c>
      <c r="Z44" s="74">
        <f>IF(COUNT(Sheet1!$B13:'Sheet1'!$C13)=2,Z$29*B13^2+Y$30*B13+Y$31,0)</f>
        <v>0</v>
      </c>
      <c r="AA44" s="32"/>
      <c r="AB44" s="74">
        <f t="shared" ca="1" si="9"/>
        <v>0</v>
      </c>
      <c r="AC44" s="32"/>
      <c r="AD44" s="75">
        <f>IF(COUNT(Sheet1!$B13:'Sheet1'!$C13)=2,($Z$25/n-Z44)^2,0)</f>
        <v>0</v>
      </c>
      <c r="AE44" s="10"/>
    </row>
    <row r="45" spans="1:31">
      <c r="A45" s="10">
        <f t="shared" ca="1" si="7"/>
        <v>0.41932264977330536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1"/>
        <v>0</v>
      </c>
      <c r="P45" s="10">
        <f t="shared" ca="1" si="2"/>
        <v>0</v>
      </c>
      <c r="Q45" s="10">
        <f t="shared" ca="1" si="3"/>
        <v>0</v>
      </c>
      <c r="R45" s="10">
        <f t="shared" ca="1" si="4"/>
        <v>0</v>
      </c>
      <c r="S45" s="10">
        <f t="shared" ca="1" si="5"/>
        <v>0</v>
      </c>
      <c r="T45" s="10">
        <f t="shared" ca="1" si="6"/>
        <v>0</v>
      </c>
      <c r="U45" s="10"/>
      <c r="V45" s="10"/>
      <c r="W45" s="10"/>
      <c r="X45" s="10"/>
      <c r="Y45" s="73">
        <f>IF(COUNT(Sheet1!$B14:'Sheet1'!$C14)=2,(C14-Z$25/n)^2,0)</f>
        <v>0</v>
      </c>
      <c r="Z45" s="74">
        <f>IF(COUNT(Sheet1!$B14:'Sheet1'!$C14)=2,Z$29*B14^2+Y$30*B14+Y$31,0)</f>
        <v>0</v>
      </c>
      <c r="AA45" s="59"/>
      <c r="AB45" s="74">
        <f t="shared" ca="1" si="9"/>
        <v>0</v>
      </c>
      <c r="AC45" s="32"/>
      <c r="AD45" s="75">
        <f>IF(COUNT(Sheet1!$B14:'Sheet1'!$C14)=2,($Z$25/n-Z45)^2,0)</f>
        <v>0</v>
      </c>
      <c r="AE45" s="10"/>
    </row>
    <row r="46" spans="1:31">
      <c r="A46" s="10">
        <f t="shared" ca="1" si="7"/>
        <v>0.49873580561881004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1"/>
        <v>0</v>
      </c>
      <c r="P46" s="10">
        <f t="shared" ca="1" si="2"/>
        <v>0</v>
      </c>
      <c r="Q46" s="10">
        <f t="shared" ca="1" si="3"/>
        <v>0</v>
      </c>
      <c r="R46" s="10">
        <f t="shared" ca="1" si="4"/>
        <v>0</v>
      </c>
      <c r="S46" s="10">
        <f t="shared" ca="1" si="5"/>
        <v>0</v>
      </c>
      <c r="T46" s="10">
        <f t="shared" ca="1" si="6"/>
        <v>0</v>
      </c>
      <c r="U46" s="10"/>
      <c r="V46" s="10"/>
      <c r="W46" s="10"/>
      <c r="X46" s="10"/>
      <c r="Y46" s="73">
        <f>IF(COUNT(Sheet1!$B15:'Sheet1'!$C15)=2,(C15-Z$25/n)^2,0)</f>
        <v>0</v>
      </c>
      <c r="Z46" s="74">
        <f>IF(COUNT(Sheet1!$B15:'Sheet1'!$C15)=2,Z$29*B15^2+Y$30*B15+Y$31,0)</f>
        <v>0</v>
      </c>
      <c r="AA46" s="59"/>
      <c r="AB46" s="74">
        <f t="shared" ca="1" si="9"/>
        <v>0</v>
      </c>
      <c r="AC46" s="32"/>
      <c r="AD46" s="75">
        <f>IF(COUNT(Sheet1!$B15:'Sheet1'!$C15)=2,($Z$25/n-Z46)^2,0)</f>
        <v>0</v>
      </c>
      <c r="AE46" s="10"/>
    </row>
    <row r="47" spans="1:31">
      <c r="A47" s="10">
        <f t="shared" ca="1" si="7"/>
        <v>0.88027852551541652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1"/>
        <v>0</v>
      </c>
      <c r="P47" s="10">
        <f t="shared" ca="1" si="2"/>
        <v>0</v>
      </c>
      <c r="Q47" s="10">
        <f t="shared" ca="1" si="3"/>
        <v>0</v>
      </c>
      <c r="R47" s="10">
        <f t="shared" ca="1" si="4"/>
        <v>0</v>
      </c>
      <c r="S47" s="10">
        <f t="shared" ca="1" si="5"/>
        <v>0</v>
      </c>
      <c r="T47" s="10">
        <f t="shared" ca="1" si="6"/>
        <v>0</v>
      </c>
      <c r="U47" s="10"/>
      <c r="V47" s="10"/>
      <c r="W47" s="10"/>
      <c r="X47" s="10"/>
      <c r="Y47" s="73">
        <f>IF(COUNT(Sheet1!$B16:'Sheet1'!$C16)=2,(C16-Z$25/n)^2,0)</f>
        <v>0</v>
      </c>
      <c r="Z47" s="74">
        <f>IF(COUNT(Sheet1!$B16:'Sheet1'!$C16)=2,Z$29*B16^2+Y$30*B16+Y$31,0)</f>
        <v>0</v>
      </c>
      <c r="AA47" s="59"/>
      <c r="AB47" s="74">
        <f t="shared" ca="1" si="9"/>
        <v>0</v>
      </c>
      <c r="AC47" s="32"/>
      <c r="AD47" s="75">
        <f>IF(COUNT(Sheet1!$B16:'Sheet1'!$C16)=2,($Z$25/n-Z47)^2,0)</f>
        <v>0</v>
      </c>
      <c r="AE47" s="10"/>
    </row>
    <row r="48" spans="1:31">
      <c r="A48" s="10">
        <f t="shared" ca="1" si="7"/>
        <v>0.85842171632260034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1"/>
        <v>0</v>
      </c>
      <c r="P48" s="10">
        <f t="shared" ca="1" si="2"/>
        <v>0</v>
      </c>
      <c r="Q48" s="10">
        <f t="shared" ca="1" si="3"/>
        <v>0</v>
      </c>
      <c r="R48" s="10">
        <f t="shared" ca="1" si="4"/>
        <v>0</v>
      </c>
      <c r="S48" s="10">
        <f t="shared" ca="1" si="5"/>
        <v>0</v>
      </c>
      <c r="T48" s="10">
        <f t="shared" ca="1" si="6"/>
        <v>0</v>
      </c>
      <c r="U48" s="10"/>
      <c r="V48" s="10"/>
      <c r="W48" s="10"/>
      <c r="X48" s="10"/>
      <c r="Y48" s="73">
        <f>IF(COUNT(Sheet1!$B17:'Sheet1'!$C17)=2,(C17-Z$25/n)^2,0)</f>
        <v>0</v>
      </c>
      <c r="Z48" s="74">
        <f>IF(COUNT(Sheet1!$B17:'Sheet1'!$C17)=2,Z$29*B17^2+Y$30*B17+Y$31,0)</f>
        <v>0</v>
      </c>
      <c r="AA48" s="59"/>
      <c r="AB48" s="74">
        <f t="shared" ca="1" si="9"/>
        <v>0</v>
      </c>
      <c r="AC48" s="32"/>
      <c r="AD48" s="75">
        <f>IF(COUNT(Sheet1!$B17:'Sheet1'!$C17)=2,($Z$25/n-Z48)^2,0)</f>
        <v>0</v>
      </c>
      <c r="AE48" s="10"/>
    </row>
    <row r="49" spans="1:31">
      <c r="A49" s="10">
        <f t="shared" ca="1" si="7"/>
        <v>0.65293587549904175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1"/>
        <v>0</v>
      </c>
      <c r="P49" s="10">
        <f t="shared" ca="1" si="2"/>
        <v>0</v>
      </c>
      <c r="Q49" s="10">
        <f t="shared" ca="1" si="3"/>
        <v>0</v>
      </c>
      <c r="R49" s="10">
        <f t="shared" ca="1" si="4"/>
        <v>0</v>
      </c>
      <c r="S49" s="10">
        <f t="shared" ca="1" si="5"/>
        <v>0</v>
      </c>
      <c r="T49" s="10">
        <f t="shared" ca="1" si="6"/>
        <v>0</v>
      </c>
      <c r="U49" s="10"/>
      <c r="V49" s="10"/>
      <c r="W49" s="10"/>
      <c r="X49" s="10"/>
      <c r="Y49" s="73">
        <f>IF(COUNT(Sheet1!$B18:'Sheet1'!$C18)=2,(C18-Z$25/n)^2,0)</f>
        <v>0</v>
      </c>
      <c r="Z49" s="74">
        <f>IF(COUNT(Sheet1!$B18:'Sheet1'!$C18)=2,Z$29*B18^2+Y$30*B18+Y$31,0)</f>
        <v>0</v>
      </c>
      <c r="AA49" s="59"/>
      <c r="AB49" s="74">
        <f t="shared" ca="1" si="9"/>
        <v>0</v>
      </c>
      <c r="AC49" s="32"/>
      <c r="AD49" s="75">
        <f>IF(COUNT(Sheet1!$B18:'Sheet1'!$C18)=2,($Z$25/n-Z49)^2,0)</f>
        <v>0</v>
      </c>
      <c r="AE49" s="10"/>
    </row>
    <row r="50" spans="1:31">
      <c r="A50" s="10">
        <f t="shared" ca="1" si="7"/>
        <v>0.14941509534028485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1"/>
        <v>0</v>
      </c>
      <c r="P50" s="10">
        <f t="shared" ca="1" si="2"/>
        <v>0</v>
      </c>
      <c r="Q50" s="10">
        <f t="shared" ca="1" si="3"/>
        <v>0</v>
      </c>
      <c r="R50" s="10">
        <f t="shared" ca="1" si="4"/>
        <v>0</v>
      </c>
      <c r="S50" s="10">
        <f t="shared" ca="1" si="5"/>
        <v>0</v>
      </c>
      <c r="T50" s="10">
        <f t="shared" ca="1" si="6"/>
        <v>0</v>
      </c>
      <c r="U50" s="10"/>
      <c r="V50" s="10"/>
      <c r="W50" s="10"/>
      <c r="X50" s="10"/>
      <c r="Y50" s="73">
        <f>IF(COUNT(Sheet1!$B19:'Sheet1'!$C19)=2,(C19-Z$25/n)^2,0)</f>
        <v>0</v>
      </c>
      <c r="Z50" s="74">
        <f>IF(COUNT(Sheet1!$B19:'Sheet1'!$C19)=2,Z$29*B19^2+Y$30*B19+Y$31,0)</f>
        <v>0</v>
      </c>
      <c r="AA50" s="59"/>
      <c r="AB50" s="74">
        <f t="shared" ca="1" si="9"/>
        <v>0</v>
      </c>
      <c r="AC50" s="32"/>
      <c r="AD50" s="75">
        <f>IF(COUNT(Sheet1!$B19:'Sheet1'!$C19)=2,($Z$25/n-Z50)^2,0)</f>
        <v>0</v>
      </c>
      <c r="AE50" s="10"/>
    </row>
    <row r="51" spans="1:3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80" t="str">
        <f>IF(COUNT(J51)=1,(-b+SQRT(b*b-4*a*(__c-J51)))/(2*a),"")</f>
        <v/>
      </c>
      <c r="L51" s="8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73">
        <f>IF(COUNT(Sheet1!$B20:'Sheet1'!$C20)=2,(C20-Z$25/n)^2,0)</f>
        <v>0</v>
      </c>
      <c r="Z51" s="74">
        <f>IF(COUNT(Sheet1!$B20:'Sheet1'!$C20)=2,Z$29*B20^2+Y$30*B20+Y$31,0)</f>
        <v>0</v>
      </c>
      <c r="AA51" s="59"/>
      <c r="AB51" s="74">
        <f t="shared" ca="1" si="9"/>
        <v>0</v>
      </c>
      <c r="AC51" s="32"/>
      <c r="AD51" s="75">
        <f>IF(COUNT(Sheet1!$B20:'Sheet1'!$C20)=2,($Z$25/n-Z51)^2,0)</f>
        <v>0</v>
      </c>
      <c r="AE51" s="10"/>
    </row>
    <row r="52" spans="1:3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73">
        <f>IF(COUNT(Sheet1!$B21:'Sheet1'!$C21)=2,(C21-Z$25/n)^2,0)</f>
        <v>0</v>
      </c>
      <c r="Z52" s="74">
        <f>IF(COUNT(Sheet1!$B21:'Sheet1'!$C21)=2,Z$29*B21^2+Y$30*B21+Y$31,0)</f>
        <v>0</v>
      </c>
      <c r="AA52" s="59"/>
      <c r="AB52" s="74">
        <f t="shared" ca="1" si="9"/>
        <v>0</v>
      </c>
      <c r="AC52" s="32"/>
      <c r="AD52" s="75">
        <f>IF(COUNT(Sheet1!$B21:'Sheet1'!$C21)=2,($Z$25/n-Z52)^2,0)</f>
        <v>0</v>
      </c>
      <c r="AE52" s="10"/>
    </row>
    <row r="53" spans="1:3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73">
        <f>IF(COUNT(Sheet1!$B22:'Sheet1'!$C22)=2,(C22-Z$25/n)^2,0)</f>
        <v>0</v>
      </c>
      <c r="Z53" s="74">
        <f>IF(COUNT(Sheet1!$B22:'Sheet1'!$C22)=2,Z$29*B22^2+Y$30*B22+Y$31,0)</f>
        <v>0</v>
      </c>
      <c r="AA53" s="59"/>
      <c r="AB53" s="74">
        <f t="shared" ca="1" si="9"/>
        <v>0</v>
      </c>
      <c r="AC53" s="32"/>
      <c r="AD53" s="75">
        <f>IF(COUNT(Sheet1!$B22:'Sheet1'!$C22)=2,($Z$25/n-Z53)^2,0)</f>
        <v>0</v>
      </c>
      <c r="AE53" s="10"/>
    </row>
    <row r="54" spans="1:3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73">
        <f>IF(COUNT(Sheet1!$B23:'Sheet1'!$C23)=2,(C23-Z$25/n)^2,0)</f>
        <v>0</v>
      </c>
      <c r="Z54" s="74">
        <f>IF(COUNT(Sheet1!$B23:'Sheet1'!$C23)=2,Z$29*B23^2+Y$30*B23+Y$31,0)</f>
        <v>0</v>
      </c>
      <c r="AA54" s="59"/>
      <c r="AB54" s="74">
        <f t="shared" ca="1" si="9"/>
        <v>0</v>
      </c>
      <c r="AC54" s="32"/>
      <c r="AD54" s="75">
        <f>IF(COUNT(Sheet1!$B23:'Sheet1'!$C23)=2,($Z$25/n-Z54)^2,0)</f>
        <v>0</v>
      </c>
      <c r="AE54" s="10"/>
    </row>
    <row r="55" spans="1:3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73">
        <f>IF(COUNT(Sheet1!$B24:'Sheet1'!$C24)=2,(C24-Z$25/n)^2,0)</f>
        <v>0</v>
      </c>
      <c r="Z55" s="74">
        <f>IF(COUNT(Sheet1!$B24:'Sheet1'!$C24)=2,Z$29*B24^2+Y$30*B24+Y$31,0)</f>
        <v>0</v>
      </c>
      <c r="AA55" s="59"/>
      <c r="AB55" s="74">
        <f t="shared" ca="1" si="9"/>
        <v>0</v>
      </c>
      <c r="AC55" s="32"/>
      <c r="AD55" s="75">
        <f>IF(COUNT(Sheet1!$B24:'Sheet1'!$C24)=2,($Z$25/n-Z55)^2,0)</f>
        <v>0</v>
      </c>
      <c r="AE55" s="10"/>
    </row>
    <row r="56" spans="1:3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73">
        <f>IF(COUNT(Sheet1!$B25:'Sheet1'!$C25)=2,(C25-Z$25/n)^2,0)</f>
        <v>0</v>
      </c>
      <c r="Z56" s="74">
        <f>IF(COUNT(Sheet1!$B25:'Sheet1'!$C25)=2,Z$29*B25^2+Y$30*B25+Y$31,0)</f>
        <v>0</v>
      </c>
      <c r="AA56" s="56"/>
      <c r="AB56" s="74">
        <f t="shared" ca="1" si="9"/>
        <v>0</v>
      </c>
      <c r="AC56" s="56"/>
      <c r="AD56" s="75">
        <f>IF(COUNT(Sheet1!$B25:'Sheet1'!$C25)=2,($Z$25/n-Z56)^2,0)</f>
        <v>0</v>
      </c>
      <c r="AE56" s="10"/>
    </row>
    <row r="57" spans="1:3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73">
        <f>IF(COUNT(Sheet1!$B26:'Sheet1'!$C26)=2,(C26-Z$25/n)^2,0)</f>
        <v>0</v>
      </c>
      <c r="Z57" s="74">
        <f>IF(COUNT(Sheet1!$B26:'Sheet1'!$C26)=2,Z$29*B26^2+Y$30*B26+Y$31,0)</f>
        <v>0</v>
      </c>
      <c r="AA57" s="56"/>
      <c r="AB57" s="74">
        <f t="shared" ca="1" si="9"/>
        <v>0</v>
      </c>
      <c r="AC57" s="56"/>
      <c r="AD57" s="75">
        <f>IF(COUNT(Sheet1!$B26:'Sheet1'!$C26)=2,($Z$25/n-Z57)^2,0)</f>
        <v>0</v>
      </c>
      <c r="AE57" s="10"/>
    </row>
    <row r="58" spans="1:3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73">
        <f>IF(COUNT(Sheet1!$B27:'Sheet1'!$C27)=2,(C27-Z$25/n)^2,0)</f>
        <v>0</v>
      </c>
      <c r="Z58" s="74">
        <f>IF(COUNT(Sheet1!$B27:'Sheet1'!$C27)=2,Z$29*B27^2+Y$30*B27+Y$31,0)</f>
        <v>0</v>
      </c>
      <c r="AA58" s="56"/>
      <c r="AB58" s="74">
        <f t="shared" ca="1" si="9"/>
        <v>0</v>
      </c>
      <c r="AC58" s="56"/>
      <c r="AD58" s="75">
        <f>IF(COUNT(Sheet1!$B27:'Sheet1'!$C27)=2,($Z$25/n-Z58)^2,0)</f>
        <v>0</v>
      </c>
      <c r="AE58" s="10"/>
    </row>
    <row r="59" spans="1:3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73">
        <f>IF(COUNT(Sheet1!$B28:'Sheet1'!$C28)=2,(C28-Z$25/n)^2,0)</f>
        <v>0</v>
      </c>
      <c r="Z59" s="74">
        <f>IF(COUNT(Sheet1!$B28:'Sheet1'!$C28)=2,Z$29*B28^2+Y$30*B28+Y$31,0)</f>
        <v>0</v>
      </c>
      <c r="AA59" s="56"/>
      <c r="AB59" s="74">
        <f t="shared" ca="1" si="9"/>
        <v>0</v>
      </c>
      <c r="AC59" s="56"/>
      <c r="AD59" s="75">
        <f>IF(COUNT(Sheet1!$B28:'Sheet1'!$C28)=2,($Z$25/n-Z59)^2,0)</f>
        <v>0</v>
      </c>
      <c r="AE59" s="10"/>
    </row>
    <row r="60" spans="1:3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73">
        <f>IF(COUNT(Sheet1!$B29:'Sheet1'!$C29)=2,(C29-Z$25/n)^2,0)</f>
        <v>0</v>
      </c>
      <c r="Z60" s="74">
        <f>IF(COUNT(Sheet1!$B29:'Sheet1'!$C29)=2,Z$29*B29^2+Y$30*B29+Y$31,0)</f>
        <v>0</v>
      </c>
      <c r="AA60" s="56"/>
      <c r="AB60" s="74">
        <f t="shared" ca="1" si="9"/>
        <v>0</v>
      </c>
      <c r="AC60" s="56"/>
      <c r="AD60" s="75">
        <f>IF(COUNT(Sheet1!$B29:'Sheet1'!$C29)=2,($Z$25/n-Z60)^2,0)</f>
        <v>0</v>
      </c>
      <c r="AE60" s="10"/>
    </row>
    <row r="61" spans="1:3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73">
        <f>IF(COUNT(Sheet1!$B30:'Sheet1'!$C30)=2,(C30-Z$25/n)^2,0)</f>
        <v>0</v>
      </c>
      <c r="Z61" s="74">
        <f>IF(COUNT(Sheet1!$B30:'Sheet1'!$C30)=2,Z$29*B30^2+Y$30*B30+Y$31,0)</f>
        <v>0</v>
      </c>
      <c r="AA61" s="56"/>
      <c r="AB61" s="74">
        <f t="shared" ca="1" si="9"/>
        <v>0</v>
      </c>
      <c r="AC61" s="56"/>
      <c r="AD61" s="75">
        <f>IF(COUNT(Sheet1!$B30:'Sheet1'!$C30)=2,($Z$25/n-Z61)^2,0)</f>
        <v>0</v>
      </c>
      <c r="AE61" s="10"/>
    </row>
    <row r="62" spans="1:3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73">
        <f>IF(COUNT(Sheet1!$B31:'Sheet1'!$C31)=2,(C31-Z$25/n)^2,0)</f>
        <v>0</v>
      </c>
      <c r="Z62" s="74">
        <f>IF(COUNT(Sheet1!$B31:'Sheet1'!$C31)=2,Z$29*B31^2+Y$30*B31+Y$31,0)</f>
        <v>0</v>
      </c>
      <c r="AA62" s="56"/>
      <c r="AB62" s="74">
        <f t="shared" ca="1" si="9"/>
        <v>0</v>
      </c>
      <c r="AC62" s="56"/>
      <c r="AD62" s="75">
        <f>IF(COUNT(Sheet1!$B31:'Sheet1'!$C31)=2,($Z$25/n-Z62)^2,0)</f>
        <v>0</v>
      </c>
      <c r="AE62" s="10"/>
    </row>
    <row r="63" spans="1:3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73">
        <f>IF(COUNT(Sheet1!$B32:'Sheet1'!$C32)=2,(C32-Z$25/n)^2,0)</f>
        <v>0</v>
      </c>
      <c r="Z63" s="74">
        <f>IF(COUNT(Sheet1!$B32:'Sheet1'!$C32)=2,Z$29*B32^2+Y$30*B32+Y$31,0)</f>
        <v>0</v>
      </c>
      <c r="AA63" s="56"/>
      <c r="AB63" s="74">
        <f t="shared" ca="1" si="9"/>
        <v>0</v>
      </c>
      <c r="AC63" s="56"/>
      <c r="AD63" s="75">
        <f>IF(COUNT(Sheet1!$B32:'Sheet1'!$C32)=2,($Z$25/n-Z63)^2,0)</f>
        <v>0</v>
      </c>
      <c r="AE63" s="10"/>
    </row>
    <row r="64" spans="1:3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73">
        <f>IF(COUNT(Sheet1!$B33:'Sheet1'!$C33)=2,(C33-Z$25/n)^2,0)</f>
        <v>0</v>
      </c>
      <c r="Z64" s="74">
        <f>IF(COUNT(Sheet1!$B33:'Sheet1'!$C33)=2,Z$29*B33^2+Y$30*B33+Y$31,0)</f>
        <v>0</v>
      </c>
      <c r="AA64" s="56"/>
      <c r="AB64" s="74">
        <f t="shared" ca="1" si="9"/>
        <v>0</v>
      </c>
      <c r="AC64" s="56"/>
      <c r="AD64" s="75">
        <f>IF(COUNT(Sheet1!$B33:'Sheet1'!$C33)=2,($Z$25/n-Z64)^2,0)</f>
        <v>0</v>
      </c>
      <c r="AE64" s="10"/>
    </row>
    <row r="65" spans="1:3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73">
        <f>IF(COUNT(Sheet1!$B34:'Sheet1'!$C34)=2,(C34-Z$25/n)^2,0)</f>
        <v>0</v>
      </c>
      <c r="Z65" s="74">
        <f>IF(COUNT(Sheet1!$B34:'Sheet1'!$C34)=2,Z$29*B34^2+Y$30*B34+Y$31,0)</f>
        <v>0</v>
      </c>
      <c r="AA65" s="56"/>
      <c r="AB65" s="74">
        <f t="shared" ca="1" si="9"/>
        <v>0</v>
      </c>
      <c r="AC65" s="56"/>
      <c r="AD65" s="75">
        <f>IF(COUNT(Sheet1!$B34:'Sheet1'!$C34)=2,($Z$25/n-Z65)^2,0)</f>
        <v>0</v>
      </c>
      <c r="AE65" s="10"/>
    </row>
    <row r="66" spans="1:3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73">
        <f>IF(COUNT(Sheet1!$B35:'Sheet1'!$C35)=2,(C35-Z$25/n)^2,0)</f>
        <v>0</v>
      </c>
      <c r="Z66" s="74">
        <f>IF(COUNT(Sheet1!$B35:'Sheet1'!$C35)=2,Z$29*B35^2+Y$30*B35+Y$31,0)</f>
        <v>0</v>
      </c>
      <c r="AA66" s="56"/>
      <c r="AB66" s="74">
        <f t="shared" ca="1" si="9"/>
        <v>0</v>
      </c>
      <c r="AC66" s="56"/>
      <c r="AD66" s="75">
        <f>IF(COUNT(Sheet1!$B35:'Sheet1'!$C35)=2,($Z$25/n-Z66)^2,0)</f>
        <v>0</v>
      </c>
      <c r="AE66" s="10"/>
    </row>
    <row r="67" spans="1:3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73">
        <f>IF(COUNT(Sheet1!$B36:'Sheet1'!$C36)=2,(C36-Z$25/n)^2,0)</f>
        <v>0</v>
      </c>
      <c r="Z67" s="74">
        <f>IF(COUNT(Sheet1!$B36:'Sheet1'!$C36)=2,Z$29*B36^2+Y$30*B36+Y$31,0)</f>
        <v>0</v>
      </c>
      <c r="AA67" s="56"/>
      <c r="AB67" s="74">
        <f t="shared" ca="1" si="9"/>
        <v>0</v>
      </c>
      <c r="AC67" s="56"/>
      <c r="AD67" s="75">
        <f>IF(COUNT(Sheet1!$B36:'Sheet1'!$C36)=2,($Z$25/n-Z67)^2,0)</f>
        <v>0</v>
      </c>
      <c r="AE67" s="10"/>
    </row>
    <row r="68" spans="1:3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73">
        <f>IF(COUNT(Sheet1!$B37:'Sheet1'!$C37)=2,(C37-Z$25/n)^2,0)</f>
        <v>0</v>
      </c>
      <c r="Z68" s="74">
        <f>IF(COUNT(Sheet1!$B37:'Sheet1'!$C37)=2,Z$29*B37^2+Y$30*B37+Y$31,0)</f>
        <v>0</v>
      </c>
      <c r="AA68" s="56"/>
      <c r="AB68" s="74">
        <f t="shared" ca="1" si="9"/>
        <v>0</v>
      </c>
      <c r="AC68" s="56"/>
      <c r="AD68" s="75">
        <f>IF(COUNT(Sheet1!$B37:'Sheet1'!$C37)=2,($Z$25/n-Z68)^2,0)</f>
        <v>0</v>
      </c>
      <c r="AE68" s="10"/>
    </row>
    <row r="69" spans="1:3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73">
        <f>IF(COUNT(Sheet1!$B38:'Sheet1'!$C38)=2,(C38-Z$25/n)^2,0)</f>
        <v>0</v>
      </c>
      <c r="Z69" s="74">
        <f>IF(COUNT(Sheet1!$B38:'Sheet1'!$C38)=2,Z$29*B38^2+Y$30*B38+Y$31,0)</f>
        <v>0</v>
      </c>
      <c r="AA69" s="56"/>
      <c r="AB69" s="74">
        <f t="shared" ca="1" si="9"/>
        <v>0</v>
      </c>
      <c r="AC69" s="56"/>
      <c r="AD69" s="75">
        <f>IF(COUNT(Sheet1!$B38:'Sheet1'!$C38)=2,($Z$25/n-Z69)^2,0)</f>
        <v>0</v>
      </c>
      <c r="AE69" s="10"/>
    </row>
    <row r="70" spans="1:3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73">
        <f>IF(COUNT(Sheet1!$B39:'Sheet1'!$C39)=2,(C39-Z$25/n)^2,0)</f>
        <v>0</v>
      </c>
      <c r="Z70" s="74">
        <f>IF(COUNT(Sheet1!$B39:'Sheet1'!$C39)=2,Z$29*B39^2+Y$30*B39+Y$31,0)</f>
        <v>0</v>
      </c>
      <c r="AA70" s="56"/>
      <c r="AB70" s="74">
        <f t="shared" ca="1" si="9"/>
        <v>0</v>
      </c>
      <c r="AC70" s="56"/>
      <c r="AD70" s="75">
        <f>IF(COUNT(Sheet1!$B39:'Sheet1'!$C39)=2,($Z$25/n-Z70)^2,0)</f>
        <v>0</v>
      </c>
      <c r="AE70" s="10"/>
    </row>
    <row r="71" spans="1:3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73">
        <f>IF(COUNT(Sheet1!$B40:'Sheet1'!$C40)=2,(C40-Z$25/n)^2,0)</f>
        <v>0</v>
      </c>
      <c r="Z71" s="74">
        <f>IF(COUNT(Sheet1!$B40:'Sheet1'!$C40)=2,Z$29*B40^2+Y$30*B40+Y$31,0)</f>
        <v>0</v>
      </c>
      <c r="AA71" s="56"/>
      <c r="AB71" s="74">
        <f t="shared" ca="1" si="9"/>
        <v>0</v>
      </c>
      <c r="AC71" s="56"/>
      <c r="AD71" s="75">
        <f>IF(COUNT(Sheet1!$B40:'Sheet1'!$C40)=2,($Z$25/n-Z71)^2,0)</f>
        <v>0</v>
      </c>
      <c r="AE71" s="10"/>
    </row>
    <row r="72" spans="1:3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73">
        <f>IF(COUNT(Sheet1!$B41:'Sheet1'!$C41)=2,(C41-Z$25/n)^2,0)</f>
        <v>0</v>
      </c>
      <c r="Z72" s="74">
        <f>IF(COUNT(Sheet1!$B41:'Sheet1'!$C41)=2,Z$29*B41^2+Y$30*B41+Y$31,0)</f>
        <v>0</v>
      </c>
      <c r="AA72" s="56"/>
      <c r="AB72" s="74">
        <f t="shared" ca="1" si="9"/>
        <v>0</v>
      </c>
      <c r="AC72" s="56"/>
      <c r="AD72" s="75">
        <f>IF(COUNT(Sheet1!$B41:'Sheet1'!$C41)=2,($Z$25/n-Z72)^2,0)</f>
        <v>0</v>
      </c>
      <c r="AE72" s="10"/>
    </row>
    <row r="73" spans="1:3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82">
        <f>SUM(Y37:Y72)</f>
        <v>0</v>
      </c>
      <c r="Z73" s="83">
        <f>SUM(Z37:Z72)</f>
        <v>0</v>
      </c>
      <c r="AA73" s="83"/>
      <c r="AB73" s="83">
        <f ca="1">SUM(AB37:AB72)</f>
        <v>0</v>
      </c>
      <c r="AC73" s="83" t="s">
        <v>0</v>
      </c>
      <c r="AD73" s="84">
        <f>SUM(AD37:AD72)</f>
        <v>0</v>
      </c>
      <c r="AE73" s="1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5:AE73"/>
  <sheetViews>
    <sheetView workbookViewId="0">
      <selection sqref="A1:AE73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0.77968766942507661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N50" ca="1" si="0">IF(COUNT($B6:$C6)=2,B6,0)</f>
        <v>0</v>
      </c>
      <c r="O6" s="10">
        <f t="shared" ref="O6:O50" ca="1" si="1">IF(COUNT($B6:$C6)=2,C6,0)</f>
        <v>0</v>
      </c>
      <c r="P6" s="10">
        <f t="shared" ref="P6:P50" ca="1" si="2">IF(COUNT($B6:$C6)=2,N6*O6,0)</f>
        <v>0</v>
      </c>
      <c r="Q6" s="10">
        <f t="shared" ref="Q6:Q50" ca="1" si="3">IF(COUNT($B6:$C6)=2,B6^2,0)</f>
        <v>0</v>
      </c>
      <c r="R6" s="10">
        <f t="shared" ref="R6:R50" ca="1" si="4">IF(COUNT($B6:$C6)=2,B6^3,0)</f>
        <v>0</v>
      </c>
      <c r="S6" s="10">
        <f t="shared" ref="S6:S50" ca="1" si="5">IF(COUNT($B6:$C6)=2,B6^4,0)</f>
        <v>0</v>
      </c>
      <c r="T6" s="10">
        <f t="shared" ref="T6:T50" ca="1" si="6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7">RAND()</f>
        <v>0.41657860941302327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1"/>
        <v>0</v>
      </c>
      <c r="P7" s="10">
        <f t="shared" ca="1" si="2"/>
        <v>0</v>
      </c>
      <c r="Q7" s="10">
        <f t="shared" ca="1" si="3"/>
        <v>0</v>
      </c>
      <c r="R7" s="10">
        <f t="shared" ca="1" si="4"/>
        <v>0</v>
      </c>
      <c r="S7" s="10">
        <f t="shared" ca="1" si="5"/>
        <v>0</v>
      </c>
      <c r="T7" s="10">
        <f t="shared" ca="1" si="6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7"/>
        <v>0.56416010580969778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1"/>
        <v>0</v>
      </c>
      <c r="P8" s="10">
        <f t="shared" ca="1" si="2"/>
        <v>0</v>
      </c>
      <c r="Q8" s="10">
        <f t="shared" ca="1" si="3"/>
        <v>0</v>
      </c>
      <c r="R8" s="10">
        <f t="shared" ca="1" si="4"/>
        <v>0</v>
      </c>
      <c r="S8" s="10">
        <f t="shared" ca="1" si="5"/>
        <v>0</v>
      </c>
      <c r="T8" s="10">
        <f t="shared" ca="1" si="6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7"/>
        <v>0.45171092655237166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1"/>
        <v>0</v>
      </c>
      <c r="P9" s="10">
        <f t="shared" ca="1" si="2"/>
        <v>0</v>
      </c>
      <c r="Q9" s="10">
        <f t="shared" ca="1" si="3"/>
        <v>0</v>
      </c>
      <c r="R9" s="10">
        <f t="shared" ca="1" si="4"/>
        <v>0</v>
      </c>
      <c r="S9" s="10">
        <f t="shared" ca="1" si="5"/>
        <v>0</v>
      </c>
      <c r="T9" s="10">
        <f t="shared" ca="1" si="6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7"/>
        <v>5.1595263066438801E-2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1"/>
        <v>0</v>
      </c>
      <c r="P10" s="10">
        <f t="shared" ca="1" si="2"/>
        <v>0</v>
      </c>
      <c r="Q10" s="10">
        <f t="shared" ca="1" si="3"/>
        <v>0</v>
      </c>
      <c r="R10" s="10">
        <f t="shared" ca="1" si="4"/>
        <v>0</v>
      </c>
      <c r="S10" s="10">
        <f t="shared" ca="1" si="5"/>
        <v>0</v>
      </c>
      <c r="T10" s="10">
        <f t="shared" ca="1" si="6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7"/>
        <v>0.97275474732077605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1"/>
        <v>0</v>
      </c>
      <c r="P11" s="10">
        <f t="shared" ca="1" si="2"/>
        <v>0</v>
      </c>
      <c r="Q11" s="10">
        <f t="shared" ca="1" si="3"/>
        <v>0</v>
      </c>
      <c r="R11" s="10">
        <f t="shared" ca="1" si="4"/>
        <v>0</v>
      </c>
      <c r="S11" s="10">
        <f t="shared" ca="1" si="5"/>
        <v>0</v>
      </c>
      <c r="T11" s="10">
        <f t="shared" ca="1" si="6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7"/>
        <v>0.80092262153829974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1"/>
        <v>0</v>
      </c>
      <c r="P12" s="10">
        <f t="shared" ca="1" si="2"/>
        <v>0</v>
      </c>
      <c r="Q12" s="10">
        <f t="shared" ca="1" si="3"/>
        <v>0</v>
      </c>
      <c r="R12" s="10">
        <f t="shared" ca="1" si="4"/>
        <v>0</v>
      </c>
      <c r="S12" s="10">
        <f t="shared" ca="1" si="5"/>
        <v>0</v>
      </c>
      <c r="T12" s="10">
        <f t="shared" ca="1" si="6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7"/>
        <v>0.10547489998329596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1"/>
        <v>0</v>
      </c>
      <c r="P13" s="10">
        <f t="shared" ca="1" si="2"/>
        <v>0</v>
      </c>
      <c r="Q13" s="10">
        <f t="shared" ca="1" si="3"/>
        <v>0</v>
      </c>
      <c r="R13" s="10">
        <f t="shared" ca="1" si="4"/>
        <v>0</v>
      </c>
      <c r="S13" s="10">
        <f t="shared" ca="1" si="5"/>
        <v>0</v>
      </c>
      <c r="T13" s="10">
        <f t="shared" ca="1" si="6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7"/>
        <v>0.68130779496092242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1"/>
        <v>0</v>
      </c>
      <c r="P14" s="10">
        <f t="shared" ca="1" si="2"/>
        <v>0</v>
      </c>
      <c r="Q14" s="10">
        <f t="shared" ca="1" si="3"/>
        <v>0</v>
      </c>
      <c r="R14" s="10">
        <f t="shared" ca="1" si="4"/>
        <v>0</v>
      </c>
      <c r="S14" s="10">
        <f t="shared" ca="1" si="5"/>
        <v>0</v>
      </c>
      <c r="T14" s="10">
        <f t="shared" ca="1" si="6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7"/>
        <v>0.17232134213462236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1"/>
        <v>0</v>
      </c>
      <c r="P15" s="10">
        <f t="shared" ca="1" si="2"/>
        <v>0</v>
      </c>
      <c r="Q15" s="10">
        <f t="shared" ca="1" si="3"/>
        <v>0</v>
      </c>
      <c r="R15" s="10">
        <f t="shared" ca="1" si="4"/>
        <v>0</v>
      </c>
      <c r="S15" s="10">
        <f t="shared" ca="1" si="5"/>
        <v>0</v>
      </c>
      <c r="T15" s="10">
        <f t="shared" ca="1" si="6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7"/>
        <v>0.77075469408700159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1"/>
        <v>0</v>
      </c>
      <c r="P16" s="10">
        <f t="shared" ca="1" si="2"/>
        <v>0</v>
      </c>
      <c r="Q16" s="10">
        <f t="shared" ca="1" si="3"/>
        <v>0</v>
      </c>
      <c r="R16" s="10">
        <f t="shared" ca="1" si="4"/>
        <v>0</v>
      </c>
      <c r="S16" s="10">
        <f t="shared" ca="1" si="5"/>
        <v>0</v>
      </c>
      <c r="T16" s="10">
        <f t="shared" ca="1" si="6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7"/>
        <v>0.32431063391619741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1"/>
        <v>0</v>
      </c>
      <c r="P17" s="10">
        <f t="shared" ca="1" si="2"/>
        <v>0</v>
      </c>
      <c r="Q17" s="10">
        <f t="shared" ca="1" si="3"/>
        <v>0</v>
      </c>
      <c r="R17" s="10">
        <f t="shared" ca="1" si="4"/>
        <v>0</v>
      </c>
      <c r="S17" s="10">
        <f t="shared" ca="1" si="5"/>
        <v>0</v>
      </c>
      <c r="T17" s="10">
        <f t="shared" ca="1" si="6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7"/>
        <v>0.74527562841285178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1"/>
        <v>0</v>
      </c>
      <c r="P18" s="10">
        <f t="shared" ca="1" si="2"/>
        <v>0</v>
      </c>
      <c r="Q18" s="10">
        <f t="shared" ca="1" si="3"/>
        <v>0</v>
      </c>
      <c r="R18" s="10">
        <f t="shared" ca="1" si="4"/>
        <v>0</v>
      </c>
      <c r="S18" s="10">
        <f t="shared" ca="1" si="5"/>
        <v>0</v>
      </c>
      <c r="T18" s="10">
        <f t="shared" ca="1" si="6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7"/>
        <v>0.39849832348885783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1"/>
        <v>0</v>
      </c>
      <c r="P19" s="10">
        <f t="shared" ca="1" si="2"/>
        <v>0</v>
      </c>
      <c r="Q19" s="10">
        <f t="shared" ca="1" si="3"/>
        <v>0</v>
      </c>
      <c r="R19" s="10">
        <f t="shared" ca="1" si="4"/>
        <v>0</v>
      </c>
      <c r="S19" s="10">
        <f t="shared" ca="1" si="5"/>
        <v>0</v>
      </c>
      <c r="T19" s="10">
        <f t="shared" ca="1" si="6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7"/>
        <v>0.81344823886394169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1"/>
        <v>0</v>
      </c>
      <c r="P20" s="10">
        <f t="shared" ca="1" si="2"/>
        <v>0</v>
      </c>
      <c r="Q20" s="10">
        <f t="shared" ca="1" si="3"/>
        <v>0</v>
      </c>
      <c r="R20" s="10">
        <f t="shared" ca="1" si="4"/>
        <v>0</v>
      </c>
      <c r="S20" s="10">
        <f t="shared" ca="1" si="5"/>
        <v>0</v>
      </c>
      <c r="T20" s="10">
        <f t="shared" ca="1" si="6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7"/>
        <v>0.75482003858884561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1"/>
        <v>0</v>
      </c>
      <c r="P21" s="10">
        <f t="shared" ca="1" si="2"/>
        <v>0</v>
      </c>
      <c r="Q21" s="10">
        <f t="shared" ca="1" si="3"/>
        <v>0</v>
      </c>
      <c r="R21" s="10">
        <f t="shared" ca="1" si="4"/>
        <v>0</v>
      </c>
      <c r="S21" s="10">
        <f t="shared" ca="1" si="5"/>
        <v>0</v>
      </c>
      <c r="T21" s="10">
        <f t="shared" ca="1" si="6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7"/>
        <v>0.3540149147433912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1"/>
        <v>0</v>
      </c>
      <c r="P22" s="10">
        <f t="shared" ca="1" si="2"/>
        <v>0</v>
      </c>
      <c r="Q22" s="10">
        <f t="shared" ca="1" si="3"/>
        <v>0</v>
      </c>
      <c r="R22" s="10">
        <f t="shared" ca="1" si="4"/>
        <v>0</v>
      </c>
      <c r="S22" s="10">
        <f t="shared" ca="1" si="5"/>
        <v>0</v>
      </c>
      <c r="T22" s="10">
        <f t="shared" ca="1" si="6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7"/>
        <v>0.93157704944658393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1"/>
        <v>0</v>
      </c>
      <c r="P23" s="10">
        <f t="shared" ca="1" si="2"/>
        <v>0</v>
      </c>
      <c r="Q23" s="10">
        <f t="shared" ca="1" si="3"/>
        <v>0</v>
      </c>
      <c r="R23" s="10">
        <f t="shared" ca="1" si="4"/>
        <v>0</v>
      </c>
      <c r="S23" s="10">
        <f t="shared" ca="1" si="5"/>
        <v>0</v>
      </c>
      <c r="T23" s="10">
        <f t="shared" ca="1" si="6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7"/>
        <v>0.9279808806516745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1"/>
        <v>0</v>
      </c>
      <c r="P24" s="10">
        <f t="shared" ca="1" si="2"/>
        <v>0</v>
      </c>
      <c r="Q24" s="10">
        <f t="shared" ca="1" si="3"/>
        <v>0</v>
      </c>
      <c r="R24" s="10">
        <f t="shared" ca="1" si="4"/>
        <v>0</v>
      </c>
      <c r="S24" s="10">
        <f t="shared" ca="1" si="5"/>
        <v>0</v>
      </c>
      <c r="T24" s="10">
        <f t="shared" ca="1" si="6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7"/>
        <v>4.3585867813480506E-2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1"/>
        <v>0</v>
      </c>
      <c r="P25" s="10">
        <f t="shared" ca="1" si="2"/>
        <v>0</v>
      </c>
      <c r="Q25" s="10">
        <f t="shared" ca="1" si="3"/>
        <v>0</v>
      </c>
      <c r="R25" s="10">
        <f t="shared" ca="1" si="4"/>
        <v>0</v>
      </c>
      <c r="S25" s="10">
        <f t="shared" ca="1" si="5"/>
        <v>0</v>
      </c>
      <c r="T25" s="10">
        <f t="shared" ca="1" si="6"/>
        <v>0</v>
      </c>
      <c r="U25" s="10"/>
      <c r="V25" s="10"/>
      <c r="W25" s="10"/>
      <c r="X25" s="9" t="s">
        <v>0</v>
      </c>
      <c r="Y25" s="55">
        <f t="shared" ref="Y25:AE25" ca="1" si="8">SUM(N6:N50)</f>
        <v>0</v>
      </c>
      <c r="Z25" s="56">
        <f t="shared" ca="1" si="8"/>
        <v>0</v>
      </c>
      <c r="AA25" s="57">
        <f t="shared" ca="1" si="8"/>
        <v>0</v>
      </c>
      <c r="AB25" s="57">
        <f t="shared" ca="1" si="8"/>
        <v>0</v>
      </c>
      <c r="AC25" s="57">
        <f t="shared" ca="1" si="8"/>
        <v>0</v>
      </c>
      <c r="AD25" s="57">
        <f t="shared" ca="1" si="8"/>
        <v>0</v>
      </c>
      <c r="AE25" s="58">
        <f t="shared" ca="1" si="8"/>
        <v>0</v>
      </c>
    </row>
    <row r="26" spans="1:31">
      <c r="A26" s="10">
        <f t="shared" ca="1" si="7"/>
        <v>0.99981198483704248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1"/>
        <v>0</v>
      </c>
      <c r="P26" s="10">
        <f t="shared" ca="1" si="2"/>
        <v>0</v>
      </c>
      <c r="Q26" s="10">
        <f t="shared" ca="1" si="3"/>
        <v>0</v>
      </c>
      <c r="R26" s="10">
        <f t="shared" ca="1" si="4"/>
        <v>0</v>
      </c>
      <c r="S26" s="10">
        <f t="shared" ca="1" si="5"/>
        <v>0</v>
      </c>
      <c r="T26" s="10">
        <f t="shared" ca="1" si="6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7"/>
        <v>4.7435546569605025E-2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1"/>
        <v>0</v>
      </c>
      <c r="P27" s="10">
        <f t="shared" ca="1" si="2"/>
        <v>0</v>
      </c>
      <c r="Q27" s="10">
        <f t="shared" ca="1" si="3"/>
        <v>0</v>
      </c>
      <c r="R27" s="10">
        <f t="shared" ca="1" si="4"/>
        <v>0</v>
      </c>
      <c r="S27" s="10">
        <f t="shared" ca="1" si="5"/>
        <v>0</v>
      </c>
      <c r="T27" s="10">
        <f t="shared" ca="1" si="6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7"/>
        <v>0.70534134008088711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1"/>
        <v>0</v>
      </c>
      <c r="P28" s="10">
        <f t="shared" ca="1" si="2"/>
        <v>0</v>
      </c>
      <c r="Q28" s="10">
        <f t="shared" ca="1" si="3"/>
        <v>0</v>
      </c>
      <c r="R28" s="10">
        <f t="shared" ca="1" si="4"/>
        <v>0</v>
      </c>
      <c r="S28" s="10">
        <f t="shared" ca="1" si="5"/>
        <v>0</v>
      </c>
      <c r="T28" s="10">
        <f t="shared" ca="1" si="6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7"/>
        <v>0.3927882103536412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1"/>
        <v>0</v>
      </c>
      <c r="P29" s="10">
        <f t="shared" ca="1" si="2"/>
        <v>0</v>
      </c>
      <c r="Q29" s="10">
        <f t="shared" ca="1" si="3"/>
        <v>0</v>
      </c>
      <c r="R29" s="10">
        <f t="shared" ca="1" si="4"/>
        <v>0</v>
      </c>
      <c r="S29" s="10">
        <f t="shared" ca="1" si="5"/>
        <v>0</v>
      </c>
      <c r="T29" s="10">
        <f t="shared" ca="1" si="6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7"/>
        <v>0.92628759485015943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1"/>
        <v>0</v>
      </c>
      <c r="P30" s="10">
        <f t="shared" ca="1" si="2"/>
        <v>0</v>
      </c>
      <c r="Q30" s="10">
        <f t="shared" ca="1" si="3"/>
        <v>0</v>
      </c>
      <c r="R30" s="10">
        <f t="shared" ca="1" si="4"/>
        <v>0</v>
      </c>
      <c r="S30" s="10">
        <f t="shared" ca="1" si="5"/>
        <v>0</v>
      </c>
      <c r="T30" s="10">
        <f t="shared" ca="1" si="6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7"/>
        <v>0.74405070269576323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1"/>
        <v>0</v>
      </c>
      <c r="P31" s="10">
        <f t="shared" ca="1" si="2"/>
        <v>0</v>
      </c>
      <c r="Q31" s="10">
        <f t="shared" ca="1" si="3"/>
        <v>0</v>
      </c>
      <c r="R31" s="10">
        <f t="shared" ca="1" si="4"/>
        <v>0</v>
      </c>
      <c r="S31" s="10">
        <f t="shared" ca="1" si="5"/>
        <v>0</v>
      </c>
      <c r="T31" s="10">
        <f t="shared" ca="1" si="6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7"/>
        <v>0.51591835470976244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1"/>
        <v>0</v>
      </c>
      <c r="P32" s="10">
        <f t="shared" ca="1" si="2"/>
        <v>0</v>
      </c>
      <c r="Q32" s="10">
        <f t="shared" ca="1" si="3"/>
        <v>0</v>
      </c>
      <c r="R32" s="10">
        <f t="shared" ca="1" si="4"/>
        <v>0</v>
      </c>
      <c r="S32" s="10">
        <f t="shared" ca="1" si="5"/>
        <v>0</v>
      </c>
      <c r="T32" s="10">
        <f t="shared" ca="1" si="6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7"/>
        <v>0.94176465353722749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1"/>
        <v>0</v>
      </c>
      <c r="P33" s="10">
        <f t="shared" ca="1" si="2"/>
        <v>0</v>
      </c>
      <c r="Q33" s="10">
        <f t="shared" ca="1" si="3"/>
        <v>0</v>
      </c>
      <c r="R33" s="10">
        <f t="shared" ca="1" si="4"/>
        <v>0</v>
      </c>
      <c r="S33" s="10">
        <f t="shared" ca="1" si="5"/>
        <v>0</v>
      </c>
      <c r="T33" s="10">
        <f t="shared" ca="1" si="6"/>
        <v>0</v>
      </c>
      <c r="U33" s="10"/>
      <c r="V33" s="10"/>
      <c r="W33" s="10"/>
      <c r="X33" s="89" t="s">
        <v>88</v>
      </c>
      <c r="Y33" s="72" t="e">
        <f ca="1">1-(AB73/AD73)</f>
        <v>#DIV/0!</v>
      </c>
      <c r="Z33" s="10"/>
      <c r="AA33" s="10"/>
      <c r="AB33" s="10"/>
      <c r="AC33" s="10"/>
      <c r="AD33" s="10"/>
      <c r="AE33" s="10"/>
    </row>
    <row r="34" spans="1:31">
      <c r="A34" s="10">
        <f t="shared" ca="1" si="7"/>
        <v>0.57048597216016328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1"/>
        <v>0</v>
      </c>
      <c r="P34" s="10">
        <f t="shared" ca="1" si="2"/>
        <v>0</v>
      </c>
      <c r="Q34" s="10">
        <f t="shared" ca="1" si="3"/>
        <v>0</v>
      </c>
      <c r="R34" s="10">
        <f t="shared" ca="1" si="4"/>
        <v>0</v>
      </c>
      <c r="S34" s="10">
        <f t="shared" ca="1" si="5"/>
        <v>0</v>
      </c>
      <c r="T34" s="10">
        <f t="shared" ca="1" si="6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4.25">
      <c r="A35" s="10">
        <f t="shared" ca="1" si="7"/>
        <v>0.50028989464882612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1"/>
        <v>0</v>
      </c>
      <c r="P35" s="10">
        <f t="shared" ca="1" si="2"/>
        <v>0</v>
      </c>
      <c r="Q35" s="10">
        <f t="shared" ca="1" si="3"/>
        <v>0</v>
      </c>
      <c r="R35" s="10">
        <f t="shared" ca="1" si="4"/>
        <v>0</v>
      </c>
      <c r="S35" s="10">
        <f t="shared" ca="1" si="5"/>
        <v>0</v>
      </c>
      <c r="T35" s="10">
        <f t="shared" ca="1" si="6"/>
        <v>0</v>
      </c>
      <c r="U35" s="10"/>
      <c r="V35" s="10"/>
      <c r="W35" s="10"/>
      <c r="X35" s="10"/>
      <c r="Y35" s="72" t="s">
        <v>69</v>
      </c>
      <c r="Z35" s="10"/>
      <c r="AA35" s="10"/>
      <c r="AB35" s="10"/>
      <c r="AC35" s="10"/>
      <c r="AD35" s="10"/>
      <c r="AE35" s="10"/>
    </row>
    <row r="36" spans="1:31">
      <c r="A36" s="10">
        <f t="shared" ca="1" si="7"/>
        <v>0.14755841340963871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1"/>
        <v>0</v>
      </c>
      <c r="P36" s="10">
        <f t="shared" ca="1" si="2"/>
        <v>0</v>
      </c>
      <c r="Q36" s="10">
        <f t="shared" ca="1" si="3"/>
        <v>0</v>
      </c>
      <c r="R36" s="10">
        <f t="shared" ca="1" si="4"/>
        <v>0</v>
      </c>
      <c r="S36" s="10">
        <f t="shared" ca="1" si="5"/>
        <v>0</v>
      </c>
      <c r="T36" s="10">
        <f t="shared" ca="1" si="6"/>
        <v>0</v>
      </c>
      <c r="U36" s="10"/>
      <c r="V36" s="10"/>
      <c r="W36" s="10"/>
      <c r="X36" s="10"/>
      <c r="Y36" s="108" t="s">
        <v>70</v>
      </c>
      <c r="Z36" s="108" t="s">
        <v>71</v>
      </c>
      <c r="AA36" s="108"/>
      <c r="AB36" s="108" t="s">
        <v>72</v>
      </c>
      <c r="AC36" s="108"/>
      <c r="AD36" s="108" t="s">
        <v>73</v>
      </c>
      <c r="AE36" s="41"/>
    </row>
    <row r="37" spans="1:31">
      <c r="A37" s="10">
        <f t="shared" ca="1" si="7"/>
        <v>0.46526816848629526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1"/>
        <v>0</v>
      </c>
      <c r="P37" s="10">
        <f t="shared" ca="1" si="2"/>
        <v>0</v>
      </c>
      <c r="Q37" s="10">
        <f t="shared" ca="1" si="3"/>
        <v>0</v>
      </c>
      <c r="R37" s="10">
        <f t="shared" ca="1" si="4"/>
        <v>0</v>
      </c>
      <c r="S37" s="10">
        <f t="shared" ca="1" si="5"/>
        <v>0</v>
      </c>
      <c r="T37" s="10">
        <f t="shared" ca="1" si="6"/>
        <v>0</v>
      </c>
      <c r="U37" s="10"/>
      <c r="V37" s="10"/>
      <c r="W37" s="10"/>
      <c r="X37" s="10"/>
      <c r="Y37" s="73">
        <f>IF(COUNT(Sheet1!$B6:'Sheet1'!$C6)=2,(C6-Z$25/n)^2,0)</f>
        <v>0</v>
      </c>
      <c r="Z37" s="74">
        <f>IF(COUNT(Sheet1!$B6:'Sheet1'!$C6)=2,Z$29*B6^2+Y$30*B6+Y$31,0)</f>
        <v>0</v>
      </c>
      <c r="AA37" s="74"/>
      <c r="AB37" s="74">
        <f t="shared" ref="AB37:AB72" ca="1" si="9">IF(COUNT($B6:$C6)=2,(C6-Z37)^2,0)</f>
        <v>0</v>
      </c>
      <c r="AC37" s="49"/>
      <c r="AD37" s="75">
        <f>IF(COUNT(Sheet1!$B6:'Sheet1'!$C6)=2,($Z$25/n-Z37)^2,0)</f>
        <v>0</v>
      </c>
      <c r="AE37" s="10" t="s">
        <v>0</v>
      </c>
    </row>
    <row r="38" spans="1:31">
      <c r="A38" s="10">
        <f t="shared" ca="1" si="7"/>
        <v>0.21973551722686524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1"/>
        <v>0</v>
      </c>
      <c r="P38" s="10">
        <f t="shared" ca="1" si="2"/>
        <v>0</v>
      </c>
      <c r="Q38" s="10">
        <f t="shared" ca="1" si="3"/>
        <v>0</v>
      </c>
      <c r="R38" s="10">
        <f t="shared" ca="1" si="4"/>
        <v>0</v>
      </c>
      <c r="S38" s="10">
        <f t="shared" ca="1" si="5"/>
        <v>0</v>
      </c>
      <c r="T38" s="10">
        <f t="shared" ca="1" si="6"/>
        <v>0</v>
      </c>
      <c r="U38" s="10"/>
      <c r="V38" s="10"/>
      <c r="W38" s="10"/>
      <c r="X38" s="10"/>
      <c r="Y38" s="73">
        <f>IF(COUNT(Sheet1!$B7:'Sheet1'!$C7)=2,(C7-Z$25/n)^2,0)</f>
        <v>0</v>
      </c>
      <c r="Z38" s="74">
        <f>IF(COUNT(Sheet1!$B7:'Sheet1'!$C7)=2,Z$29*B7^2+Y$30*B7+Y$31,0)</f>
        <v>0</v>
      </c>
      <c r="AA38" s="59"/>
      <c r="AB38" s="74">
        <f t="shared" ca="1" si="9"/>
        <v>0</v>
      </c>
      <c r="AC38" s="32"/>
      <c r="AD38" s="75">
        <f>IF(COUNT(Sheet1!$B7:'Sheet1'!$C7)=2,($Z$25/n-Z38)^2,0)</f>
        <v>0</v>
      </c>
      <c r="AE38" s="10"/>
    </row>
    <row r="39" spans="1:31">
      <c r="A39" s="10">
        <f t="shared" ca="1" si="7"/>
        <v>0.10473270043111904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1"/>
        <v>0</v>
      </c>
      <c r="P39" s="10">
        <f t="shared" ca="1" si="2"/>
        <v>0</v>
      </c>
      <c r="Q39" s="10">
        <f t="shared" ca="1" si="3"/>
        <v>0</v>
      </c>
      <c r="R39" s="10">
        <f t="shared" ca="1" si="4"/>
        <v>0</v>
      </c>
      <c r="S39" s="10">
        <f t="shared" ca="1" si="5"/>
        <v>0</v>
      </c>
      <c r="T39" s="10">
        <f t="shared" ca="1" si="6"/>
        <v>0</v>
      </c>
      <c r="U39" s="10"/>
      <c r="V39" s="10"/>
      <c r="W39" s="10"/>
      <c r="X39" s="10"/>
      <c r="Y39" s="73">
        <f>IF(COUNT(Sheet1!$B8:'Sheet1'!$C8)=2,(C8-Z$25/n)^2,0)</f>
        <v>0</v>
      </c>
      <c r="Z39" s="74">
        <f>IF(COUNT(Sheet1!$B8:'Sheet1'!$C8)=2,Z$29*B8^2+Y$30*B8+Y$31,0)</f>
        <v>0</v>
      </c>
      <c r="AA39" s="59"/>
      <c r="AB39" s="74">
        <f t="shared" ca="1" si="9"/>
        <v>0</v>
      </c>
      <c r="AC39" s="32"/>
      <c r="AD39" s="75">
        <f>IF(COUNT(Sheet1!$B8:'Sheet1'!$C8)=2,($Z$25/n-Z39)^2,0)</f>
        <v>0</v>
      </c>
      <c r="AE39" s="10"/>
    </row>
    <row r="40" spans="1:31">
      <c r="A40" s="10">
        <f t="shared" ca="1" si="7"/>
        <v>3.3164278877388709E-2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1"/>
        <v>0</v>
      </c>
      <c r="P40" s="10">
        <f t="shared" ca="1" si="2"/>
        <v>0</v>
      </c>
      <c r="Q40" s="10">
        <f t="shared" ca="1" si="3"/>
        <v>0</v>
      </c>
      <c r="R40" s="10">
        <f t="shared" ca="1" si="4"/>
        <v>0</v>
      </c>
      <c r="S40" s="10">
        <f t="shared" ca="1" si="5"/>
        <v>0</v>
      </c>
      <c r="T40" s="10">
        <f t="shared" ca="1" si="6"/>
        <v>0</v>
      </c>
      <c r="U40" s="10"/>
      <c r="V40" s="10"/>
      <c r="W40" s="10"/>
      <c r="X40" s="10"/>
      <c r="Y40" s="73">
        <f>IF(COUNT(Sheet1!$B9:'Sheet1'!$C9)=2,(C9-Z$25/n)^2,0)</f>
        <v>0</v>
      </c>
      <c r="Z40" s="74">
        <f>IF(COUNT(Sheet1!$B9:'Sheet1'!$C9)=2,Z$29*B9^2+Y$30*B9+Y$31,0)</f>
        <v>0</v>
      </c>
      <c r="AA40" s="59"/>
      <c r="AB40" s="74">
        <f t="shared" ca="1" si="9"/>
        <v>0</v>
      </c>
      <c r="AC40" s="32"/>
      <c r="AD40" s="75">
        <f>IF(COUNT(Sheet1!$B9:'Sheet1'!$C9)=2,($Z$25/n-Z40)^2,0)</f>
        <v>0</v>
      </c>
      <c r="AE40" s="10"/>
    </row>
    <row r="41" spans="1:31">
      <c r="A41" s="10">
        <f t="shared" ca="1" si="7"/>
        <v>0.26829597395629945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1"/>
        <v>0</v>
      </c>
      <c r="P41" s="10">
        <f t="shared" ca="1" si="2"/>
        <v>0</v>
      </c>
      <c r="Q41" s="10">
        <f t="shared" ca="1" si="3"/>
        <v>0</v>
      </c>
      <c r="R41" s="10">
        <f t="shared" ca="1" si="4"/>
        <v>0</v>
      </c>
      <c r="S41" s="10">
        <f t="shared" ca="1" si="5"/>
        <v>0</v>
      </c>
      <c r="T41" s="10">
        <f t="shared" ca="1" si="6"/>
        <v>0</v>
      </c>
      <c r="U41" s="10"/>
      <c r="V41" s="10"/>
      <c r="W41" s="10"/>
      <c r="X41" s="10"/>
      <c r="Y41" s="73">
        <f>IF(COUNT(Sheet1!$B10:'Sheet1'!$C10)=2,(C10-Z$25/n)^2,0)</f>
        <v>0</v>
      </c>
      <c r="Z41" s="74">
        <f>IF(COUNT(Sheet1!$B10:'Sheet1'!$C10)=2,Z$29*B10^2+Y$30*B10+Y$31,0)</f>
        <v>0</v>
      </c>
      <c r="AA41" s="59"/>
      <c r="AB41" s="74">
        <f t="shared" ca="1" si="9"/>
        <v>0</v>
      </c>
      <c r="AC41" s="32"/>
      <c r="AD41" s="75">
        <f>IF(COUNT(Sheet1!$B10:'Sheet1'!$C10)=2,($Z$25/n-Z41)^2,0)</f>
        <v>0</v>
      </c>
      <c r="AE41" s="10"/>
    </row>
    <row r="42" spans="1:31">
      <c r="A42" s="10">
        <f t="shared" ca="1" si="7"/>
        <v>0.83099459933337749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1"/>
        <v>0</v>
      </c>
      <c r="P42" s="10">
        <f t="shared" ca="1" si="2"/>
        <v>0</v>
      </c>
      <c r="Q42" s="10">
        <f t="shared" ca="1" si="3"/>
        <v>0</v>
      </c>
      <c r="R42" s="10">
        <f t="shared" ca="1" si="4"/>
        <v>0</v>
      </c>
      <c r="S42" s="10">
        <f t="shared" ca="1" si="5"/>
        <v>0</v>
      </c>
      <c r="T42" s="10">
        <f t="shared" ca="1" si="6"/>
        <v>0</v>
      </c>
      <c r="U42" s="10"/>
      <c r="V42" s="10"/>
      <c r="W42" s="10"/>
      <c r="X42" s="10"/>
      <c r="Y42" s="73">
        <f>IF(COUNT(Sheet1!$B11:'Sheet1'!$C11)=2,(C11-Z$25/n)^2,0)</f>
        <v>0</v>
      </c>
      <c r="Z42" s="74">
        <f>IF(COUNT(Sheet1!$B11:'Sheet1'!$C11)=2,Z$29*B11^2+Y$30*B11+Y$31,0)</f>
        <v>0</v>
      </c>
      <c r="AA42" s="59"/>
      <c r="AB42" s="74">
        <f t="shared" ca="1" si="9"/>
        <v>0</v>
      </c>
      <c r="AC42" s="32"/>
      <c r="AD42" s="75">
        <f>IF(COUNT(Sheet1!$B11:'Sheet1'!$C11)=2,($Z$25/n-Z42)^2,0)</f>
        <v>0</v>
      </c>
      <c r="AE42" s="10"/>
    </row>
    <row r="43" spans="1:31">
      <c r="A43" s="10">
        <f t="shared" ca="1" si="7"/>
        <v>0.7694766685621639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1"/>
        <v>0</v>
      </c>
      <c r="P43" s="10">
        <f t="shared" ca="1" si="2"/>
        <v>0</v>
      </c>
      <c r="Q43" s="10">
        <f t="shared" ca="1" si="3"/>
        <v>0</v>
      </c>
      <c r="R43" s="10">
        <f t="shared" ca="1" si="4"/>
        <v>0</v>
      </c>
      <c r="S43" s="10">
        <f t="shared" ca="1" si="5"/>
        <v>0</v>
      </c>
      <c r="T43" s="10">
        <f t="shared" ca="1" si="6"/>
        <v>0</v>
      </c>
      <c r="U43" s="10"/>
      <c r="V43" s="10"/>
      <c r="W43" s="10"/>
      <c r="X43" s="10"/>
      <c r="Y43" s="73">
        <f>IF(COUNT(Sheet1!$B12:'Sheet1'!$C12)=2,(C12-Z$25/n)^2,0)</f>
        <v>0</v>
      </c>
      <c r="Z43" s="74">
        <f>IF(COUNT(Sheet1!$B12:'Sheet1'!$C12)=2,Z$29*B12^2+Y$30*B12+Y$31,0)</f>
        <v>0</v>
      </c>
      <c r="AA43" s="59"/>
      <c r="AB43" s="74">
        <f t="shared" ca="1" si="9"/>
        <v>0</v>
      </c>
      <c r="AC43" s="32"/>
      <c r="AD43" s="75">
        <f>IF(COUNT(Sheet1!$B12:'Sheet1'!$C12)=2,($Z$25/n-Z43)^2,0)</f>
        <v>0</v>
      </c>
      <c r="AE43" s="10"/>
    </row>
    <row r="44" spans="1:31">
      <c r="A44" s="10">
        <f t="shared" ca="1" si="7"/>
        <v>0.39304077726269926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1"/>
        <v>0</v>
      </c>
      <c r="P44" s="10">
        <f t="shared" ca="1" si="2"/>
        <v>0</v>
      </c>
      <c r="Q44" s="10">
        <f t="shared" ca="1" si="3"/>
        <v>0</v>
      </c>
      <c r="R44" s="10">
        <f t="shared" ca="1" si="4"/>
        <v>0</v>
      </c>
      <c r="S44" s="10">
        <f t="shared" ca="1" si="5"/>
        <v>0</v>
      </c>
      <c r="T44" s="10">
        <f t="shared" ca="1" si="6"/>
        <v>0</v>
      </c>
      <c r="U44" s="10"/>
      <c r="V44" s="10"/>
      <c r="W44" s="10"/>
      <c r="X44" s="10"/>
      <c r="Y44" s="73">
        <f>IF(COUNT(Sheet1!$B13:'Sheet1'!$C13)=2,(C13-Z$25/n)^2,0)</f>
        <v>0</v>
      </c>
      <c r="Z44" s="74">
        <f>IF(COUNT(Sheet1!$B13:'Sheet1'!$C13)=2,Z$29*B13^2+Y$30*B13+Y$31,0)</f>
        <v>0</v>
      </c>
      <c r="AA44" s="32"/>
      <c r="AB44" s="74">
        <f t="shared" ca="1" si="9"/>
        <v>0</v>
      </c>
      <c r="AC44" s="32"/>
      <c r="AD44" s="75">
        <f>IF(COUNT(Sheet1!$B13:'Sheet1'!$C13)=2,($Z$25/n-Z44)^2,0)</f>
        <v>0</v>
      </c>
      <c r="AE44" s="10"/>
    </row>
    <row r="45" spans="1:31">
      <c r="A45" s="10">
        <f t="shared" ca="1" si="7"/>
        <v>0.80278114291635538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1"/>
        <v>0</v>
      </c>
      <c r="P45" s="10">
        <f t="shared" ca="1" si="2"/>
        <v>0</v>
      </c>
      <c r="Q45" s="10">
        <f t="shared" ca="1" si="3"/>
        <v>0</v>
      </c>
      <c r="R45" s="10">
        <f t="shared" ca="1" si="4"/>
        <v>0</v>
      </c>
      <c r="S45" s="10">
        <f t="shared" ca="1" si="5"/>
        <v>0</v>
      </c>
      <c r="T45" s="10">
        <f t="shared" ca="1" si="6"/>
        <v>0</v>
      </c>
      <c r="U45" s="10"/>
      <c r="V45" s="10"/>
      <c r="W45" s="10"/>
      <c r="X45" s="10"/>
      <c r="Y45" s="73">
        <f>IF(COUNT(Sheet1!$B14:'Sheet1'!$C14)=2,(C14-Z$25/n)^2,0)</f>
        <v>0</v>
      </c>
      <c r="Z45" s="74">
        <f>IF(COUNT(Sheet1!$B14:'Sheet1'!$C14)=2,Z$29*B14^2+Y$30*B14+Y$31,0)</f>
        <v>0</v>
      </c>
      <c r="AA45" s="59"/>
      <c r="AB45" s="74">
        <f t="shared" ca="1" si="9"/>
        <v>0</v>
      </c>
      <c r="AC45" s="32"/>
      <c r="AD45" s="75">
        <f>IF(COUNT(Sheet1!$B14:'Sheet1'!$C14)=2,($Z$25/n-Z45)^2,0)</f>
        <v>0</v>
      </c>
      <c r="AE45" s="10"/>
    </row>
    <row r="46" spans="1:31">
      <c r="A46" s="10">
        <f t="shared" ca="1" si="7"/>
        <v>0.34511015307135029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1"/>
        <v>0</v>
      </c>
      <c r="P46" s="10">
        <f t="shared" ca="1" si="2"/>
        <v>0</v>
      </c>
      <c r="Q46" s="10">
        <f t="shared" ca="1" si="3"/>
        <v>0</v>
      </c>
      <c r="R46" s="10">
        <f t="shared" ca="1" si="4"/>
        <v>0</v>
      </c>
      <c r="S46" s="10">
        <f t="shared" ca="1" si="5"/>
        <v>0</v>
      </c>
      <c r="T46" s="10">
        <f t="shared" ca="1" si="6"/>
        <v>0</v>
      </c>
      <c r="U46" s="10"/>
      <c r="V46" s="10"/>
      <c r="W46" s="10"/>
      <c r="X46" s="10"/>
      <c r="Y46" s="73">
        <f>IF(COUNT(Sheet1!$B15:'Sheet1'!$C15)=2,(C15-Z$25/n)^2,0)</f>
        <v>0</v>
      </c>
      <c r="Z46" s="74">
        <f>IF(COUNT(Sheet1!$B15:'Sheet1'!$C15)=2,Z$29*B15^2+Y$30*B15+Y$31,0)</f>
        <v>0</v>
      </c>
      <c r="AA46" s="59"/>
      <c r="AB46" s="74">
        <f t="shared" ca="1" si="9"/>
        <v>0</v>
      </c>
      <c r="AC46" s="32"/>
      <c r="AD46" s="75">
        <f>IF(COUNT(Sheet1!$B15:'Sheet1'!$C15)=2,($Z$25/n-Z46)^2,0)</f>
        <v>0</v>
      </c>
      <c r="AE46" s="10"/>
    </row>
    <row r="47" spans="1:31">
      <c r="A47" s="10">
        <f t="shared" ca="1" si="7"/>
        <v>0.14573382362627429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1"/>
        <v>0</v>
      </c>
      <c r="P47" s="10">
        <f t="shared" ca="1" si="2"/>
        <v>0</v>
      </c>
      <c r="Q47" s="10">
        <f t="shared" ca="1" si="3"/>
        <v>0</v>
      </c>
      <c r="R47" s="10">
        <f t="shared" ca="1" si="4"/>
        <v>0</v>
      </c>
      <c r="S47" s="10">
        <f t="shared" ca="1" si="5"/>
        <v>0</v>
      </c>
      <c r="T47" s="10">
        <f t="shared" ca="1" si="6"/>
        <v>0</v>
      </c>
      <c r="U47" s="10"/>
      <c r="V47" s="10"/>
      <c r="W47" s="10"/>
      <c r="X47" s="10"/>
      <c r="Y47" s="73">
        <f>IF(COUNT(Sheet1!$B16:'Sheet1'!$C16)=2,(C16-Z$25/n)^2,0)</f>
        <v>0</v>
      </c>
      <c r="Z47" s="74">
        <f>IF(COUNT(Sheet1!$B16:'Sheet1'!$C16)=2,Z$29*B16^2+Y$30*B16+Y$31,0)</f>
        <v>0</v>
      </c>
      <c r="AA47" s="59"/>
      <c r="AB47" s="74">
        <f t="shared" ca="1" si="9"/>
        <v>0</v>
      </c>
      <c r="AC47" s="32"/>
      <c r="AD47" s="75">
        <f>IF(COUNT(Sheet1!$B16:'Sheet1'!$C16)=2,($Z$25/n-Z47)^2,0)</f>
        <v>0</v>
      </c>
      <c r="AE47" s="10"/>
    </row>
    <row r="48" spans="1:31">
      <c r="A48" s="10">
        <f t="shared" ca="1" si="7"/>
        <v>0.2213014672766449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1"/>
        <v>0</v>
      </c>
      <c r="P48" s="10">
        <f t="shared" ca="1" si="2"/>
        <v>0</v>
      </c>
      <c r="Q48" s="10">
        <f t="shared" ca="1" si="3"/>
        <v>0</v>
      </c>
      <c r="R48" s="10">
        <f t="shared" ca="1" si="4"/>
        <v>0</v>
      </c>
      <c r="S48" s="10">
        <f t="shared" ca="1" si="5"/>
        <v>0</v>
      </c>
      <c r="T48" s="10">
        <f t="shared" ca="1" si="6"/>
        <v>0</v>
      </c>
      <c r="U48" s="10"/>
      <c r="V48" s="10"/>
      <c r="W48" s="10"/>
      <c r="X48" s="10"/>
      <c r="Y48" s="73">
        <f>IF(COUNT(Sheet1!$B17:'Sheet1'!$C17)=2,(C17-Z$25/n)^2,0)</f>
        <v>0</v>
      </c>
      <c r="Z48" s="74">
        <f>IF(COUNT(Sheet1!$B17:'Sheet1'!$C17)=2,Z$29*B17^2+Y$30*B17+Y$31,0)</f>
        <v>0</v>
      </c>
      <c r="AA48" s="59"/>
      <c r="AB48" s="74">
        <f t="shared" ca="1" si="9"/>
        <v>0</v>
      </c>
      <c r="AC48" s="32"/>
      <c r="AD48" s="75">
        <f>IF(COUNT(Sheet1!$B17:'Sheet1'!$C17)=2,($Z$25/n-Z48)^2,0)</f>
        <v>0</v>
      </c>
      <c r="AE48" s="10"/>
    </row>
    <row r="49" spans="1:31">
      <c r="A49" s="10">
        <f t="shared" ca="1" si="7"/>
        <v>0.18497935353573358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1"/>
        <v>0</v>
      </c>
      <c r="P49" s="10">
        <f t="shared" ca="1" si="2"/>
        <v>0</v>
      </c>
      <c r="Q49" s="10">
        <f t="shared" ca="1" si="3"/>
        <v>0</v>
      </c>
      <c r="R49" s="10">
        <f t="shared" ca="1" si="4"/>
        <v>0</v>
      </c>
      <c r="S49" s="10">
        <f t="shared" ca="1" si="5"/>
        <v>0</v>
      </c>
      <c r="T49" s="10">
        <f t="shared" ca="1" si="6"/>
        <v>0</v>
      </c>
      <c r="U49" s="10"/>
      <c r="V49" s="10"/>
      <c r="W49" s="10"/>
      <c r="X49" s="10"/>
      <c r="Y49" s="73">
        <f>IF(COUNT(Sheet1!$B18:'Sheet1'!$C18)=2,(C18-Z$25/n)^2,0)</f>
        <v>0</v>
      </c>
      <c r="Z49" s="74">
        <f>IF(COUNT(Sheet1!$B18:'Sheet1'!$C18)=2,Z$29*B18^2+Y$30*B18+Y$31,0)</f>
        <v>0</v>
      </c>
      <c r="AA49" s="59"/>
      <c r="AB49" s="74">
        <f t="shared" ca="1" si="9"/>
        <v>0</v>
      </c>
      <c r="AC49" s="32"/>
      <c r="AD49" s="75">
        <f>IF(COUNT(Sheet1!$B18:'Sheet1'!$C18)=2,($Z$25/n-Z49)^2,0)</f>
        <v>0</v>
      </c>
      <c r="AE49" s="10"/>
    </row>
    <row r="50" spans="1:31">
      <c r="A50" s="10">
        <f t="shared" ca="1" si="7"/>
        <v>0.60163135839267634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1"/>
        <v>0</v>
      </c>
      <c r="P50" s="10">
        <f t="shared" ca="1" si="2"/>
        <v>0</v>
      </c>
      <c r="Q50" s="10">
        <f t="shared" ca="1" si="3"/>
        <v>0</v>
      </c>
      <c r="R50" s="10">
        <f t="shared" ca="1" si="4"/>
        <v>0</v>
      </c>
      <c r="S50" s="10">
        <f t="shared" ca="1" si="5"/>
        <v>0</v>
      </c>
      <c r="T50" s="10">
        <f t="shared" ca="1" si="6"/>
        <v>0</v>
      </c>
      <c r="U50" s="10"/>
      <c r="V50" s="10"/>
      <c r="W50" s="10"/>
      <c r="X50" s="10"/>
      <c r="Y50" s="73">
        <f>IF(COUNT(Sheet1!$B19:'Sheet1'!$C19)=2,(C19-Z$25/n)^2,0)</f>
        <v>0</v>
      </c>
      <c r="Z50" s="74">
        <f>IF(COUNT(Sheet1!$B19:'Sheet1'!$C19)=2,Z$29*B19^2+Y$30*B19+Y$31,0)</f>
        <v>0</v>
      </c>
      <c r="AA50" s="59"/>
      <c r="AB50" s="74">
        <f t="shared" ca="1" si="9"/>
        <v>0</v>
      </c>
      <c r="AC50" s="32"/>
      <c r="AD50" s="75">
        <f>IF(COUNT(Sheet1!$B19:'Sheet1'!$C19)=2,($Z$25/n-Z50)^2,0)</f>
        <v>0</v>
      </c>
      <c r="AE50" s="10"/>
    </row>
    <row r="51" spans="1:3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80" t="str">
        <f>IF(COUNT(J51)=1,(-b+SQRT(b*b-4*a*(__c-J51)))/(2*a),"")</f>
        <v/>
      </c>
      <c r="L51" s="8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73">
        <f>IF(COUNT(Sheet1!$B20:'Sheet1'!$C20)=2,(C20-Z$25/n)^2,0)</f>
        <v>0</v>
      </c>
      <c r="Z51" s="74">
        <f>IF(COUNT(Sheet1!$B20:'Sheet1'!$C20)=2,Z$29*B20^2+Y$30*B20+Y$31,0)</f>
        <v>0</v>
      </c>
      <c r="AA51" s="59"/>
      <c r="AB51" s="74">
        <f t="shared" ca="1" si="9"/>
        <v>0</v>
      </c>
      <c r="AC51" s="32"/>
      <c r="AD51" s="75">
        <f>IF(COUNT(Sheet1!$B20:'Sheet1'!$C20)=2,($Z$25/n-Z51)^2,0)</f>
        <v>0</v>
      </c>
      <c r="AE51" s="10"/>
    </row>
    <row r="52" spans="1:3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73">
        <f>IF(COUNT(Sheet1!$B21:'Sheet1'!$C21)=2,(C21-Z$25/n)^2,0)</f>
        <v>0</v>
      </c>
      <c r="Z52" s="74">
        <f>IF(COUNT(Sheet1!$B21:'Sheet1'!$C21)=2,Z$29*B21^2+Y$30*B21+Y$31,0)</f>
        <v>0</v>
      </c>
      <c r="AA52" s="59"/>
      <c r="AB52" s="74">
        <f t="shared" ca="1" si="9"/>
        <v>0</v>
      </c>
      <c r="AC52" s="32"/>
      <c r="AD52" s="75">
        <f>IF(COUNT(Sheet1!$B21:'Sheet1'!$C21)=2,($Z$25/n-Z52)^2,0)</f>
        <v>0</v>
      </c>
      <c r="AE52" s="10"/>
    </row>
    <row r="53" spans="1:3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73">
        <f>IF(COUNT(Sheet1!$B22:'Sheet1'!$C22)=2,(C22-Z$25/n)^2,0)</f>
        <v>0</v>
      </c>
      <c r="Z53" s="74">
        <f>IF(COUNT(Sheet1!$B22:'Sheet1'!$C22)=2,Z$29*B22^2+Y$30*B22+Y$31,0)</f>
        <v>0</v>
      </c>
      <c r="AA53" s="59"/>
      <c r="AB53" s="74">
        <f t="shared" ca="1" si="9"/>
        <v>0</v>
      </c>
      <c r="AC53" s="32"/>
      <c r="AD53" s="75">
        <f>IF(COUNT(Sheet1!$B22:'Sheet1'!$C22)=2,($Z$25/n-Z53)^2,0)</f>
        <v>0</v>
      </c>
      <c r="AE53" s="10"/>
    </row>
    <row r="54" spans="1:3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73">
        <f>IF(COUNT(Sheet1!$B23:'Sheet1'!$C23)=2,(C23-Z$25/n)^2,0)</f>
        <v>0</v>
      </c>
      <c r="Z54" s="74">
        <f>IF(COUNT(Sheet1!$B23:'Sheet1'!$C23)=2,Z$29*B23^2+Y$30*B23+Y$31,0)</f>
        <v>0</v>
      </c>
      <c r="AA54" s="59"/>
      <c r="AB54" s="74">
        <f t="shared" ca="1" si="9"/>
        <v>0</v>
      </c>
      <c r="AC54" s="32"/>
      <c r="AD54" s="75">
        <f>IF(COUNT(Sheet1!$B23:'Sheet1'!$C23)=2,($Z$25/n-Z54)^2,0)</f>
        <v>0</v>
      </c>
      <c r="AE54" s="10"/>
    </row>
    <row r="55" spans="1:3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73">
        <f>IF(COUNT(Sheet1!$B24:'Sheet1'!$C24)=2,(C24-Z$25/n)^2,0)</f>
        <v>0</v>
      </c>
      <c r="Z55" s="74">
        <f>IF(COUNT(Sheet1!$B24:'Sheet1'!$C24)=2,Z$29*B24^2+Y$30*B24+Y$31,0)</f>
        <v>0</v>
      </c>
      <c r="AA55" s="59"/>
      <c r="AB55" s="74">
        <f t="shared" ca="1" si="9"/>
        <v>0</v>
      </c>
      <c r="AC55" s="32"/>
      <c r="AD55" s="75">
        <f>IF(COUNT(Sheet1!$B24:'Sheet1'!$C24)=2,($Z$25/n-Z55)^2,0)</f>
        <v>0</v>
      </c>
      <c r="AE55" s="10"/>
    </row>
    <row r="56" spans="1:3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73">
        <f>IF(COUNT(Sheet1!$B25:'Sheet1'!$C25)=2,(C25-Z$25/n)^2,0)</f>
        <v>0</v>
      </c>
      <c r="Z56" s="74">
        <f>IF(COUNT(Sheet1!$B25:'Sheet1'!$C25)=2,Z$29*B25^2+Y$30*B25+Y$31,0)</f>
        <v>0</v>
      </c>
      <c r="AA56" s="56"/>
      <c r="AB56" s="74">
        <f t="shared" ca="1" si="9"/>
        <v>0</v>
      </c>
      <c r="AC56" s="56"/>
      <c r="AD56" s="75">
        <f>IF(COUNT(Sheet1!$B25:'Sheet1'!$C25)=2,($Z$25/n-Z56)^2,0)</f>
        <v>0</v>
      </c>
      <c r="AE56" s="10"/>
    </row>
    <row r="57" spans="1:3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73">
        <f>IF(COUNT(Sheet1!$B26:'Sheet1'!$C26)=2,(C26-Z$25/n)^2,0)</f>
        <v>0</v>
      </c>
      <c r="Z57" s="74">
        <f>IF(COUNT(Sheet1!$B26:'Sheet1'!$C26)=2,Z$29*B26^2+Y$30*B26+Y$31,0)</f>
        <v>0</v>
      </c>
      <c r="AA57" s="56"/>
      <c r="AB57" s="74">
        <f t="shared" ca="1" si="9"/>
        <v>0</v>
      </c>
      <c r="AC57" s="56"/>
      <c r="AD57" s="75">
        <f>IF(COUNT(Sheet1!$B26:'Sheet1'!$C26)=2,($Z$25/n-Z57)^2,0)</f>
        <v>0</v>
      </c>
      <c r="AE57" s="10"/>
    </row>
    <row r="58" spans="1:3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73">
        <f>IF(COUNT(Sheet1!$B27:'Sheet1'!$C27)=2,(C27-Z$25/n)^2,0)</f>
        <v>0</v>
      </c>
      <c r="Z58" s="74">
        <f>IF(COUNT(Sheet1!$B27:'Sheet1'!$C27)=2,Z$29*B27^2+Y$30*B27+Y$31,0)</f>
        <v>0</v>
      </c>
      <c r="AA58" s="56"/>
      <c r="AB58" s="74">
        <f t="shared" ca="1" si="9"/>
        <v>0</v>
      </c>
      <c r="AC58" s="56"/>
      <c r="AD58" s="75">
        <f>IF(COUNT(Sheet1!$B27:'Sheet1'!$C27)=2,($Z$25/n-Z58)^2,0)</f>
        <v>0</v>
      </c>
      <c r="AE58" s="10"/>
    </row>
    <row r="59" spans="1:3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73">
        <f>IF(COUNT(Sheet1!$B28:'Sheet1'!$C28)=2,(C28-Z$25/n)^2,0)</f>
        <v>0</v>
      </c>
      <c r="Z59" s="74">
        <f>IF(COUNT(Sheet1!$B28:'Sheet1'!$C28)=2,Z$29*B28^2+Y$30*B28+Y$31,0)</f>
        <v>0</v>
      </c>
      <c r="AA59" s="56"/>
      <c r="AB59" s="74">
        <f t="shared" ca="1" si="9"/>
        <v>0</v>
      </c>
      <c r="AC59" s="56"/>
      <c r="AD59" s="75">
        <f>IF(COUNT(Sheet1!$B28:'Sheet1'!$C28)=2,($Z$25/n-Z59)^2,0)</f>
        <v>0</v>
      </c>
      <c r="AE59" s="10"/>
    </row>
    <row r="60" spans="1:3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73">
        <f>IF(COUNT(Sheet1!$B29:'Sheet1'!$C29)=2,(C29-Z$25/n)^2,0)</f>
        <v>0</v>
      </c>
      <c r="Z60" s="74">
        <f>IF(COUNT(Sheet1!$B29:'Sheet1'!$C29)=2,Z$29*B29^2+Y$30*B29+Y$31,0)</f>
        <v>0</v>
      </c>
      <c r="AA60" s="56"/>
      <c r="AB60" s="74">
        <f t="shared" ca="1" si="9"/>
        <v>0</v>
      </c>
      <c r="AC60" s="56"/>
      <c r="AD60" s="75">
        <f>IF(COUNT(Sheet1!$B29:'Sheet1'!$C29)=2,($Z$25/n-Z60)^2,0)</f>
        <v>0</v>
      </c>
      <c r="AE60" s="10"/>
    </row>
    <row r="61" spans="1:3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73">
        <f>IF(COUNT(Sheet1!$B30:'Sheet1'!$C30)=2,(C30-Z$25/n)^2,0)</f>
        <v>0</v>
      </c>
      <c r="Z61" s="74">
        <f>IF(COUNT(Sheet1!$B30:'Sheet1'!$C30)=2,Z$29*B30^2+Y$30*B30+Y$31,0)</f>
        <v>0</v>
      </c>
      <c r="AA61" s="56"/>
      <c r="AB61" s="74">
        <f t="shared" ca="1" si="9"/>
        <v>0</v>
      </c>
      <c r="AC61" s="56"/>
      <c r="AD61" s="75">
        <f>IF(COUNT(Sheet1!$B30:'Sheet1'!$C30)=2,($Z$25/n-Z61)^2,0)</f>
        <v>0</v>
      </c>
      <c r="AE61" s="10"/>
    </row>
    <row r="62" spans="1:3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73">
        <f>IF(COUNT(Sheet1!$B31:'Sheet1'!$C31)=2,(C31-Z$25/n)^2,0)</f>
        <v>0</v>
      </c>
      <c r="Z62" s="74">
        <f>IF(COUNT(Sheet1!$B31:'Sheet1'!$C31)=2,Z$29*B31^2+Y$30*B31+Y$31,0)</f>
        <v>0</v>
      </c>
      <c r="AA62" s="56"/>
      <c r="AB62" s="74">
        <f t="shared" ca="1" si="9"/>
        <v>0</v>
      </c>
      <c r="AC62" s="56"/>
      <c r="AD62" s="75">
        <f>IF(COUNT(Sheet1!$B31:'Sheet1'!$C31)=2,($Z$25/n-Z62)^2,0)</f>
        <v>0</v>
      </c>
      <c r="AE62" s="10"/>
    </row>
    <row r="63" spans="1:3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73">
        <f>IF(COUNT(Sheet1!$B32:'Sheet1'!$C32)=2,(C32-Z$25/n)^2,0)</f>
        <v>0</v>
      </c>
      <c r="Z63" s="74">
        <f>IF(COUNT(Sheet1!$B32:'Sheet1'!$C32)=2,Z$29*B32^2+Y$30*B32+Y$31,0)</f>
        <v>0</v>
      </c>
      <c r="AA63" s="56"/>
      <c r="AB63" s="74">
        <f t="shared" ca="1" si="9"/>
        <v>0</v>
      </c>
      <c r="AC63" s="56"/>
      <c r="AD63" s="75">
        <f>IF(COUNT(Sheet1!$B32:'Sheet1'!$C32)=2,($Z$25/n-Z63)^2,0)</f>
        <v>0</v>
      </c>
      <c r="AE63" s="10"/>
    </row>
    <row r="64" spans="1:3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73">
        <f>IF(COUNT(Sheet1!$B33:'Sheet1'!$C33)=2,(C33-Z$25/n)^2,0)</f>
        <v>0</v>
      </c>
      <c r="Z64" s="74">
        <f>IF(COUNT(Sheet1!$B33:'Sheet1'!$C33)=2,Z$29*B33^2+Y$30*B33+Y$31,0)</f>
        <v>0</v>
      </c>
      <c r="AA64" s="56"/>
      <c r="AB64" s="74">
        <f t="shared" ca="1" si="9"/>
        <v>0</v>
      </c>
      <c r="AC64" s="56"/>
      <c r="AD64" s="75">
        <f>IF(COUNT(Sheet1!$B33:'Sheet1'!$C33)=2,($Z$25/n-Z64)^2,0)</f>
        <v>0</v>
      </c>
      <c r="AE64" s="10"/>
    </row>
    <row r="65" spans="1:3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73">
        <f>IF(COUNT(Sheet1!$B34:'Sheet1'!$C34)=2,(C34-Z$25/n)^2,0)</f>
        <v>0</v>
      </c>
      <c r="Z65" s="74">
        <f>IF(COUNT(Sheet1!$B34:'Sheet1'!$C34)=2,Z$29*B34^2+Y$30*B34+Y$31,0)</f>
        <v>0</v>
      </c>
      <c r="AA65" s="56"/>
      <c r="AB65" s="74">
        <f t="shared" ca="1" si="9"/>
        <v>0</v>
      </c>
      <c r="AC65" s="56"/>
      <c r="AD65" s="75">
        <f>IF(COUNT(Sheet1!$B34:'Sheet1'!$C34)=2,($Z$25/n-Z65)^2,0)</f>
        <v>0</v>
      </c>
      <c r="AE65" s="10"/>
    </row>
    <row r="66" spans="1:3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73">
        <f>IF(COUNT(Sheet1!$B35:'Sheet1'!$C35)=2,(C35-Z$25/n)^2,0)</f>
        <v>0</v>
      </c>
      <c r="Z66" s="74">
        <f>IF(COUNT(Sheet1!$B35:'Sheet1'!$C35)=2,Z$29*B35^2+Y$30*B35+Y$31,0)</f>
        <v>0</v>
      </c>
      <c r="AA66" s="56"/>
      <c r="AB66" s="74">
        <f t="shared" ca="1" si="9"/>
        <v>0</v>
      </c>
      <c r="AC66" s="56"/>
      <c r="AD66" s="75">
        <f>IF(COUNT(Sheet1!$B35:'Sheet1'!$C35)=2,($Z$25/n-Z66)^2,0)</f>
        <v>0</v>
      </c>
      <c r="AE66" s="10"/>
    </row>
    <row r="67" spans="1:3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73">
        <f>IF(COUNT(Sheet1!$B36:'Sheet1'!$C36)=2,(C36-Z$25/n)^2,0)</f>
        <v>0</v>
      </c>
      <c r="Z67" s="74">
        <f>IF(COUNT(Sheet1!$B36:'Sheet1'!$C36)=2,Z$29*B36^2+Y$30*B36+Y$31,0)</f>
        <v>0</v>
      </c>
      <c r="AA67" s="56"/>
      <c r="AB67" s="74">
        <f t="shared" ca="1" si="9"/>
        <v>0</v>
      </c>
      <c r="AC67" s="56"/>
      <c r="AD67" s="75">
        <f>IF(COUNT(Sheet1!$B36:'Sheet1'!$C36)=2,($Z$25/n-Z67)^2,0)</f>
        <v>0</v>
      </c>
      <c r="AE67" s="10"/>
    </row>
    <row r="68" spans="1:3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73">
        <f>IF(COUNT(Sheet1!$B37:'Sheet1'!$C37)=2,(C37-Z$25/n)^2,0)</f>
        <v>0</v>
      </c>
      <c r="Z68" s="74">
        <f>IF(COUNT(Sheet1!$B37:'Sheet1'!$C37)=2,Z$29*B37^2+Y$30*B37+Y$31,0)</f>
        <v>0</v>
      </c>
      <c r="AA68" s="56"/>
      <c r="AB68" s="74">
        <f t="shared" ca="1" si="9"/>
        <v>0</v>
      </c>
      <c r="AC68" s="56"/>
      <c r="AD68" s="75">
        <f>IF(COUNT(Sheet1!$B37:'Sheet1'!$C37)=2,($Z$25/n-Z68)^2,0)</f>
        <v>0</v>
      </c>
      <c r="AE68" s="10"/>
    </row>
    <row r="69" spans="1:3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73">
        <f>IF(COUNT(Sheet1!$B38:'Sheet1'!$C38)=2,(C38-Z$25/n)^2,0)</f>
        <v>0</v>
      </c>
      <c r="Z69" s="74">
        <f>IF(COUNT(Sheet1!$B38:'Sheet1'!$C38)=2,Z$29*B38^2+Y$30*B38+Y$31,0)</f>
        <v>0</v>
      </c>
      <c r="AA69" s="56"/>
      <c r="AB69" s="74">
        <f t="shared" ca="1" si="9"/>
        <v>0</v>
      </c>
      <c r="AC69" s="56"/>
      <c r="AD69" s="75">
        <f>IF(COUNT(Sheet1!$B38:'Sheet1'!$C38)=2,($Z$25/n-Z69)^2,0)</f>
        <v>0</v>
      </c>
      <c r="AE69" s="10"/>
    </row>
    <row r="70" spans="1:3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73">
        <f>IF(COUNT(Sheet1!$B39:'Sheet1'!$C39)=2,(C39-Z$25/n)^2,0)</f>
        <v>0</v>
      </c>
      <c r="Z70" s="74">
        <f>IF(COUNT(Sheet1!$B39:'Sheet1'!$C39)=2,Z$29*B39^2+Y$30*B39+Y$31,0)</f>
        <v>0</v>
      </c>
      <c r="AA70" s="56"/>
      <c r="AB70" s="74">
        <f t="shared" ca="1" si="9"/>
        <v>0</v>
      </c>
      <c r="AC70" s="56"/>
      <c r="AD70" s="75">
        <f>IF(COUNT(Sheet1!$B39:'Sheet1'!$C39)=2,($Z$25/n-Z70)^2,0)</f>
        <v>0</v>
      </c>
      <c r="AE70" s="10"/>
    </row>
    <row r="71" spans="1:3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73">
        <f>IF(COUNT(Sheet1!$B40:'Sheet1'!$C40)=2,(C40-Z$25/n)^2,0)</f>
        <v>0</v>
      </c>
      <c r="Z71" s="74">
        <f>IF(COUNT(Sheet1!$B40:'Sheet1'!$C40)=2,Z$29*B40^2+Y$30*B40+Y$31,0)</f>
        <v>0</v>
      </c>
      <c r="AA71" s="56"/>
      <c r="AB71" s="74">
        <f t="shared" ca="1" si="9"/>
        <v>0</v>
      </c>
      <c r="AC71" s="56"/>
      <c r="AD71" s="75">
        <f>IF(COUNT(Sheet1!$B40:'Sheet1'!$C40)=2,($Z$25/n-Z71)^2,0)</f>
        <v>0</v>
      </c>
      <c r="AE71" s="10"/>
    </row>
    <row r="72" spans="1:3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73">
        <f>IF(COUNT(Sheet1!$B41:'Sheet1'!$C41)=2,(C41-Z$25/n)^2,0)</f>
        <v>0</v>
      </c>
      <c r="Z72" s="74">
        <f>IF(COUNT(Sheet1!$B41:'Sheet1'!$C41)=2,Z$29*B41^2+Y$30*B41+Y$31,0)</f>
        <v>0</v>
      </c>
      <c r="AA72" s="56"/>
      <c r="AB72" s="74">
        <f t="shared" ca="1" si="9"/>
        <v>0</v>
      </c>
      <c r="AC72" s="56"/>
      <c r="AD72" s="75">
        <f>IF(COUNT(Sheet1!$B41:'Sheet1'!$C41)=2,($Z$25/n-Z72)^2,0)</f>
        <v>0</v>
      </c>
      <c r="AE72" s="10"/>
    </row>
    <row r="73" spans="1:3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82">
        <f>SUM(Y37:Y72)</f>
        <v>0</v>
      </c>
      <c r="Z73" s="83">
        <f>SUM(Z37:Z72)</f>
        <v>0</v>
      </c>
      <c r="AA73" s="83"/>
      <c r="AB73" s="83">
        <f ca="1">SUM(AB37:AB72)</f>
        <v>0</v>
      </c>
      <c r="AC73" s="83" t="s">
        <v>0</v>
      </c>
      <c r="AD73" s="84">
        <f>SUM(AD37:AD72)</f>
        <v>0</v>
      </c>
      <c r="AE73" s="1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5:AE73"/>
  <sheetViews>
    <sheetView topLeftCell="D1" workbookViewId="0">
      <selection sqref="A1:AE73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0.89421416367599338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N50" ca="1" si="0">IF(COUNT($B6:$C6)=2,B6,0)</f>
        <v>0</v>
      </c>
      <c r="O6" s="10">
        <f t="shared" ref="O6:O50" ca="1" si="1">IF(COUNT($B6:$C6)=2,C6,0)</f>
        <v>0</v>
      </c>
      <c r="P6" s="10">
        <f t="shared" ref="P6:P50" ca="1" si="2">IF(COUNT($B6:$C6)=2,N6*O6,0)</f>
        <v>0</v>
      </c>
      <c r="Q6" s="10">
        <f t="shared" ref="Q6:Q50" ca="1" si="3">IF(COUNT($B6:$C6)=2,B6^2,0)</f>
        <v>0</v>
      </c>
      <c r="R6" s="10">
        <f t="shared" ref="R6:R50" ca="1" si="4">IF(COUNT($B6:$C6)=2,B6^3,0)</f>
        <v>0</v>
      </c>
      <c r="S6" s="10">
        <f t="shared" ref="S6:S50" ca="1" si="5">IF(COUNT($B6:$C6)=2,B6^4,0)</f>
        <v>0</v>
      </c>
      <c r="T6" s="10">
        <f t="shared" ref="T6:T50" ca="1" si="6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7">RAND()</f>
        <v>0.50753490568251081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1"/>
        <v>0</v>
      </c>
      <c r="P7" s="10">
        <f t="shared" ca="1" si="2"/>
        <v>0</v>
      </c>
      <c r="Q7" s="10">
        <f t="shared" ca="1" si="3"/>
        <v>0</v>
      </c>
      <c r="R7" s="10">
        <f t="shared" ca="1" si="4"/>
        <v>0</v>
      </c>
      <c r="S7" s="10">
        <f t="shared" ca="1" si="5"/>
        <v>0</v>
      </c>
      <c r="T7" s="10">
        <f t="shared" ca="1" si="6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7"/>
        <v>0.41010527852033796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1"/>
        <v>0</v>
      </c>
      <c r="P8" s="10">
        <f t="shared" ca="1" si="2"/>
        <v>0</v>
      </c>
      <c r="Q8" s="10">
        <f t="shared" ca="1" si="3"/>
        <v>0</v>
      </c>
      <c r="R8" s="10">
        <f t="shared" ca="1" si="4"/>
        <v>0</v>
      </c>
      <c r="S8" s="10">
        <f t="shared" ca="1" si="5"/>
        <v>0</v>
      </c>
      <c r="T8" s="10">
        <f t="shared" ca="1" si="6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7"/>
        <v>0.52729591683564969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1"/>
        <v>0</v>
      </c>
      <c r="P9" s="10">
        <f t="shared" ca="1" si="2"/>
        <v>0</v>
      </c>
      <c r="Q9" s="10">
        <f t="shared" ca="1" si="3"/>
        <v>0</v>
      </c>
      <c r="R9" s="10">
        <f t="shared" ca="1" si="4"/>
        <v>0</v>
      </c>
      <c r="S9" s="10">
        <f t="shared" ca="1" si="5"/>
        <v>0</v>
      </c>
      <c r="T9" s="10">
        <f t="shared" ca="1" si="6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7"/>
        <v>0.79931495583275836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1"/>
        <v>0</v>
      </c>
      <c r="P10" s="10">
        <f t="shared" ca="1" si="2"/>
        <v>0</v>
      </c>
      <c r="Q10" s="10">
        <f t="shared" ca="1" si="3"/>
        <v>0</v>
      </c>
      <c r="R10" s="10">
        <f t="shared" ca="1" si="4"/>
        <v>0</v>
      </c>
      <c r="S10" s="10">
        <f t="shared" ca="1" si="5"/>
        <v>0</v>
      </c>
      <c r="T10" s="10">
        <f t="shared" ca="1" si="6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7"/>
        <v>0.39054447281816618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1"/>
        <v>0</v>
      </c>
      <c r="P11" s="10">
        <f t="shared" ca="1" si="2"/>
        <v>0</v>
      </c>
      <c r="Q11" s="10">
        <f t="shared" ca="1" si="3"/>
        <v>0</v>
      </c>
      <c r="R11" s="10">
        <f t="shared" ca="1" si="4"/>
        <v>0</v>
      </c>
      <c r="S11" s="10">
        <f t="shared" ca="1" si="5"/>
        <v>0</v>
      </c>
      <c r="T11" s="10">
        <f t="shared" ca="1" si="6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7"/>
        <v>0.82330792082139237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1"/>
        <v>0</v>
      </c>
      <c r="P12" s="10">
        <f t="shared" ca="1" si="2"/>
        <v>0</v>
      </c>
      <c r="Q12" s="10">
        <f t="shared" ca="1" si="3"/>
        <v>0</v>
      </c>
      <c r="R12" s="10">
        <f t="shared" ca="1" si="4"/>
        <v>0</v>
      </c>
      <c r="S12" s="10">
        <f t="shared" ca="1" si="5"/>
        <v>0</v>
      </c>
      <c r="T12" s="10">
        <f t="shared" ca="1" si="6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7"/>
        <v>0.32537645422229144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1"/>
        <v>0</v>
      </c>
      <c r="P13" s="10">
        <f t="shared" ca="1" si="2"/>
        <v>0</v>
      </c>
      <c r="Q13" s="10">
        <f t="shared" ca="1" si="3"/>
        <v>0</v>
      </c>
      <c r="R13" s="10">
        <f t="shared" ca="1" si="4"/>
        <v>0</v>
      </c>
      <c r="S13" s="10">
        <f t="shared" ca="1" si="5"/>
        <v>0</v>
      </c>
      <c r="T13" s="10">
        <f t="shared" ca="1" si="6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7"/>
        <v>0.35826255565585585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1"/>
        <v>0</v>
      </c>
      <c r="P14" s="10">
        <f t="shared" ca="1" si="2"/>
        <v>0</v>
      </c>
      <c r="Q14" s="10">
        <f t="shared" ca="1" si="3"/>
        <v>0</v>
      </c>
      <c r="R14" s="10">
        <f t="shared" ca="1" si="4"/>
        <v>0</v>
      </c>
      <c r="S14" s="10">
        <f t="shared" ca="1" si="5"/>
        <v>0</v>
      </c>
      <c r="T14" s="10">
        <f t="shared" ca="1" si="6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7"/>
        <v>3.5877915150178685E-3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1"/>
        <v>0</v>
      </c>
      <c r="P15" s="10">
        <f t="shared" ca="1" si="2"/>
        <v>0</v>
      </c>
      <c r="Q15" s="10">
        <f t="shared" ca="1" si="3"/>
        <v>0</v>
      </c>
      <c r="R15" s="10">
        <f t="shared" ca="1" si="4"/>
        <v>0</v>
      </c>
      <c r="S15" s="10">
        <f t="shared" ca="1" si="5"/>
        <v>0</v>
      </c>
      <c r="T15" s="10">
        <f t="shared" ca="1" si="6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7"/>
        <v>0.89953039495740861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1"/>
        <v>0</v>
      </c>
      <c r="P16" s="10">
        <f t="shared" ca="1" si="2"/>
        <v>0</v>
      </c>
      <c r="Q16" s="10">
        <f t="shared" ca="1" si="3"/>
        <v>0</v>
      </c>
      <c r="R16" s="10">
        <f t="shared" ca="1" si="4"/>
        <v>0</v>
      </c>
      <c r="S16" s="10">
        <f t="shared" ca="1" si="5"/>
        <v>0</v>
      </c>
      <c r="T16" s="10">
        <f t="shared" ca="1" si="6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7"/>
        <v>0.16495394051222678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1"/>
        <v>0</v>
      </c>
      <c r="P17" s="10">
        <f t="shared" ca="1" si="2"/>
        <v>0</v>
      </c>
      <c r="Q17" s="10">
        <f t="shared" ca="1" si="3"/>
        <v>0</v>
      </c>
      <c r="R17" s="10">
        <f t="shared" ca="1" si="4"/>
        <v>0</v>
      </c>
      <c r="S17" s="10">
        <f t="shared" ca="1" si="5"/>
        <v>0</v>
      </c>
      <c r="T17" s="10">
        <f t="shared" ca="1" si="6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7"/>
        <v>0.37161688826367822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1"/>
        <v>0</v>
      </c>
      <c r="P18" s="10">
        <f t="shared" ca="1" si="2"/>
        <v>0</v>
      </c>
      <c r="Q18" s="10">
        <f t="shared" ca="1" si="3"/>
        <v>0</v>
      </c>
      <c r="R18" s="10">
        <f t="shared" ca="1" si="4"/>
        <v>0</v>
      </c>
      <c r="S18" s="10">
        <f t="shared" ca="1" si="5"/>
        <v>0</v>
      </c>
      <c r="T18" s="10">
        <f t="shared" ca="1" si="6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7"/>
        <v>0.20346381413145054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1"/>
        <v>0</v>
      </c>
      <c r="P19" s="10">
        <f t="shared" ca="1" si="2"/>
        <v>0</v>
      </c>
      <c r="Q19" s="10">
        <f t="shared" ca="1" si="3"/>
        <v>0</v>
      </c>
      <c r="R19" s="10">
        <f t="shared" ca="1" si="4"/>
        <v>0</v>
      </c>
      <c r="S19" s="10">
        <f t="shared" ca="1" si="5"/>
        <v>0</v>
      </c>
      <c r="T19" s="10">
        <f t="shared" ca="1" si="6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7"/>
        <v>0.93480458655649146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1"/>
        <v>0</v>
      </c>
      <c r="P20" s="10">
        <f t="shared" ca="1" si="2"/>
        <v>0</v>
      </c>
      <c r="Q20" s="10">
        <f t="shared" ca="1" si="3"/>
        <v>0</v>
      </c>
      <c r="R20" s="10">
        <f t="shared" ca="1" si="4"/>
        <v>0</v>
      </c>
      <c r="S20" s="10">
        <f t="shared" ca="1" si="5"/>
        <v>0</v>
      </c>
      <c r="T20" s="10">
        <f t="shared" ca="1" si="6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7"/>
        <v>0.87072467560349287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1"/>
        <v>0</v>
      </c>
      <c r="P21" s="10">
        <f t="shared" ca="1" si="2"/>
        <v>0</v>
      </c>
      <c r="Q21" s="10">
        <f t="shared" ca="1" si="3"/>
        <v>0</v>
      </c>
      <c r="R21" s="10">
        <f t="shared" ca="1" si="4"/>
        <v>0</v>
      </c>
      <c r="S21" s="10">
        <f t="shared" ca="1" si="5"/>
        <v>0</v>
      </c>
      <c r="T21" s="10">
        <f t="shared" ca="1" si="6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7"/>
        <v>0.45179545614595429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1"/>
        <v>0</v>
      </c>
      <c r="P22" s="10">
        <f t="shared" ca="1" si="2"/>
        <v>0</v>
      </c>
      <c r="Q22" s="10">
        <f t="shared" ca="1" si="3"/>
        <v>0</v>
      </c>
      <c r="R22" s="10">
        <f t="shared" ca="1" si="4"/>
        <v>0</v>
      </c>
      <c r="S22" s="10">
        <f t="shared" ca="1" si="5"/>
        <v>0</v>
      </c>
      <c r="T22" s="10">
        <f t="shared" ca="1" si="6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7"/>
        <v>0.4174347585514594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1"/>
        <v>0</v>
      </c>
      <c r="P23" s="10">
        <f t="shared" ca="1" si="2"/>
        <v>0</v>
      </c>
      <c r="Q23" s="10">
        <f t="shared" ca="1" si="3"/>
        <v>0</v>
      </c>
      <c r="R23" s="10">
        <f t="shared" ca="1" si="4"/>
        <v>0</v>
      </c>
      <c r="S23" s="10">
        <f t="shared" ca="1" si="5"/>
        <v>0</v>
      </c>
      <c r="T23" s="10">
        <f t="shared" ca="1" si="6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7"/>
        <v>0.35262253905825747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1"/>
        <v>0</v>
      </c>
      <c r="P24" s="10">
        <f t="shared" ca="1" si="2"/>
        <v>0</v>
      </c>
      <c r="Q24" s="10">
        <f t="shared" ca="1" si="3"/>
        <v>0</v>
      </c>
      <c r="R24" s="10">
        <f t="shared" ca="1" si="4"/>
        <v>0</v>
      </c>
      <c r="S24" s="10">
        <f t="shared" ca="1" si="5"/>
        <v>0</v>
      </c>
      <c r="T24" s="10">
        <f t="shared" ca="1" si="6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7"/>
        <v>7.6524855076308906E-2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1"/>
        <v>0</v>
      </c>
      <c r="P25" s="10">
        <f t="shared" ca="1" si="2"/>
        <v>0</v>
      </c>
      <c r="Q25" s="10">
        <f t="shared" ca="1" si="3"/>
        <v>0</v>
      </c>
      <c r="R25" s="10">
        <f t="shared" ca="1" si="4"/>
        <v>0</v>
      </c>
      <c r="S25" s="10">
        <f t="shared" ca="1" si="5"/>
        <v>0</v>
      </c>
      <c r="T25" s="10">
        <f t="shared" ca="1" si="6"/>
        <v>0</v>
      </c>
      <c r="U25" s="10"/>
      <c r="V25" s="10"/>
      <c r="W25" s="10"/>
      <c r="X25" s="9" t="s">
        <v>0</v>
      </c>
      <c r="Y25" s="55">
        <f t="shared" ref="Y25:AE25" ca="1" si="8">SUM(N6:N50)</f>
        <v>0</v>
      </c>
      <c r="Z25" s="56">
        <f t="shared" ca="1" si="8"/>
        <v>0</v>
      </c>
      <c r="AA25" s="57">
        <f t="shared" ca="1" si="8"/>
        <v>0</v>
      </c>
      <c r="AB25" s="57">
        <f t="shared" ca="1" si="8"/>
        <v>0</v>
      </c>
      <c r="AC25" s="57">
        <f t="shared" ca="1" si="8"/>
        <v>0</v>
      </c>
      <c r="AD25" s="57">
        <f t="shared" ca="1" si="8"/>
        <v>0</v>
      </c>
      <c r="AE25" s="58">
        <f t="shared" ca="1" si="8"/>
        <v>0</v>
      </c>
    </row>
    <row r="26" spans="1:31">
      <c r="A26" s="10">
        <f t="shared" ca="1" si="7"/>
        <v>0.70444015731569953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1"/>
        <v>0</v>
      </c>
      <c r="P26" s="10">
        <f t="shared" ca="1" si="2"/>
        <v>0</v>
      </c>
      <c r="Q26" s="10">
        <f t="shared" ca="1" si="3"/>
        <v>0</v>
      </c>
      <c r="R26" s="10">
        <f t="shared" ca="1" si="4"/>
        <v>0</v>
      </c>
      <c r="S26" s="10">
        <f t="shared" ca="1" si="5"/>
        <v>0</v>
      </c>
      <c r="T26" s="10">
        <f t="shared" ca="1" si="6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7"/>
        <v>0.85950617694618103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1"/>
        <v>0</v>
      </c>
      <c r="P27" s="10">
        <f t="shared" ca="1" si="2"/>
        <v>0</v>
      </c>
      <c r="Q27" s="10">
        <f t="shared" ca="1" si="3"/>
        <v>0</v>
      </c>
      <c r="R27" s="10">
        <f t="shared" ca="1" si="4"/>
        <v>0</v>
      </c>
      <c r="S27" s="10">
        <f t="shared" ca="1" si="5"/>
        <v>0</v>
      </c>
      <c r="T27" s="10">
        <f t="shared" ca="1" si="6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7"/>
        <v>5.6047960802478647E-2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1"/>
        <v>0</v>
      </c>
      <c r="P28" s="10">
        <f t="shared" ca="1" si="2"/>
        <v>0</v>
      </c>
      <c r="Q28" s="10">
        <f t="shared" ca="1" si="3"/>
        <v>0</v>
      </c>
      <c r="R28" s="10">
        <f t="shared" ca="1" si="4"/>
        <v>0</v>
      </c>
      <c r="S28" s="10">
        <f t="shared" ca="1" si="5"/>
        <v>0</v>
      </c>
      <c r="T28" s="10">
        <f t="shared" ca="1" si="6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7"/>
        <v>0.34479045675103825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1"/>
        <v>0</v>
      </c>
      <c r="P29" s="10">
        <f t="shared" ca="1" si="2"/>
        <v>0</v>
      </c>
      <c r="Q29" s="10">
        <f t="shared" ca="1" si="3"/>
        <v>0</v>
      </c>
      <c r="R29" s="10">
        <f t="shared" ca="1" si="4"/>
        <v>0</v>
      </c>
      <c r="S29" s="10">
        <f t="shared" ca="1" si="5"/>
        <v>0</v>
      </c>
      <c r="T29" s="10">
        <f t="shared" ca="1" si="6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7"/>
        <v>0.43247058997720467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1"/>
        <v>0</v>
      </c>
      <c r="P30" s="10">
        <f t="shared" ca="1" si="2"/>
        <v>0</v>
      </c>
      <c r="Q30" s="10">
        <f t="shared" ca="1" si="3"/>
        <v>0</v>
      </c>
      <c r="R30" s="10">
        <f t="shared" ca="1" si="4"/>
        <v>0</v>
      </c>
      <c r="S30" s="10">
        <f t="shared" ca="1" si="5"/>
        <v>0</v>
      </c>
      <c r="T30" s="10">
        <f t="shared" ca="1" si="6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7"/>
        <v>0.44129487211530105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1"/>
        <v>0</v>
      </c>
      <c r="P31" s="10">
        <f t="shared" ca="1" si="2"/>
        <v>0</v>
      </c>
      <c r="Q31" s="10">
        <f t="shared" ca="1" si="3"/>
        <v>0</v>
      </c>
      <c r="R31" s="10">
        <f t="shared" ca="1" si="4"/>
        <v>0</v>
      </c>
      <c r="S31" s="10">
        <f t="shared" ca="1" si="5"/>
        <v>0</v>
      </c>
      <c r="T31" s="10">
        <f t="shared" ca="1" si="6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7"/>
        <v>3.9737042724850458E-2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1"/>
        <v>0</v>
      </c>
      <c r="P32" s="10">
        <f t="shared" ca="1" si="2"/>
        <v>0</v>
      </c>
      <c r="Q32" s="10">
        <f t="shared" ca="1" si="3"/>
        <v>0</v>
      </c>
      <c r="R32" s="10">
        <f t="shared" ca="1" si="4"/>
        <v>0</v>
      </c>
      <c r="S32" s="10">
        <f t="shared" ca="1" si="5"/>
        <v>0</v>
      </c>
      <c r="T32" s="10">
        <f t="shared" ca="1" si="6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7"/>
        <v>0.7106808173037501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1"/>
        <v>0</v>
      </c>
      <c r="P33" s="10">
        <f t="shared" ca="1" si="2"/>
        <v>0</v>
      </c>
      <c r="Q33" s="10">
        <f t="shared" ca="1" si="3"/>
        <v>0</v>
      </c>
      <c r="R33" s="10">
        <f t="shared" ca="1" si="4"/>
        <v>0</v>
      </c>
      <c r="S33" s="10">
        <f t="shared" ca="1" si="5"/>
        <v>0</v>
      </c>
      <c r="T33" s="10">
        <f t="shared" ca="1" si="6"/>
        <v>0</v>
      </c>
      <c r="U33" s="10"/>
      <c r="V33" s="10"/>
      <c r="W33" s="10"/>
      <c r="X33" s="89" t="s">
        <v>88</v>
      </c>
      <c r="Y33" s="72" t="e">
        <f ca="1">1-(AB73/AD73)</f>
        <v>#DIV/0!</v>
      </c>
      <c r="Z33" s="10"/>
      <c r="AA33" s="10"/>
      <c r="AB33" s="10"/>
      <c r="AC33" s="10"/>
      <c r="AD33" s="10"/>
      <c r="AE33" s="10"/>
    </row>
    <row r="34" spans="1:31">
      <c r="A34" s="10">
        <f t="shared" ca="1" si="7"/>
        <v>0.4634822084054403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1"/>
        <v>0</v>
      </c>
      <c r="P34" s="10">
        <f t="shared" ca="1" si="2"/>
        <v>0</v>
      </c>
      <c r="Q34" s="10">
        <f t="shared" ca="1" si="3"/>
        <v>0</v>
      </c>
      <c r="R34" s="10">
        <f t="shared" ca="1" si="4"/>
        <v>0</v>
      </c>
      <c r="S34" s="10">
        <f t="shared" ca="1" si="5"/>
        <v>0</v>
      </c>
      <c r="T34" s="10">
        <f t="shared" ca="1" si="6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4.25">
      <c r="A35" s="10">
        <f t="shared" ca="1" si="7"/>
        <v>0.62551460976720719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1"/>
        <v>0</v>
      </c>
      <c r="P35" s="10">
        <f t="shared" ca="1" si="2"/>
        <v>0</v>
      </c>
      <c r="Q35" s="10">
        <f t="shared" ca="1" si="3"/>
        <v>0</v>
      </c>
      <c r="R35" s="10">
        <f t="shared" ca="1" si="4"/>
        <v>0</v>
      </c>
      <c r="S35" s="10">
        <f t="shared" ca="1" si="5"/>
        <v>0</v>
      </c>
      <c r="T35" s="10">
        <f t="shared" ca="1" si="6"/>
        <v>0</v>
      </c>
      <c r="U35" s="10"/>
      <c r="V35" s="10"/>
      <c r="W35" s="10"/>
      <c r="X35" s="10"/>
      <c r="Y35" s="72" t="s">
        <v>69</v>
      </c>
      <c r="Z35" s="10"/>
      <c r="AA35" s="10"/>
      <c r="AB35" s="10"/>
      <c r="AC35" s="10"/>
      <c r="AD35" s="10"/>
      <c r="AE35" s="10"/>
    </row>
    <row r="36" spans="1:31">
      <c r="A36" s="10">
        <f t="shared" ca="1" si="7"/>
        <v>0.70967068212982443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1"/>
        <v>0</v>
      </c>
      <c r="P36" s="10">
        <f t="shared" ca="1" si="2"/>
        <v>0</v>
      </c>
      <c r="Q36" s="10">
        <f t="shared" ca="1" si="3"/>
        <v>0</v>
      </c>
      <c r="R36" s="10">
        <f t="shared" ca="1" si="4"/>
        <v>0</v>
      </c>
      <c r="S36" s="10">
        <f t="shared" ca="1" si="5"/>
        <v>0</v>
      </c>
      <c r="T36" s="10">
        <f t="shared" ca="1" si="6"/>
        <v>0</v>
      </c>
      <c r="U36" s="10"/>
      <c r="V36" s="10"/>
      <c r="W36" s="10"/>
      <c r="X36" s="10"/>
      <c r="Y36" s="108" t="s">
        <v>70</v>
      </c>
      <c r="Z36" s="108" t="s">
        <v>71</v>
      </c>
      <c r="AA36" s="108"/>
      <c r="AB36" s="108" t="s">
        <v>72</v>
      </c>
      <c r="AC36" s="108"/>
      <c r="AD36" s="108" t="s">
        <v>73</v>
      </c>
      <c r="AE36" s="41"/>
    </row>
    <row r="37" spans="1:31">
      <c r="A37" s="10">
        <f t="shared" ca="1" si="7"/>
        <v>0.55174820578960504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1"/>
        <v>0</v>
      </c>
      <c r="P37" s="10">
        <f t="shared" ca="1" si="2"/>
        <v>0</v>
      </c>
      <c r="Q37" s="10">
        <f t="shared" ca="1" si="3"/>
        <v>0</v>
      </c>
      <c r="R37" s="10">
        <f t="shared" ca="1" si="4"/>
        <v>0</v>
      </c>
      <c r="S37" s="10">
        <f t="shared" ca="1" si="5"/>
        <v>0</v>
      </c>
      <c r="T37" s="10">
        <f t="shared" ca="1" si="6"/>
        <v>0</v>
      </c>
      <c r="U37" s="10"/>
      <c r="V37" s="10"/>
      <c r="W37" s="10"/>
      <c r="X37" s="10"/>
      <c r="Y37" s="73">
        <f>IF(COUNT(Sheet1!$B6:'Sheet1'!$C6)=2,(C6-Z$25/n)^2,0)</f>
        <v>0</v>
      </c>
      <c r="Z37" s="74">
        <f>IF(COUNT(Sheet1!$B6:'Sheet1'!$C6)=2,Z$29*B6^2+Y$30*B6+Y$31,0)</f>
        <v>0</v>
      </c>
      <c r="AA37" s="74"/>
      <c r="AB37" s="74">
        <f t="shared" ref="AB37:AB72" ca="1" si="9">IF(COUNT($B6:$C6)=2,(C6-Z37)^2,0)</f>
        <v>0</v>
      </c>
      <c r="AC37" s="49"/>
      <c r="AD37" s="75">
        <f>IF(COUNT(Sheet1!$B6:'Sheet1'!$C6)=2,($Z$25/n-Z37)^2,0)</f>
        <v>0</v>
      </c>
      <c r="AE37" s="10" t="s">
        <v>0</v>
      </c>
    </row>
    <row r="38" spans="1:31">
      <c r="A38" s="10">
        <f t="shared" ca="1" si="7"/>
        <v>0.8024282740477644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1"/>
        <v>0</v>
      </c>
      <c r="P38" s="10">
        <f t="shared" ca="1" si="2"/>
        <v>0</v>
      </c>
      <c r="Q38" s="10">
        <f t="shared" ca="1" si="3"/>
        <v>0</v>
      </c>
      <c r="R38" s="10">
        <f t="shared" ca="1" si="4"/>
        <v>0</v>
      </c>
      <c r="S38" s="10">
        <f t="shared" ca="1" si="5"/>
        <v>0</v>
      </c>
      <c r="T38" s="10">
        <f t="shared" ca="1" si="6"/>
        <v>0</v>
      </c>
      <c r="U38" s="10"/>
      <c r="V38" s="10"/>
      <c r="W38" s="10"/>
      <c r="X38" s="10"/>
      <c r="Y38" s="73">
        <f>IF(COUNT(Sheet1!$B7:'Sheet1'!$C7)=2,(C7-Z$25/n)^2,0)</f>
        <v>0</v>
      </c>
      <c r="Z38" s="74">
        <f>IF(COUNT(Sheet1!$B7:'Sheet1'!$C7)=2,Z$29*B7^2+Y$30*B7+Y$31,0)</f>
        <v>0</v>
      </c>
      <c r="AA38" s="59"/>
      <c r="AB38" s="74">
        <f t="shared" ca="1" si="9"/>
        <v>0</v>
      </c>
      <c r="AC38" s="32"/>
      <c r="AD38" s="75">
        <f>IF(COUNT(Sheet1!$B7:'Sheet1'!$C7)=2,($Z$25/n-Z38)^2,0)</f>
        <v>0</v>
      </c>
      <c r="AE38" s="10"/>
    </row>
    <row r="39" spans="1:31">
      <c r="A39" s="10">
        <f t="shared" ca="1" si="7"/>
        <v>0.72336806485504124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1"/>
        <v>0</v>
      </c>
      <c r="P39" s="10">
        <f t="shared" ca="1" si="2"/>
        <v>0</v>
      </c>
      <c r="Q39" s="10">
        <f t="shared" ca="1" si="3"/>
        <v>0</v>
      </c>
      <c r="R39" s="10">
        <f t="shared" ca="1" si="4"/>
        <v>0</v>
      </c>
      <c r="S39" s="10">
        <f t="shared" ca="1" si="5"/>
        <v>0</v>
      </c>
      <c r="T39" s="10">
        <f t="shared" ca="1" si="6"/>
        <v>0</v>
      </c>
      <c r="U39" s="10"/>
      <c r="V39" s="10"/>
      <c r="W39" s="10"/>
      <c r="X39" s="10"/>
      <c r="Y39" s="73">
        <f>IF(COUNT(Sheet1!$B8:'Sheet1'!$C8)=2,(C8-Z$25/n)^2,0)</f>
        <v>0</v>
      </c>
      <c r="Z39" s="74">
        <f>IF(COUNT(Sheet1!$B8:'Sheet1'!$C8)=2,Z$29*B8^2+Y$30*B8+Y$31,0)</f>
        <v>0</v>
      </c>
      <c r="AA39" s="59"/>
      <c r="AB39" s="74">
        <f t="shared" ca="1" si="9"/>
        <v>0</v>
      </c>
      <c r="AC39" s="32"/>
      <c r="AD39" s="75">
        <f>IF(COUNT(Sheet1!$B8:'Sheet1'!$C8)=2,($Z$25/n-Z39)^2,0)</f>
        <v>0</v>
      </c>
      <c r="AE39" s="10"/>
    </row>
    <row r="40" spans="1:31">
      <c r="A40" s="10">
        <f t="shared" ca="1" si="7"/>
        <v>0.99448281744530032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1"/>
        <v>0</v>
      </c>
      <c r="P40" s="10">
        <f t="shared" ca="1" si="2"/>
        <v>0</v>
      </c>
      <c r="Q40" s="10">
        <f t="shared" ca="1" si="3"/>
        <v>0</v>
      </c>
      <c r="R40" s="10">
        <f t="shared" ca="1" si="4"/>
        <v>0</v>
      </c>
      <c r="S40" s="10">
        <f t="shared" ca="1" si="5"/>
        <v>0</v>
      </c>
      <c r="T40" s="10">
        <f t="shared" ca="1" si="6"/>
        <v>0</v>
      </c>
      <c r="U40" s="10"/>
      <c r="V40" s="10"/>
      <c r="W40" s="10"/>
      <c r="X40" s="10"/>
      <c r="Y40" s="73">
        <f>IF(COUNT(Sheet1!$B9:'Sheet1'!$C9)=2,(C9-Z$25/n)^2,0)</f>
        <v>0</v>
      </c>
      <c r="Z40" s="74">
        <f>IF(COUNT(Sheet1!$B9:'Sheet1'!$C9)=2,Z$29*B9^2+Y$30*B9+Y$31,0)</f>
        <v>0</v>
      </c>
      <c r="AA40" s="59"/>
      <c r="AB40" s="74">
        <f t="shared" ca="1" si="9"/>
        <v>0</v>
      </c>
      <c r="AC40" s="32"/>
      <c r="AD40" s="75">
        <f>IF(COUNT(Sheet1!$B9:'Sheet1'!$C9)=2,($Z$25/n-Z40)^2,0)</f>
        <v>0</v>
      </c>
      <c r="AE40" s="10"/>
    </row>
    <row r="41" spans="1:31">
      <c r="A41" s="10">
        <f t="shared" ca="1" si="7"/>
        <v>0.13766939429946856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1"/>
        <v>0</v>
      </c>
      <c r="P41" s="10">
        <f t="shared" ca="1" si="2"/>
        <v>0</v>
      </c>
      <c r="Q41" s="10">
        <f t="shared" ca="1" si="3"/>
        <v>0</v>
      </c>
      <c r="R41" s="10">
        <f t="shared" ca="1" si="4"/>
        <v>0</v>
      </c>
      <c r="S41" s="10">
        <f t="shared" ca="1" si="5"/>
        <v>0</v>
      </c>
      <c r="T41" s="10">
        <f t="shared" ca="1" si="6"/>
        <v>0</v>
      </c>
      <c r="U41" s="10"/>
      <c r="V41" s="10"/>
      <c r="W41" s="10"/>
      <c r="X41" s="10"/>
      <c r="Y41" s="73">
        <f>IF(COUNT(Sheet1!$B10:'Sheet1'!$C10)=2,(C10-Z$25/n)^2,0)</f>
        <v>0</v>
      </c>
      <c r="Z41" s="74">
        <f>IF(COUNT(Sheet1!$B10:'Sheet1'!$C10)=2,Z$29*B10^2+Y$30*B10+Y$31,0)</f>
        <v>0</v>
      </c>
      <c r="AA41" s="59"/>
      <c r="AB41" s="74">
        <f t="shared" ca="1" si="9"/>
        <v>0</v>
      </c>
      <c r="AC41" s="32"/>
      <c r="AD41" s="75">
        <f>IF(COUNT(Sheet1!$B10:'Sheet1'!$C10)=2,($Z$25/n-Z41)^2,0)</f>
        <v>0</v>
      </c>
      <c r="AE41" s="10"/>
    </row>
    <row r="42" spans="1:31">
      <c r="A42" s="10">
        <f t="shared" ca="1" si="7"/>
        <v>7.8023937503468588E-3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1"/>
        <v>0</v>
      </c>
      <c r="P42" s="10">
        <f t="shared" ca="1" si="2"/>
        <v>0</v>
      </c>
      <c r="Q42" s="10">
        <f t="shared" ca="1" si="3"/>
        <v>0</v>
      </c>
      <c r="R42" s="10">
        <f t="shared" ca="1" si="4"/>
        <v>0</v>
      </c>
      <c r="S42" s="10">
        <f t="shared" ca="1" si="5"/>
        <v>0</v>
      </c>
      <c r="T42" s="10">
        <f t="shared" ca="1" si="6"/>
        <v>0</v>
      </c>
      <c r="U42" s="10"/>
      <c r="V42" s="10"/>
      <c r="W42" s="10"/>
      <c r="X42" s="10"/>
      <c r="Y42" s="73">
        <f>IF(COUNT(Sheet1!$B11:'Sheet1'!$C11)=2,(C11-Z$25/n)^2,0)</f>
        <v>0</v>
      </c>
      <c r="Z42" s="74">
        <f>IF(COUNT(Sheet1!$B11:'Sheet1'!$C11)=2,Z$29*B11^2+Y$30*B11+Y$31,0)</f>
        <v>0</v>
      </c>
      <c r="AA42" s="59"/>
      <c r="AB42" s="74">
        <f t="shared" ca="1" si="9"/>
        <v>0</v>
      </c>
      <c r="AC42" s="32"/>
      <c r="AD42" s="75">
        <f>IF(COUNT(Sheet1!$B11:'Sheet1'!$C11)=2,($Z$25/n-Z42)^2,0)</f>
        <v>0</v>
      </c>
      <c r="AE42" s="10"/>
    </row>
    <row r="43" spans="1:31">
      <c r="A43" s="10">
        <f t="shared" ca="1" si="7"/>
        <v>0.4605936215421812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1"/>
        <v>0</v>
      </c>
      <c r="P43" s="10">
        <f t="shared" ca="1" si="2"/>
        <v>0</v>
      </c>
      <c r="Q43" s="10">
        <f t="shared" ca="1" si="3"/>
        <v>0</v>
      </c>
      <c r="R43" s="10">
        <f t="shared" ca="1" si="4"/>
        <v>0</v>
      </c>
      <c r="S43" s="10">
        <f t="shared" ca="1" si="5"/>
        <v>0</v>
      </c>
      <c r="T43" s="10">
        <f t="shared" ca="1" si="6"/>
        <v>0</v>
      </c>
      <c r="U43" s="10"/>
      <c r="V43" s="10"/>
      <c r="W43" s="10"/>
      <c r="X43" s="10"/>
      <c r="Y43" s="73">
        <f>IF(COUNT(Sheet1!$B12:'Sheet1'!$C12)=2,(C12-Z$25/n)^2,0)</f>
        <v>0</v>
      </c>
      <c r="Z43" s="74">
        <f>IF(COUNT(Sheet1!$B12:'Sheet1'!$C12)=2,Z$29*B12^2+Y$30*B12+Y$31,0)</f>
        <v>0</v>
      </c>
      <c r="AA43" s="59"/>
      <c r="AB43" s="74">
        <f t="shared" ca="1" si="9"/>
        <v>0</v>
      </c>
      <c r="AC43" s="32"/>
      <c r="AD43" s="75">
        <f>IF(COUNT(Sheet1!$B12:'Sheet1'!$C12)=2,($Z$25/n-Z43)^2,0)</f>
        <v>0</v>
      </c>
      <c r="AE43" s="10"/>
    </row>
    <row r="44" spans="1:31">
      <c r="A44" s="10">
        <f t="shared" ca="1" si="7"/>
        <v>0.76605304145707953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1"/>
        <v>0</v>
      </c>
      <c r="P44" s="10">
        <f t="shared" ca="1" si="2"/>
        <v>0</v>
      </c>
      <c r="Q44" s="10">
        <f t="shared" ca="1" si="3"/>
        <v>0</v>
      </c>
      <c r="R44" s="10">
        <f t="shared" ca="1" si="4"/>
        <v>0</v>
      </c>
      <c r="S44" s="10">
        <f t="shared" ca="1" si="5"/>
        <v>0</v>
      </c>
      <c r="T44" s="10">
        <f t="shared" ca="1" si="6"/>
        <v>0</v>
      </c>
      <c r="U44" s="10"/>
      <c r="V44" s="10"/>
      <c r="W44" s="10"/>
      <c r="X44" s="10"/>
      <c r="Y44" s="73">
        <f>IF(COUNT(Sheet1!$B13:'Sheet1'!$C13)=2,(C13-Z$25/n)^2,0)</f>
        <v>0</v>
      </c>
      <c r="Z44" s="74">
        <f>IF(COUNT(Sheet1!$B13:'Sheet1'!$C13)=2,Z$29*B13^2+Y$30*B13+Y$31,0)</f>
        <v>0</v>
      </c>
      <c r="AA44" s="32"/>
      <c r="AB44" s="74">
        <f t="shared" ca="1" si="9"/>
        <v>0</v>
      </c>
      <c r="AC44" s="32"/>
      <c r="AD44" s="75">
        <f>IF(COUNT(Sheet1!$B13:'Sheet1'!$C13)=2,($Z$25/n-Z44)^2,0)</f>
        <v>0</v>
      </c>
      <c r="AE44" s="10"/>
    </row>
    <row r="45" spans="1:31">
      <c r="A45" s="10">
        <f t="shared" ca="1" si="7"/>
        <v>0.45470998094101245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1"/>
        <v>0</v>
      </c>
      <c r="P45" s="10">
        <f t="shared" ca="1" si="2"/>
        <v>0</v>
      </c>
      <c r="Q45" s="10">
        <f t="shared" ca="1" si="3"/>
        <v>0</v>
      </c>
      <c r="R45" s="10">
        <f t="shared" ca="1" si="4"/>
        <v>0</v>
      </c>
      <c r="S45" s="10">
        <f t="shared" ca="1" si="5"/>
        <v>0</v>
      </c>
      <c r="T45" s="10">
        <f t="shared" ca="1" si="6"/>
        <v>0</v>
      </c>
      <c r="U45" s="10"/>
      <c r="V45" s="10"/>
      <c r="W45" s="10"/>
      <c r="X45" s="10"/>
      <c r="Y45" s="73">
        <f>IF(COUNT(Sheet1!$B14:'Sheet1'!$C14)=2,(C14-Z$25/n)^2,0)</f>
        <v>0</v>
      </c>
      <c r="Z45" s="74">
        <f>IF(COUNT(Sheet1!$B14:'Sheet1'!$C14)=2,Z$29*B14^2+Y$30*B14+Y$31,0)</f>
        <v>0</v>
      </c>
      <c r="AA45" s="59"/>
      <c r="AB45" s="74">
        <f t="shared" ca="1" si="9"/>
        <v>0</v>
      </c>
      <c r="AC45" s="32"/>
      <c r="AD45" s="75">
        <f>IF(COUNT(Sheet1!$B14:'Sheet1'!$C14)=2,($Z$25/n-Z45)^2,0)</f>
        <v>0</v>
      </c>
      <c r="AE45" s="10"/>
    </row>
    <row r="46" spans="1:31">
      <c r="A46" s="10">
        <f t="shared" ca="1" si="7"/>
        <v>0.3352511632380254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1"/>
        <v>0</v>
      </c>
      <c r="P46" s="10">
        <f t="shared" ca="1" si="2"/>
        <v>0</v>
      </c>
      <c r="Q46" s="10">
        <f t="shared" ca="1" si="3"/>
        <v>0</v>
      </c>
      <c r="R46" s="10">
        <f t="shared" ca="1" si="4"/>
        <v>0</v>
      </c>
      <c r="S46" s="10">
        <f t="shared" ca="1" si="5"/>
        <v>0</v>
      </c>
      <c r="T46" s="10">
        <f t="shared" ca="1" si="6"/>
        <v>0</v>
      </c>
      <c r="U46" s="10"/>
      <c r="V46" s="10"/>
      <c r="W46" s="10"/>
      <c r="X46" s="10"/>
      <c r="Y46" s="73">
        <f>IF(COUNT(Sheet1!$B15:'Sheet1'!$C15)=2,(C15-Z$25/n)^2,0)</f>
        <v>0</v>
      </c>
      <c r="Z46" s="74">
        <f>IF(COUNT(Sheet1!$B15:'Sheet1'!$C15)=2,Z$29*B15^2+Y$30*B15+Y$31,0)</f>
        <v>0</v>
      </c>
      <c r="AA46" s="59"/>
      <c r="AB46" s="74">
        <f t="shared" ca="1" si="9"/>
        <v>0</v>
      </c>
      <c r="AC46" s="32"/>
      <c r="AD46" s="75">
        <f>IF(COUNT(Sheet1!$B15:'Sheet1'!$C15)=2,($Z$25/n-Z46)^2,0)</f>
        <v>0</v>
      </c>
      <c r="AE46" s="10"/>
    </row>
    <row r="47" spans="1:31">
      <c r="A47" s="10">
        <f t="shared" ca="1" si="7"/>
        <v>0.73493304259431869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1"/>
        <v>0</v>
      </c>
      <c r="P47" s="10">
        <f t="shared" ca="1" si="2"/>
        <v>0</v>
      </c>
      <c r="Q47" s="10">
        <f t="shared" ca="1" si="3"/>
        <v>0</v>
      </c>
      <c r="R47" s="10">
        <f t="shared" ca="1" si="4"/>
        <v>0</v>
      </c>
      <c r="S47" s="10">
        <f t="shared" ca="1" si="5"/>
        <v>0</v>
      </c>
      <c r="T47" s="10">
        <f t="shared" ca="1" si="6"/>
        <v>0</v>
      </c>
      <c r="U47" s="10"/>
      <c r="V47" s="10"/>
      <c r="W47" s="10"/>
      <c r="X47" s="10"/>
      <c r="Y47" s="73">
        <f>IF(COUNT(Sheet1!$B16:'Sheet1'!$C16)=2,(C16-Z$25/n)^2,0)</f>
        <v>0</v>
      </c>
      <c r="Z47" s="74">
        <f>IF(COUNT(Sheet1!$B16:'Sheet1'!$C16)=2,Z$29*B16^2+Y$30*B16+Y$31,0)</f>
        <v>0</v>
      </c>
      <c r="AA47" s="59"/>
      <c r="AB47" s="74">
        <f t="shared" ca="1" si="9"/>
        <v>0</v>
      </c>
      <c r="AC47" s="32"/>
      <c r="AD47" s="75">
        <f>IF(COUNT(Sheet1!$B16:'Sheet1'!$C16)=2,($Z$25/n-Z47)^2,0)</f>
        <v>0</v>
      </c>
      <c r="AE47" s="10"/>
    </row>
    <row r="48" spans="1:31">
      <c r="A48" s="10">
        <f t="shared" ca="1" si="7"/>
        <v>0.45381559269627059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1"/>
        <v>0</v>
      </c>
      <c r="P48" s="10">
        <f t="shared" ca="1" si="2"/>
        <v>0</v>
      </c>
      <c r="Q48" s="10">
        <f t="shared" ca="1" si="3"/>
        <v>0</v>
      </c>
      <c r="R48" s="10">
        <f t="shared" ca="1" si="4"/>
        <v>0</v>
      </c>
      <c r="S48" s="10">
        <f t="shared" ca="1" si="5"/>
        <v>0</v>
      </c>
      <c r="T48" s="10">
        <f t="shared" ca="1" si="6"/>
        <v>0</v>
      </c>
      <c r="U48" s="10"/>
      <c r="V48" s="10"/>
      <c r="W48" s="10"/>
      <c r="X48" s="10"/>
      <c r="Y48" s="73">
        <f>IF(COUNT(Sheet1!$B17:'Sheet1'!$C17)=2,(C17-Z$25/n)^2,0)</f>
        <v>0</v>
      </c>
      <c r="Z48" s="74">
        <f>IF(COUNT(Sheet1!$B17:'Sheet1'!$C17)=2,Z$29*B17^2+Y$30*B17+Y$31,0)</f>
        <v>0</v>
      </c>
      <c r="AA48" s="59"/>
      <c r="AB48" s="74">
        <f t="shared" ca="1" si="9"/>
        <v>0</v>
      </c>
      <c r="AC48" s="32"/>
      <c r="AD48" s="75">
        <f>IF(COUNT(Sheet1!$B17:'Sheet1'!$C17)=2,($Z$25/n-Z48)^2,0)</f>
        <v>0</v>
      </c>
      <c r="AE48" s="10"/>
    </row>
    <row r="49" spans="1:31">
      <c r="A49" s="10">
        <f t="shared" ca="1" si="7"/>
        <v>0.14388003710065556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1"/>
        <v>0</v>
      </c>
      <c r="P49" s="10">
        <f t="shared" ca="1" si="2"/>
        <v>0</v>
      </c>
      <c r="Q49" s="10">
        <f t="shared" ca="1" si="3"/>
        <v>0</v>
      </c>
      <c r="R49" s="10">
        <f t="shared" ca="1" si="4"/>
        <v>0</v>
      </c>
      <c r="S49" s="10">
        <f t="shared" ca="1" si="5"/>
        <v>0</v>
      </c>
      <c r="T49" s="10">
        <f t="shared" ca="1" si="6"/>
        <v>0</v>
      </c>
      <c r="U49" s="10"/>
      <c r="V49" s="10"/>
      <c r="W49" s="10"/>
      <c r="X49" s="10"/>
      <c r="Y49" s="73">
        <f>IF(COUNT(Sheet1!$B18:'Sheet1'!$C18)=2,(C18-Z$25/n)^2,0)</f>
        <v>0</v>
      </c>
      <c r="Z49" s="74">
        <f>IF(COUNT(Sheet1!$B18:'Sheet1'!$C18)=2,Z$29*B18^2+Y$30*B18+Y$31,0)</f>
        <v>0</v>
      </c>
      <c r="AA49" s="59"/>
      <c r="AB49" s="74">
        <f t="shared" ca="1" si="9"/>
        <v>0</v>
      </c>
      <c r="AC49" s="32"/>
      <c r="AD49" s="75">
        <f>IF(COUNT(Sheet1!$B18:'Sheet1'!$C18)=2,($Z$25/n-Z49)^2,0)</f>
        <v>0</v>
      </c>
      <c r="AE49" s="10"/>
    </row>
    <row r="50" spans="1:31">
      <c r="A50" s="10">
        <f t="shared" ca="1" si="7"/>
        <v>0.11062402033365937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1"/>
        <v>0</v>
      </c>
      <c r="P50" s="10">
        <f t="shared" ca="1" si="2"/>
        <v>0</v>
      </c>
      <c r="Q50" s="10">
        <f t="shared" ca="1" si="3"/>
        <v>0</v>
      </c>
      <c r="R50" s="10">
        <f t="shared" ca="1" si="4"/>
        <v>0</v>
      </c>
      <c r="S50" s="10">
        <f t="shared" ca="1" si="5"/>
        <v>0</v>
      </c>
      <c r="T50" s="10">
        <f t="shared" ca="1" si="6"/>
        <v>0</v>
      </c>
      <c r="U50" s="10"/>
      <c r="V50" s="10"/>
      <c r="W50" s="10"/>
      <c r="X50" s="10"/>
      <c r="Y50" s="73">
        <f>IF(COUNT(Sheet1!$B19:'Sheet1'!$C19)=2,(C19-Z$25/n)^2,0)</f>
        <v>0</v>
      </c>
      <c r="Z50" s="74">
        <f>IF(COUNT(Sheet1!$B19:'Sheet1'!$C19)=2,Z$29*B19^2+Y$30*B19+Y$31,0)</f>
        <v>0</v>
      </c>
      <c r="AA50" s="59"/>
      <c r="AB50" s="74">
        <f t="shared" ca="1" si="9"/>
        <v>0</v>
      </c>
      <c r="AC50" s="32"/>
      <c r="AD50" s="75">
        <f>IF(COUNT(Sheet1!$B19:'Sheet1'!$C19)=2,($Z$25/n-Z50)^2,0)</f>
        <v>0</v>
      </c>
      <c r="AE50" s="10"/>
    </row>
    <row r="51" spans="1:3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80" t="str">
        <f>IF(COUNT(J51)=1,(-b+SQRT(b*b-4*a*(__c-J51)))/(2*a),"")</f>
        <v/>
      </c>
      <c r="L51" s="8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73">
        <f>IF(COUNT(Sheet1!$B20:'Sheet1'!$C20)=2,(C20-Z$25/n)^2,0)</f>
        <v>0</v>
      </c>
      <c r="Z51" s="74">
        <f>IF(COUNT(Sheet1!$B20:'Sheet1'!$C20)=2,Z$29*B20^2+Y$30*B20+Y$31,0)</f>
        <v>0</v>
      </c>
      <c r="AA51" s="59"/>
      <c r="AB51" s="74">
        <f t="shared" ca="1" si="9"/>
        <v>0</v>
      </c>
      <c r="AC51" s="32"/>
      <c r="AD51" s="75">
        <f>IF(COUNT(Sheet1!$B20:'Sheet1'!$C20)=2,($Z$25/n-Z51)^2,0)</f>
        <v>0</v>
      </c>
      <c r="AE51" s="10"/>
    </row>
    <row r="52" spans="1:3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73">
        <f>IF(COUNT(Sheet1!$B21:'Sheet1'!$C21)=2,(C21-Z$25/n)^2,0)</f>
        <v>0</v>
      </c>
      <c r="Z52" s="74">
        <f>IF(COUNT(Sheet1!$B21:'Sheet1'!$C21)=2,Z$29*B21^2+Y$30*B21+Y$31,0)</f>
        <v>0</v>
      </c>
      <c r="AA52" s="59"/>
      <c r="AB52" s="74">
        <f t="shared" ca="1" si="9"/>
        <v>0</v>
      </c>
      <c r="AC52" s="32"/>
      <c r="AD52" s="75">
        <f>IF(COUNT(Sheet1!$B21:'Sheet1'!$C21)=2,($Z$25/n-Z52)^2,0)</f>
        <v>0</v>
      </c>
      <c r="AE52" s="10"/>
    </row>
    <row r="53" spans="1:3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73">
        <f>IF(COUNT(Sheet1!$B22:'Sheet1'!$C22)=2,(C22-Z$25/n)^2,0)</f>
        <v>0</v>
      </c>
      <c r="Z53" s="74">
        <f>IF(COUNT(Sheet1!$B22:'Sheet1'!$C22)=2,Z$29*B22^2+Y$30*B22+Y$31,0)</f>
        <v>0</v>
      </c>
      <c r="AA53" s="59"/>
      <c r="AB53" s="74">
        <f t="shared" ca="1" si="9"/>
        <v>0</v>
      </c>
      <c r="AC53" s="32"/>
      <c r="AD53" s="75">
        <f>IF(COUNT(Sheet1!$B22:'Sheet1'!$C22)=2,($Z$25/n-Z53)^2,0)</f>
        <v>0</v>
      </c>
      <c r="AE53" s="10"/>
    </row>
    <row r="54" spans="1:3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73">
        <f>IF(COUNT(Sheet1!$B23:'Sheet1'!$C23)=2,(C23-Z$25/n)^2,0)</f>
        <v>0</v>
      </c>
      <c r="Z54" s="74">
        <f>IF(COUNT(Sheet1!$B23:'Sheet1'!$C23)=2,Z$29*B23^2+Y$30*B23+Y$31,0)</f>
        <v>0</v>
      </c>
      <c r="AA54" s="59"/>
      <c r="AB54" s="74">
        <f t="shared" ca="1" si="9"/>
        <v>0</v>
      </c>
      <c r="AC54" s="32"/>
      <c r="AD54" s="75">
        <f>IF(COUNT(Sheet1!$B23:'Sheet1'!$C23)=2,($Z$25/n-Z54)^2,0)</f>
        <v>0</v>
      </c>
      <c r="AE54" s="10"/>
    </row>
    <row r="55" spans="1:3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73">
        <f>IF(COUNT(Sheet1!$B24:'Sheet1'!$C24)=2,(C24-Z$25/n)^2,0)</f>
        <v>0</v>
      </c>
      <c r="Z55" s="74">
        <f>IF(COUNT(Sheet1!$B24:'Sheet1'!$C24)=2,Z$29*B24^2+Y$30*B24+Y$31,0)</f>
        <v>0</v>
      </c>
      <c r="AA55" s="59"/>
      <c r="AB55" s="74">
        <f t="shared" ca="1" si="9"/>
        <v>0</v>
      </c>
      <c r="AC55" s="32"/>
      <c r="AD55" s="75">
        <f>IF(COUNT(Sheet1!$B24:'Sheet1'!$C24)=2,($Z$25/n-Z55)^2,0)</f>
        <v>0</v>
      </c>
      <c r="AE55" s="10"/>
    </row>
    <row r="56" spans="1:3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73">
        <f>IF(COUNT(Sheet1!$B25:'Sheet1'!$C25)=2,(C25-Z$25/n)^2,0)</f>
        <v>0</v>
      </c>
      <c r="Z56" s="74">
        <f>IF(COUNT(Sheet1!$B25:'Sheet1'!$C25)=2,Z$29*B25^2+Y$30*B25+Y$31,0)</f>
        <v>0</v>
      </c>
      <c r="AA56" s="56"/>
      <c r="AB56" s="74">
        <f t="shared" ca="1" si="9"/>
        <v>0</v>
      </c>
      <c r="AC56" s="56"/>
      <c r="AD56" s="75">
        <f>IF(COUNT(Sheet1!$B25:'Sheet1'!$C25)=2,($Z$25/n-Z56)^2,0)</f>
        <v>0</v>
      </c>
      <c r="AE56" s="10"/>
    </row>
    <row r="57" spans="1:3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73">
        <f>IF(COUNT(Sheet1!$B26:'Sheet1'!$C26)=2,(C26-Z$25/n)^2,0)</f>
        <v>0</v>
      </c>
      <c r="Z57" s="74">
        <f>IF(COUNT(Sheet1!$B26:'Sheet1'!$C26)=2,Z$29*B26^2+Y$30*B26+Y$31,0)</f>
        <v>0</v>
      </c>
      <c r="AA57" s="56"/>
      <c r="AB57" s="74">
        <f t="shared" ca="1" si="9"/>
        <v>0</v>
      </c>
      <c r="AC57" s="56"/>
      <c r="AD57" s="75">
        <f>IF(COUNT(Sheet1!$B26:'Sheet1'!$C26)=2,($Z$25/n-Z57)^2,0)</f>
        <v>0</v>
      </c>
      <c r="AE57" s="10"/>
    </row>
    <row r="58" spans="1:3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73">
        <f>IF(COUNT(Sheet1!$B27:'Sheet1'!$C27)=2,(C27-Z$25/n)^2,0)</f>
        <v>0</v>
      </c>
      <c r="Z58" s="74">
        <f>IF(COUNT(Sheet1!$B27:'Sheet1'!$C27)=2,Z$29*B27^2+Y$30*B27+Y$31,0)</f>
        <v>0</v>
      </c>
      <c r="AA58" s="56"/>
      <c r="AB58" s="74">
        <f t="shared" ca="1" si="9"/>
        <v>0</v>
      </c>
      <c r="AC58" s="56"/>
      <c r="AD58" s="75">
        <f>IF(COUNT(Sheet1!$B27:'Sheet1'!$C27)=2,($Z$25/n-Z58)^2,0)</f>
        <v>0</v>
      </c>
      <c r="AE58" s="10"/>
    </row>
    <row r="59" spans="1:3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73">
        <f>IF(COUNT(Sheet1!$B28:'Sheet1'!$C28)=2,(C28-Z$25/n)^2,0)</f>
        <v>0</v>
      </c>
      <c r="Z59" s="74">
        <f>IF(COUNT(Sheet1!$B28:'Sheet1'!$C28)=2,Z$29*B28^2+Y$30*B28+Y$31,0)</f>
        <v>0</v>
      </c>
      <c r="AA59" s="56"/>
      <c r="AB59" s="74">
        <f t="shared" ca="1" si="9"/>
        <v>0</v>
      </c>
      <c r="AC59" s="56"/>
      <c r="AD59" s="75">
        <f>IF(COUNT(Sheet1!$B28:'Sheet1'!$C28)=2,($Z$25/n-Z59)^2,0)</f>
        <v>0</v>
      </c>
      <c r="AE59" s="10"/>
    </row>
    <row r="60" spans="1:3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73">
        <f>IF(COUNT(Sheet1!$B29:'Sheet1'!$C29)=2,(C29-Z$25/n)^2,0)</f>
        <v>0</v>
      </c>
      <c r="Z60" s="74">
        <f>IF(COUNT(Sheet1!$B29:'Sheet1'!$C29)=2,Z$29*B29^2+Y$30*B29+Y$31,0)</f>
        <v>0</v>
      </c>
      <c r="AA60" s="56"/>
      <c r="AB60" s="74">
        <f t="shared" ca="1" si="9"/>
        <v>0</v>
      </c>
      <c r="AC60" s="56"/>
      <c r="AD60" s="75">
        <f>IF(COUNT(Sheet1!$B29:'Sheet1'!$C29)=2,($Z$25/n-Z60)^2,0)</f>
        <v>0</v>
      </c>
      <c r="AE60" s="10"/>
    </row>
    <row r="61" spans="1:3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73">
        <f>IF(COUNT(Sheet1!$B30:'Sheet1'!$C30)=2,(C30-Z$25/n)^2,0)</f>
        <v>0</v>
      </c>
      <c r="Z61" s="74">
        <f>IF(COUNT(Sheet1!$B30:'Sheet1'!$C30)=2,Z$29*B30^2+Y$30*B30+Y$31,0)</f>
        <v>0</v>
      </c>
      <c r="AA61" s="56"/>
      <c r="AB61" s="74">
        <f t="shared" ca="1" si="9"/>
        <v>0</v>
      </c>
      <c r="AC61" s="56"/>
      <c r="AD61" s="75">
        <f>IF(COUNT(Sheet1!$B30:'Sheet1'!$C30)=2,($Z$25/n-Z61)^2,0)</f>
        <v>0</v>
      </c>
      <c r="AE61" s="10"/>
    </row>
    <row r="62" spans="1:3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73">
        <f>IF(COUNT(Sheet1!$B31:'Sheet1'!$C31)=2,(C31-Z$25/n)^2,0)</f>
        <v>0</v>
      </c>
      <c r="Z62" s="74">
        <f>IF(COUNT(Sheet1!$B31:'Sheet1'!$C31)=2,Z$29*B31^2+Y$30*B31+Y$31,0)</f>
        <v>0</v>
      </c>
      <c r="AA62" s="56"/>
      <c r="AB62" s="74">
        <f t="shared" ca="1" si="9"/>
        <v>0</v>
      </c>
      <c r="AC62" s="56"/>
      <c r="AD62" s="75">
        <f>IF(COUNT(Sheet1!$B31:'Sheet1'!$C31)=2,($Z$25/n-Z62)^2,0)</f>
        <v>0</v>
      </c>
      <c r="AE62" s="10"/>
    </row>
    <row r="63" spans="1:3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73">
        <f>IF(COUNT(Sheet1!$B32:'Sheet1'!$C32)=2,(C32-Z$25/n)^2,0)</f>
        <v>0</v>
      </c>
      <c r="Z63" s="74">
        <f>IF(COUNT(Sheet1!$B32:'Sheet1'!$C32)=2,Z$29*B32^2+Y$30*B32+Y$31,0)</f>
        <v>0</v>
      </c>
      <c r="AA63" s="56"/>
      <c r="AB63" s="74">
        <f t="shared" ca="1" si="9"/>
        <v>0</v>
      </c>
      <c r="AC63" s="56"/>
      <c r="AD63" s="75">
        <f>IF(COUNT(Sheet1!$B32:'Sheet1'!$C32)=2,($Z$25/n-Z63)^2,0)</f>
        <v>0</v>
      </c>
      <c r="AE63" s="10"/>
    </row>
    <row r="64" spans="1:3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73">
        <f>IF(COUNT(Sheet1!$B33:'Sheet1'!$C33)=2,(C33-Z$25/n)^2,0)</f>
        <v>0</v>
      </c>
      <c r="Z64" s="74">
        <f>IF(COUNT(Sheet1!$B33:'Sheet1'!$C33)=2,Z$29*B33^2+Y$30*B33+Y$31,0)</f>
        <v>0</v>
      </c>
      <c r="AA64" s="56"/>
      <c r="AB64" s="74">
        <f t="shared" ca="1" si="9"/>
        <v>0</v>
      </c>
      <c r="AC64" s="56"/>
      <c r="AD64" s="75">
        <f>IF(COUNT(Sheet1!$B33:'Sheet1'!$C33)=2,($Z$25/n-Z64)^2,0)</f>
        <v>0</v>
      </c>
      <c r="AE64" s="10"/>
    </row>
    <row r="65" spans="1:3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73">
        <f>IF(COUNT(Sheet1!$B34:'Sheet1'!$C34)=2,(C34-Z$25/n)^2,0)</f>
        <v>0</v>
      </c>
      <c r="Z65" s="74">
        <f>IF(COUNT(Sheet1!$B34:'Sheet1'!$C34)=2,Z$29*B34^2+Y$30*B34+Y$31,0)</f>
        <v>0</v>
      </c>
      <c r="AA65" s="56"/>
      <c r="AB65" s="74">
        <f t="shared" ca="1" si="9"/>
        <v>0</v>
      </c>
      <c r="AC65" s="56"/>
      <c r="AD65" s="75">
        <f>IF(COUNT(Sheet1!$B34:'Sheet1'!$C34)=2,($Z$25/n-Z65)^2,0)</f>
        <v>0</v>
      </c>
      <c r="AE65" s="10"/>
    </row>
    <row r="66" spans="1:3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73">
        <f>IF(COUNT(Sheet1!$B35:'Sheet1'!$C35)=2,(C35-Z$25/n)^2,0)</f>
        <v>0</v>
      </c>
      <c r="Z66" s="74">
        <f>IF(COUNT(Sheet1!$B35:'Sheet1'!$C35)=2,Z$29*B35^2+Y$30*B35+Y$31,0)</f>
        <v>0</v>
      </c>
      <c r="AA66" s="56"/>
      <c r="AB66" s="74">
        <f t="shared" ca="1" si="9"/>
        <v>0</v>
      </c>
      <c r="AC66" s="56"/>
      <c r="AD66" s="75">
        <f>IF(COUNT(Sheet1!$B35:'Sheet1'!$C35)=2,($Z$25/n-Z66)^2,0)</f>
        <v>0</v>
      </c>
      <c r="AE66" s="10"/>
    </row>
    <row r="67" spans="1:3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73">
        <f>IF(COUNT(Sheet1!$B36:'Sheet1'!$C36)=2,(C36-Z$25/n)^2,0)</f>
        <v>0</v>
      </c>
      <c r="Z67" s="74">
        <f>IF(COUNT(Sheet1!$B36:'Sheet1'!$C36)=2,Z$29*B36^2+Y$30*B36+Y$31,0)</f>
        <v>0</v>
      </c>
      <c r="AA67" s="56"/>
      <c r="AB67" s="74">
        <f t="shared" ca="1" si="9"/>
        <v>0</v>
      </c>
      <c r="AC67" s="56"/>
      <c r="AD67" s="75">
        <f>IF(COUNT(Sheet1!$B36:'Sheet1'!$C36)=2,($Z$25/n-Z67)^2,0)</f>
        <v>0</v>
      </c>
      <c r="AE67" s="10"/>
    </row>
    <row r="68" spans="1:3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73">
        <f>IF(COUNT(Sheet1!$B37:'Sheet1'!$C37)=2,(C37-Z$25/n)^2,0)</f>
        <v>0</v>
      </c>
      <c r="Z68" s="74">
        <f>IF(COUNT(Sheet1!$B37:'Sheet1'!$C37)=2,Z$29*B37^2+Y$30*B37+Y$31,0)</f>
        <v>0</v>
      </c>
      <c r="AA68" s="56"/>
      <c r="AB68" s="74">
        <f t="shared" ca="1" si="9"/>
        <v>0</v>
      </c>
      <c r="AC68" s="56"/>
      <c r="AD68" s="75">
        <f>IF(COUNT(Sheet1!$B37:'Sheet1'!$C37)=2,($Z$25/n-Z68)^2,0)</f>
        <v>0</v>
      </c>
      <c r="AE68" s="10"/>
    </row>
    <row r="69" spans="1:3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73">
        <f>IF(COUNT(Sheet1!$B38:'Sheet1'!$C38)=2,(C38-Z$25/n)^2,0)</f>
        <v>0</v>
      </c>
      <c r="Z69" s="74">
        <f>IF(COUNT(Sheet1!$B38:'Sheet1'!$C38)=2,Z$29*B38^2+Y$30*B38+Y$31,0)</f>
        <v>0</v>
      </c>
      <c r="AA69" s="56"/>
      <c r="AB69" s="74">
        <f t="shared" ca="1" si="9"/>
        <v>0</v>
      </c>
      <c r="AC69" s="56"/>
      <c r="AD69" s="75">
        <f>IF(COUNT(Sheet1!$B38:'Sheet1'!$C38)=2,($Z$25/n-Z69)^2,0)</f>
        <v>0</v>
      </c>
      <c r="AE69" s="10"/>
    </row>
    <row r="70" spans="1:3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73">
        <f>IF(COUNT(Sheet1!$B39:'Sheet1'!$C39)=2,(C39-Z$25/n)^2,0)</f>
        <v>0</v>
      </c>
      <c r="Z70" s="74">
        <f>IF(COUNT(Sheet1!$B39:'Sheet1'!$C39)=2,Z$29*B39^2+Y$30*B39+Y$31,0)</f>
        <v>0</v>
      </c>
      <c r="AA70" s="56"/>
      <c r="AB70" s="74">
        <f t="shared" ca="1" si="9"/>
        <v>0</v>
      </c>
      <c r="AC70" s="56"/>
      <c r="AD70" s="75">
        <f>IF(COUNT(Sheet1!$B39:'Sheet1'!$C39)=2,($Z$25/n-Z70)^2,0)</f>
        <v>0</v>
      </c>
      <c r="AE70" s="10"/>
    </row>
    <row r="71" spans="1:3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73">
        <f>IF(COUNT(Sheet1!$B40:'Sheet1'!$C40)=2,(C40-Z$25/n)^2,0)</f>
        <v>0</v>
      </c>
      <c r="Z71" s="74">
        <f>IF(COUNT(Sheet1!$B40:'Sheet1'!$C40)=2,Z$29*B40^2+Y$30*B40+Y$31,0)</f>
        <v>0</v>
      </c>
      <c r="AA71" s="56"/>
      <c r="AB71" s="74">
        <f t="shared" ca="1" si="9"/>
        <v>0</v>
      </c>
      <c r="AC71" s="56"/>
      <c r="AD71" s="75">
        <f>IF(COUNT(Sheet1!$B40:'Sheet1'!$C40)=2,($Z$25/n-Z71)^2,0)</f>
        <v>0</v>
      </c>
      <c r="AE71" s="10"/>
    </row>
    <row r="72" spans="1:3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73">
        <f>IF(COUNT(Sheet1!$B41:'Sheet1'!$C41)=2,(C41-Z$25/n)^2,0)</f>
        <v>0</v>
      </c>
      <c r="Z72" s="74">
        <f>IF(COUNT(Sheet1!$B41:'Sheet1'!$C41)=2,Z$29*B41^2+Y$30*B41+Y$31,0)</f>
        <v>0</v>
      </c>
      <c r="AA72" s="56"/>
      <c r="AB72" s="74">
        <f t="shared" ca="1" si="9"/>
        <v>0</v>
      </c>
      <c r="AC72" s="56"/>
      <c r="AD72" s="75">
        <f>IF(COUNT(Sheet1!$B41:'Sheet1'!$C41)=2,($Z$25/n-Z72)^2,0)</f>
        <v>0</v>
      </c>
      <c r="AE72" s="10"/>
    </row>
    <row r="73" spans="1:3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82">
        <f>SUM(Y37:Y72)</f>
        <v>0</v>
      </c>
      <c r="Z73" s="83">
        <f>SUM(Z37:Z72)</f>
        <v>0</v>
      </c>
      <c r="AA73" s="83"/>
      <c r="AB73" s="83">
        <f ca="1">SUM(AB37:AB72)</f>
        <v>0</v>
      </c>
      <c r="AC73" s="83" t="s">
        <v>0</v>
      </c>
      <c r="AD73" s="84">
        <f>SUM(AD37:AD72)</f>
        <v>0</v>
      </c>
      <c r="AE73" s="10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AP78"/>
  <sheetViews>
    <sheetView workbookViewId="0">
      <selection sqref="A1:AE73"/>
    </sheetView>
  </sheetViews>
  <sheetFormatPr defaultRowHeight="12.75"/>
  <sheetData>
    <row r="5" spans="1:42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42">
      <c r="A6" s="10">
        <f ca="1">RAND()</f>
        <v>0.82771639314955636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O50" ca="1" si="0">IF(COUNT($B6:$C6)=2,B6,0)</f>
        <v>0</v>
      </c>
      <c r="O6" s="10">
        <f t="shared" ca="1" si="0"/>
        <v>0</v>
      </c>
      <c r="P6" s="10">
        <f t="shared" ref="P6:P50" ca="1" si="1">IF(COUNT($B6:$C6)=2,N6*O6,0)</f>
        <v>0</v>
      </c>
      <c r="Q6" s="10">
        <f t="shared" ref="Q6:Q50" ca="1" si="2">IF(COUNT($B6:$C6)=2,B6^2,0)</f>
        <v>0</v>
      </c>
      <c r="R6" s="10">
        <f t="shared" ref="R6:R50" ca="1" si="3">IF(COUNT($B6:$C6)=2,B6^3,0)</f>
        <v>0</v>
      </c>
      <c r="S6" s="10">
        <f t="shared" ref="S6:S50" ca="1" si="4">IF(COUNT($B6:$C6)=2,B6^4,0)</f>
        <v>0</v>
      </c>
      <c r="T6" s="10">
        <f t="shared" ref="T6:T50" ca="1" si="5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42">
      <c r="A7" s="10">
        <f t="shared" ref="A7:A50" ca="1" si="6">RAND()</f>
        <v>5.5091768646788775E-2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0"/>
        <v>0</v>
      </c>
      <c r="P7" s="10">
        <f t="shared" ca="1" si="1"/>
        <v>0</v>
      </c>
      <c r="Q7" s="10">
        <f t="shared" ca="1" si="2"/>
        <v>0</v>
      </c>
      <c r="R7" s="10">
        <f t="shared" ca="1" si="3"/>
        <v>0</v>
      </c>
      <c r="S7" s="10">
        <f t="shared" ca="1" si="4"/>
        <v>0</v>
      </c>
      <c r="T7" s="10">
        <f t="shared" ca="1" si="5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42">
      <c r="A8" s="10">
        <f t="shared" ca="1" si="6"/>
        <v>0.43973915982787171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0"/>
        <v>0</v>
      </c>
      <c r="P8" s="10">
        <f t="shared" ca="1" si="1"/>
        <v>0</v>
      </c>
      <c r="Q8" s="10">
        <f t="shared" ca="1" si="2"/>
        <v>0</v>
      </c>
      <c r="R8" s="10">
        <f t="shared" ca="1" si="3"/>
        <v>0</v>
      </c>
      <c r="S8" s="10">
        <f t="shared" ca="1" si="4"/>
        <v>0</v>
      </c>
      <c r="T8" s="10">
        <f t="shared" ca="1" si="5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42">
      <c r="A9" s="10">
        <f t="shared" ca="1" si="6"/>
        <v>0.81786167987278624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0"/>
        <v>0</v>
      </c>
      <c r="P9" s="10">
        <f t="shared" ca="1" si="1"/>
        <v>0</v>
      </c>
      <c r="Q9" s="10">
        <f t="shared" ca="1" si="2"/>
        <v>0</v>
      </c>
      <c r="R9" s="10">
        <f t="shared" ca="1" si="3"/>
        <v>0</v>
      </c>
      <c r="S9" s="10">
        <f t="shared" ca="1" si="4"/>
        <v>0</v>
      </c>
      <c r="T9" s="10">
        <f t="shared" ca="1" si="5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42">
      <c r="A10" s="10">
        <f t="shared" ca="1" si="6"/>
        <v>0.71556445395904655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0"/>
        <v>0</v>
      </c>
      <c r="P10" s="10">
        <f t="shared" ca="1" si="1"/>
        <v>0</v>
      </c>
      <c r="Q10" s="10">
        <f t="shared" ca="1" si="2"/>
        <v>0</v>
      </c>
      <c r="R10" s="10">
        <f t="shared" ca="1" si="3"/>
        <v>0</v>
      </c>
      <c r="S10" s="10">
        <f t="shared" ca="1" si="4"/>
        <v>0</v>
      </c>
      <c r="T10" s="10">
        <f t="shared" ca="1" si="5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</row>
    <row r="11" spans="1:42">
      <c r="A11" s="10">
        <f t="shared" ca="1" si="6"/>
        <v>0.43799599675358114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0"/>
        <v>0</v>
      </c>
      <c r="P11" s="10">
        <f t="shared" ca="1" si="1"/>
        <v>0</v>
      </c>
      <c r="Q11" s="10">
        <f t="shared" ca="1" si="2"/>
        <v>0</v>
      </c>
      <c r="R11" s="10">
        <f t="shared" ca="1" si="3"/>
        <v>0</v>
      </c>
      <c r="S11" s="10">
        <f t="shared" ca="1" si="4"/>
        <v>0</v>
      </c>
      <c r="T11" s="10">
        <f t="shared" ca="1" si="5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  <c r="AF11" s="10"/>
      <c r="AG11" s="10"/>
      <c r="AH11" s="10"/>
      <c r="AI11" s="38"/>
      <c r="AJ11" s="38"/>
      <c r="AK11" s="10"/>
      <c r="AL11" s="10"/>
      <c r="AM11" s="10"/>
      <c r="AN11" s="10"/>
      <c r="AO11" s="10"/>
      <c r="AP11" s="10"/>
    </row>
    <row r="12" spans="1:42">
      <c r="A12" s="10">
        <f t="shared" ca="1" si="6"/>
        <v>0.58435094907490248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0"/>
        <v>0</v>
      </c>
      <c r="P12" s="10">
        <f t="shared" ca="1" si="1"/>
        <v>0</v>
      </c>
      <c r="Q12" s="10">
        <f t="shared" ca="1" si="2"/>
        <v>0</v>
      </c>
      <c r="R12" s="10">
        <f t="shared" ca="1" si="3"/>
        <v>0</v>
      </c>
      <c r="S12" s="10">
        <f t="shared" ca="1" si="4"/>
        <v>0</v>
      </c>
      <c r="T12" s="10">
        <f t="shared" ca="1" si="5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  <c r="AF12" s="10"/>
      <c r="AG12" s="10"/>
      <c r="AH12" s="10"/>
      <c r="AI12" s="38"/>
      <c r="AJ12" s="38"/>
      <c r="AK12" s="10"/>
      <c r="AL12" s="10"/>
      <c r="AM12" s="10"/>
      <c r="AN12" s="10"/>
      <c r="AO12" s="10"/>
      <c r="AP12" s="10"/>
    </row>
    <row r="13" spans="1:42">
      <c r="A13" s="10">
        <f t="shared" ca="1" si="6"/>
        <v>0.37746444375083965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0"/>
        <v>0</v>
      </c>
      <c r="P13" s="10">
        <f t="shared" ca="1" si="1"/>
        <v>0</v>
      </c>
      <c r="Q13" s="10">
        <f t="shared" ca="1" si="2"/>
        <v>0</v>
      </c>
      <c r="R13" s="10">
        <f t="shared" ca="1" si="3"/>
        <v>0</v>
      </c>
      <c r="S13" s="10">
        <f t="shared" ca="1" si="4"/>
        <v>0</v>
      </c>
      <c r="T13" s="10">
        <f t="shared" ca="1" si="5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  <c r="AF13" s="10"/>
      <c r="AG13" s="10"/>
      <c r="AH13" s="10"/>
      <c r="AI13" s="38"/>
      <c r="AJ13" s="38"/>
      <c r="AK13" s="10"/>
      <c r="AL13" s="10"/>
      <c r="AM13" s="10"/>
      <c r="AN13" s="10"/>
      <c r="AO13" s="10"/>
      <c r="AP13" s="10"/>
    </row>
    <row r="14" spans="1:42">
      <c r="A14" s="10">
        <f t="shared" ca="1" si="6"/>
        <v>7.2298078688794565E-2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0"/>
        <v>0</v>
      </c>
      <c r="P14" s="10">
        <f t="shared" ca="1" si="1"/>
        <v>0</v>
      </c>
      <c r="Q14" s="10">
        <f t="shared" ca="1" si="2"/>
        <v>0</v>
      </c>
      <c r="R14" s="10">
        <f t="shared" ca="1" si="3"/>
        <v>0</v>
      </c>
      <c r="S14" s="10">
        <f t="shared" ca="1" si="4"/>
        <v>0</v>
      </c>
      <c r="T14" s="10">
        <f t="shared" ca="1" si="5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  <c r="AF14" s="10"/>
      <c r="AG14" s="10"/>
      <c r="AH14" s="10"/>
      <c r="AI14" s="38"/>
      <c r="AJ14" s="38"/>
      <c r="AK14" s="10"/>
      <c r="AL14" s="10"/>
      <c r="AM14" s="10"/>
      <c r="AN14" s="10"/>
      <c r="AO14" s="10"/>
      <c r="AP14" s="10"/>
    </row>
    <row r="15" spans="1:42">
      <c r="A15" s="10">
        <f t="shared" ca="1" si="6"/>
        <v>0.8014633679430313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0"/>
        <v>0</v>
      </c>
      <c r="P15" s="10">
        <f t="shared" ca="1" si="1"/>
        <v>0</v>
      </c>
      <c r="Q15" s="10">
        <f t="shared" ca="1" si="2"/>
        <v>0</v>
      </c>
      <c r="R15" s="10">
        <f t="shared" ca="1" si="3"/>
        <v>0</v>
      </c>
      <c r="S15" s="10">
        <f t="shared" ca="1" si="4"/>
        <v>0</v>
      </c>
      <c r="T15" s="10">
        <f t="shared" ca="1" si="5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  <c r="AF15" s="10"/>
      <c r="AG15" s="10"/>
      <c r="AH15" s="10"/>
      <c r="AI15" s="38"/>
      <c r="AJ15" s="38"/>
      <c r="AK15" s="10"/>
      <c r="AL15" s="10"/>
      <c r="AM15" s="10"/>
      <c r="AN15" s="10"/>
      <c r="AO15" s="10"/>
      <c r="AP15" s="10"/>
    </row>
    <row r="16" spans="1:42">
      <c r="A16" s="10">
        <f t="shared" ca="1" si="6"/>
        <v>9.1955467951249092E-2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0"/>
        <v>0</v>
      </c>
      <c r="P16" s="10">
        <f t="shared" ca="1" si="1"/>
        <v>0</v>
      </c>
      <c r="Q16" s="10">
        <f t="shared" ca="1" si="2"/>
        <v>0</v>
      </c>
      <c r="R16" s="10">
        <f t="shared" ca="1" si="3"/>
        <v>0</v>
      </c>
      <c r="S16" s="10">
        <f t="shared" ca="1" si="4"/>
        <v>0</v>
      </c>
      <c r="T16" s="10">
        <f t="shared" ca="1" si="5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  <c r="AF16" s="10"/>
      <c r="AG16" s="10"/>
      <c r="AH16" s="10"/>
      <c r="AI16" s="38"/>
      <c r="AJ16" s="38"/>
      <c r="AK16" s="10"/>
      <c r="AL16" s="10"/>
      <c r="AM16" s="10"/>
      <c r="AN16" s="10"/>
      <c r="AO16" s="10"/>
      <c r="AP16" s="10"/>
    </row>
    <row r="17" spans="1:42">
      <c r="A17" s="10">
        <f t="shared" ca="1" si="6"/>
        <v>8.0488521828211534E-2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0"/>
        <v>0</v>
      </c>
      <c r="P17" s="10">
        <f t="shared" ca="1" si="1"/>
        <v>0</v>
      </c>
      <c r="Q17" s="10">
        <f t="shared" ca="1" si="2"/>
        <v>0</v>
      </c>
      <c r="R17" s="10">
        <f t="shared" ca="1" si="3"/>
        <v>0</v>
      </c>
      <c r="S17" s="10">
        <f t="shared" ca="1" si="4"/>
        <v>0</v>
      </c>
      <c r="T17" s="10">
        <f t="shared" ca="1" si="5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  <c r="AF17" s="10"/>
      <c r="AG17" s="10"/>
      <c r="AH17" s="10"/>
      <c r="AI17" s="38"/>
      <c r="AJ17" s="38"/>
      <c r="AK17" s="10"/>
      <c r="AL17" s="10"/>
      <c r="AM17" s="10"/>
      <c r="AN17" s="10"/>
      <c r="AO17" s="10"/>
      <c r="AP17" s="10"/>
    </row>
    <row r="18" spans="1:42">
      <c r="A18" s="10">
        <f t="shared" ca="1" si="6"/>
        <v>0.13295211502114923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0"/>
        <v>0</v>
      </c>
      <c r="P18" s="10">
        <f t="shared" ca="1" si="1"/>
        <v>0</v>
      </c>
      <c r="Q18" s="10">
        <f t="shared" ca="1" si="2"/>
        <v>0</v>
      </c>
      <c r="R18" s="10">
        <f t="shared" ca="1" si="3"/>
        <v>0</v>
      </c>
      <c r="S18" s="10">
        <f t="shared" ca="1" si="4"/>
        <v>0</v>
      </c>
      <c r="T18" s="10">
        <f t="shared" ca="1" si="5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  <c r="AF18" s="10"/>
      <c r="AG18" s="10"/>
      <c r="AH18" s="10"/>
      <c r="AI18" s="38"/>
      <c r="AJ18" s="38"/>
      <c r="AK18" s="10"/>
      <c r="AL18" s="10"/>
      <c r="AM18" s="10"/>
      <c r="AN18" s="10"/>
      <c r="AO18" s="10"/>
      <c r="AP18" s="10"/>
    </row>
    <row r="19" spans="1:42">
      <c r="A19" s="10">
        <f t="shared" ca="1" si="6"/>
        <v>0.35391189943834434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0"/>
        <v>0</v>
      </c>
      <c r="P19" s="10">
        <f t="shared" ca="1" si="1"/>
        <v>0</v>
      </c>
      <c r="Q19" s="10">
        <f t="shared" ca="1" si="2"/>
        <v>0</v>
      </c>
      <c r="R19" s="10">
        <f t="shared" ca="1" si="3"/>
        <v>0</v>
      </c>
      <c r="S19" s="10">
        <f t="shared" ca="1" si="4"/>
        <v>0</v>
      </c>
      <c r="T19" s="10">
        <f t="shared" ca="1" si="5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  <c r="AF19" s="10"/>
      <c r="AG19" s="10"/>
      <c r="AH19" s="10"/>
      <c r="AI19" s="38"/>
      <c r="AJ19" s="38"/>
      <c r="AK19" s="10"/>
      <c r="AL19" s="10"/>
      <c r="AM19" s="10"/>
      <c r="AN19" s="10"/>
      <c r="AO19" s="10"/>
      <c r="AP19" s="10"/>
    </row>
    <row r="20" spans="1:42">
      <c r="A20" s="10">
        <f t="shared" ca="1" si="6"/>
        <v>0.91239090145891821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0"/>
        <v>0</v>
      </c>
      <c r="P20" s="10">
        <f t="shared" ca="1" si="1"/>
        <v>0</v>
      </c>
      <c r="Q20" s="10">
        <f t="shared" ca="1" si="2"/>
        <v>0</v>
      </c>
      <c r="R20" s="10">
        <f t="shared" ca="1" si="3"/>
        <v>0</v>
      </c>
      <c r="S20" s="10">
        <f t="shared" ca="1" si="4"/>
        <v>0</v>
      </c>
      <c r="T20" s="10">
        <f t="shared" ca="1" si="5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  <c r="AF20" s="10"/>
      <c r="AG20" s="10"/>
      <c r="AH20" s="10"/>
      <c r="AI20" s="38"/>
      <c r="AJ20" s="38"/>
      <c r="AK20" s="10"/>
      <c r="AL20" s="10"/>
      <c r="AM20" s="10"/>
      <c r="AN20" s="10"/>
      <c r="AO20" s="10"/>
      <c r="AP20" s="10"/>
    </row>
    <row r="21" spans="1:42">
      <c r="A21" s="10">
        <f t="shared" ca="1" si="6"/>
        <v>0.8668155354315451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0"/>
        <v>0</v>
      </c>
      <c r="P21" s="10">
        <f t="shared" ca="1" si="1"/>
        <v>0</v>
      </c>
      <c r="Q21" s="10">
        <f t="shared" ca="1" si="2"/>
        <v>0</v>
      </c>
      <c r="R21" s="10">
        <f t="shared" ca="1" si="3"/>
        <v>0</v>
      </c>
      <c r="S21" s="10">
        <f t="shared" ca="1" si="4"/>
        <v>0</v>
      </c>
      <c r="T21" s="10">
        <f t="shared" ca="1" si="5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  <c r="AF21" s="10"/>
      <c r="AG21" s="10"/>
      <c r="AH21" s="10"/>
      <c r="AI21" s="38"/>
      <c r="AJ21" s="38"/>
      <c r="AK21" s="10"/>
      <c r="AL21" s="10"/>
      <c r="AM21" s="10"/>
      <c r="AN21" s="10"/>
      <c r="AO21" s="10"/>
      <c r="AP21" s="10"/>
    </row>
    <row r="22" spans="1:42">
      <c r="A22" s="10">
        <f t="shared" ca="1" si="6"/>
        <v>8.0001163748261495E-2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0"/>
        <v>0</v>
      </c>
      <c r="P22" s="10">
        <f t="shared" ca="1" si="1"/>
        <v>0</v>
      </c>
      <c r="Q22" s="10">
        <f t="shared" ca="1" si="2"/>
        <v>0</v>
      </c>
      <c r="R22" s="10">
        <f t="shared" ca="1" si="3"/>
        <v>0</v>
      </c>
      <c r="S22" s="10">
        <f t="shared" ca="1" si="4"/>
        <v>0</v>
      </c>
      <c r="T22" s="10">
        <f t="shared" ca="1" si="5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  <c r="AF22" s="10"/>
      <c r="AG22" s="10"/>
      <c r="AH22" s="10"/>
      <c r="AI22" s="38"/>
      <c r="AJ22" s="38"/>
      <c r="AK22" s="10"/>
      <c r="AL22" s="10"/>
      <c r="AM22" s="10"/>
      <c r="AN22" s="10"/>
      <c r="AO22" s="10"/>
      <c r="AP22" s="10"/>
    </row>
    <row r="23" spans="1:42">
      <c r="A23" s="10">
        <f t="shared" ca="1" si="6"/>
        <v>3.1833377372869065E-2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0"/>
        <v>0</v>
      </c>
      <c r="P23" s="10">
        <f t="shared" ca="1" si="1"/>
        <v>0</v>
      </c>
      <c r="Q23" s="10">
        <f t="shared" ca="1" si="2"/>
        <v>0</v>
      </c>
      <c r="R23" s="10">
        <f t="shared" ca="1" si="3"/>
        <v>0</v>
      </c>
      <c r="S23" s="10">
        <f t="shared" ca="1" si="4"/>
        <v>0</v>
      </c>
      <c r="T23" s="10">
        <f t="shared" ca="1" si="5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  <c r="AF23" s="10"/>
      <c r="AG23" s="10"/>
      <c r="AH23" s="10"/>
      <c r="AI23" s="38"/>
      <c r="AJ23" s="38"/>
      <c r="AK23" s="10"/>
      <c r="AL23" s="10"/>
      <c r="AM23" s="10"/>
      <c r="AN23" s="10"/>
      <c r="AO23" s="10"/>
      <c r="AP23" s="10"/>
    </row>
    <row r="24" spans="1:42">
      <c r="A24" s="10">
        <f t="shared" ca="1" si="6"/>
        <v>0.77925586260059765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0"/>
        <v>0</v>
      </c>
      <c r="P24" s="10">
        <f t="shared" ca="1" si="1"/>
        <v>0</v>
      </c>
      <c r="Q24" s="10">
        <f t="shared" ca="1" si="2"/>
        <v>0</v>
      </c>
      <c r="R24" s="10">
        <f t="shared" ca="1" si="3"/>
        <v>0</v>
      </c>
      <c r="S24" s="10">
        <f t="shared" ca="1" si="4"/>
        <v>0</v>
      </c>
      <c r="T24" s="10">
        <f t="shared" ca="1" si="5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  <c r="AF24" s="10"/>
      <c r="AG24" s="10"/>
      <c r="AH24" s="10"/>
      <c r="AI24" s="38"/>
      <c r="AJ24" s="38"/>
      <c r="AK24" s="10"/>
      <c r="AL24" s="10"/>
      <c r="AM24" s="10"/>
      <c r="AN24" s="10"/>
      <c r="AO24" s="10"/>
      <c r="AP24" s="10"/>
    </row>
    <row r="25" spans="1:42">
      <c r="A25" s="10">
        <f t="shared" ca="1" si="6"/>
        <v>0.87827121405148045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0"/>
        <v>0</v>
      </c>
      <c r="P25" s="10">
        <f t="shared" ca="1" si="1"/>
        <v>0</v>
      </c>
      <c r="Q25" s="10">
        <f t="shared" ca="1" si="2"/>
        <v>0</v>
      </c>
      <c r="R25" s="10">
        <f t="shared" ca="1" si="3"/>
        <v>0</v>
      </c>
      <c r="S25" s="10">
        <f t="shared" ca="1" si="4"/>
        <v>0</v>
      </c>
      <c r="T25" s="10">
        <f t="shared" ca="1" si="5"/>
        <v>0</v>
      </c>
      <c r="U25" s="10"/>
      <c r="V25" s="10"/>
      <c r="W25" s="10"/>
      <c r="X25" s="9" t="s">
        <v>0</v>
      </c>
      <c r="Y25" s="55">
        <f t="shared" ref="Y25:AE25" ca="1" si="7">SUM(N6:N50)</f>
        <v>0</v>
      </c>
      <c r="Z25" s="56">
        <f t="shared" ca="1" si="7"/>
        <v>0</v>
      </c>
      <c r="AA25" s="57">
        <f t="shared" ca="1" si="7"/>
        <v>0</v>
      </c>
      <c r="AB25" s="57">
        <f t="shared" ca="1" si="7"/>
        <v>0</v>
      </c>
      <c r="AC25" s="57">
        <f t="shared" ca="1" si="7"/>
        <v>0</v>
      </c>
      <c r="AD25" s="57">
        <f t="shared" ca="1" si="7"/>
        <v>0</v>
      </c>
      <c r="AE25" s="58">
        <f t="shared" ca="1" si="7"/>
        <v>0</v>
      </c>
      <c r="AF25" s="10"/>
      <c r="AG25" s="10"/>
      <c r="AH25" s="10"/>
      <c r="AI25" s="38"/>
      <c r="AJ25" s="38"/>
      <c r="AK25" s="10"/>
      <c r="AL25" s="10"/>
      <c r="AM25" s="10"/>
      <c r="AN25" s="10"/>
      <c r="AO25" s="10"/>
      <c r="AP25" s="10"/>
    </row>
    <row r="26" spans="1:42">
      <c r="A26" s="10">
        <f t="shared" ca="1" si="6"/>
        <v>0.94077175926409029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0"/>
        <v>0</v>
      </c>
      <c r="P26" s="10">
        <f t="shared" ca="1" si="1"/>
        <v>0</v>
      </c>
      <c r="Q26" s="10">
        <f t="shared" ca="1" si="2"/>
        <v>0</v>
      </c>
      <c r="R26" s="10">
        <f t="shared" ca="1" si="3"/>
        <v>0</v>
      </c>
      <c r="S26" s="10">
        <f t="shared" ca="1" si="4"/>
        <v>0</v>
      </c>
      <c r="T26" s="10">
        <f t="shared" ca="1" si="5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</row>
    <row r="27" spans="1:42">
      <c r="A27" s="10">
        <f t="shared" ca="1" si="6"/>
        <v>0.36872622434664593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0"/>
        <v>0</v>
      </c>
      <c r="P27" s="10">
        <f t="shared" ca="1" si="1"/>
        <v>0</v>
      </c>
      <c r="Q27" s="10">
        <f t="shared" ca="1" si="2"/>
        <v>0</v>
      </c>
      <c r="R27" s="10">
        <f t="shared" ca="1" si="3"/>
        <v>0</v>
      </c>
      <c r="S27" s="10">
        <f t="shared" ca="1" si="4"/>
        <v>0</v>
      </c>
      <c r="T27" s="10">
        <f t="shared" ca="1" si="5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  <c r="AF27" s="10"/>
      <c r="AG27" s="10"/>
      <c r="AH27" s="10"/>
      <c r="AI27" s="44"/>
      <c r="AJ27" s="45"/>
      <c r="AK27" s="45"/>
      <c r="AL27" s="45"/>
      <c r="AM27" s="45"/>
      <c r="AN27" s="45"/>
      <c r="AO27" s="45"/>
      <c r="AP27" s="46"/>
    </row>
    <row r="28" spans="1:42">
      <c r="A28" s="10">
        <f t="shared" ca="1" si="6"/>
        <v>0.67388609078365036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0"/>
        <v>0</v>
      </c>
      <c r="P28" s="10">
        <f t="shared" ca="1" si="1"/>
        <v>0</v>
      </c>
      <c r="Q28" s="10">
        <f t="shared" ca="1" si="2"/>
        <v>0</v>
      </c>
      <c r="R28" s="10">
        <f t="shared" ca="1" si="3"/>
        <v>0</v>
      </c>
      <c r="S28" s="10">
        <f t="shared" ca="1" si="4"/>
        <v>0</v>
      </c>
      <c r="T28" s="10">
        <f t="shared" ca="1" si="5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  <c r="AF28" s="10"/>
      <c r="AG28" s="10"/>
      <c r="AH28" s="10"/>
      <c r="AI28" s="47"/>
      <c r="AJ28" s="48"/>
      <c r="AK28" s="49"/>
      <c r="AL28" s="49"/>
      <c r="AM28" s="49"/>
      <c r="AN28" s="49"/>
      <c r="AO28" s="49"/>
      <c r="AP28" s="50"/>
    </row>
    <row r="29" spans="1:42" ht="15">
      <c r="A29" s="10">
        <f t="shared" ca="1" si="6"/>
        <v>9.4080437051002108E-2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0"/>
        <v>0</v>
      </c>
      <c r="P29" s="10">
        <f t="shared" ca="1" si="1"/>
        <v>0</v>
      </c>
      <c r="Q29" s="10">
        <f t="shared" ca="1" si="2"/>
        <v>0</v>
      </c>
      <c r="R29" s="10">
        <f t="shared" ca="1" si="3"/>
        <v>0</v>
      </c>
      <c r="S29" s="10">
        <f t="shared" ca="1" si="4"/>
        <v>0</v>
      </c>
      <c r="T29" s="10">
        <f t="shared" ca="1" si="5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  <c r="AF29" s="10"/>
      <c r="AG29" s="10"/>
      <c r="AH29" s="10"/>
      <c r="AI29" s="9"/>
      <c r="AJ29" s="53"/>
      <c r="AK29" s="32"/>
      <c r="AL29" s="32"/>
      <c r="AM29" s="32"/>
      <c r="AN29" s="32"/>
      <c r="AO29" s="32"/>
      <c r="AP29" s="54"/>
    </row>
    <row r="30" spans="1:42" ht="15">
      <c r="A30" s="10">
        <f t="shared" ca="1" si="6"/>
        <v>0.13137115333584248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0"/>
        <v>0</v>
      </c>
      <c r="P30" s="10">
        <f t="shared" ca="1" si="1"/>
        <v>0</v>
      </c>
      <c r="Q30" s="10">
        <f t="shared" ca="1" si="2"/>
        <v>0</v>
      </c>
      <c r="R30" s="10">
        <f t="shared" ca="1" si="3"/>
        <v>0</v>
      </c>
      <c r="S30" s="10">
        <f t="shared" ca="1" si="4"/>
        <v>0</v>
      </c>
      <c r="T30" s="10">
        <f t="shared" ca="1" si="5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  <c r="AF30" s="10"/>
      <c r="AG30" s="10"/>
      <c r="AH30" s="10"/>
      <c r="AI30" s="9"/>
      <c r="AJ30" s="55"/>
      <c r="AK30" s="56"/>
      <c r="AL30" s="57"/>
      <c r="AM30" s="57"/>
      <c r="AN30" s="57"/>
      <c r="AO30" s="57"/>
      <c r="AP30" s="58"/>
    </row>
    <row r="31" spans="1:42" ht="15">
      <c r="A31" s="10">
        <f t="shared" ca="1" si="6"/>
        <v>0.18943767802821532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0"/>
        <v>0</v>
      </c>
      <c r="P31" s="10">
        <f t="shared" ca="1" si="1"/>
        <v>0</v>
      </c>
      <c r="Q31" s="10">
        <f t="shared" ca="1" si="2"/>
        <v>0</v>
      </c>
      <c r="R31" s="10">
        <f t="shared" ca="1" si="3"/>
        <v>0</v>
      </c>
      <c r="S31" s="10">
        <f t="shared" ca="1" si="4"/>
        <v>0</v>
      </c>
      <c r="T31" s="10">
        <f t="shared" ca="1" si="5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  <c r="AF31" s="10"/>
      <c r="AG31" s="10"/>
      <c r="AH31" s="10"/>
      <c r="AI31" s="60"/>
      <c r="AJ31" s="61"/>
      <c r="AK31" s="62"/>
      <c r="AL31" s="62"/>
      <c r="AM31" s="17"/>
      <c r="AN31" s="10"/>
      <c r="AO31" s="10"/>
      <c r="AP31" s="11"/>
    </row>
    <row r="32" spans="1:42" ht="15">
      <c r="A32" s="10">
        <f t="shared" ca="1" si="6"/>
        <v>0.17194099233615145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0"/>
        <v>0</v>
      </c>
      <c r="P32" s="10">
        <f t="shared" ca="1" si="1"/>
        <v>0</v>
      </c>
      <c r="Q32" s="10">
        <f t="shared" ca="1" si="2"/>
        <v>0</v>
      </c>
      <c r="R32" s="10">
        <f t="shared" ca="1" si="3"/>
        <v>0</v>
      </c>
      <c r="S32" s="10">
        <f t="shared" ca="1" si="4"/>
        <v>0</v>
      </c>
      <c r="T32" s="10">
        <f t="shared" ca="1" si="5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  <c r="AF32" s="10"/>
      <c r="AG32" s="10"/>
      <c r="AH32" s="10"/>
      <c r="AI32" s="53"/>
      <c r="AJ32" s="32"/>
      <c r="AK32" s="10"/>
      <c r="AL32" s="10"/>
      <c r="AM32" s="17"/>
      <c r="AN32" s="10"/>
      <c r="AO32" s="10"/>
      <c r="AP32" s="11"/>
    </row>
    <row r="33" spans="1:42" ht="15">
      <c r="A33" s="10">
        <f t="shared" ca="1" si="6"/>
        <v>0.21401693316388226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0"/>
        <v>0</v>
      </c>
      <c r="P33" s="10">
        <f t="shared" ca="1" si="1"/>
        <v>0</v>
      </c>
      <c r="Q33" s="10">
        <f t="shared" ca="1" si="2"/>
        <v>0</v>
      </c>
      <c r="R33" s="10">
        <f t="shared" ca="1" si="3"/>
        <v>0</v>
      </c>
      <c r="S33" s="10">
        <f t="shared" ca="1" si="4"/>
        <v>0</v>
      </c>
      <c r="T33" s="10">
        <f t="shared" ca="1" si="5"/>
        <v>0</v>
      </c>
      <c r="U33" s="10"/>
      <c r="V33" s="10"/>
      <c r="W33" s="10"/>
      <c r="X33" s="89" t="s">
        <v>88</v>
      </c>
      <c r="Y33" s="72" t="e">
        <f ca="1">1-(AB73/AD73)</f>
        <v>#DIV/0!</v>
      </c>
      <c r="Z33" s="10"/>
      <c r="AA33" s="10"/>
      <c r="AB33" s="10"/>
      <c r="AC33" s="10"/>
      <c r="AD33" s="10"/>
      <c r="AE33" s="10"/>
      <c r="AF33" s="10"/>
      <c r="AG33" s="10"/>
      <c r="AH33" s="10"/>
      <c r="AI33" s="53"/>
      <c r="AJ33" s="63"/>
      <c r="AK33" s="10"/>
      <c r="AL33" s="17"/>
      <c r="AM33" s="17"/>
      <c r="AN33" s="10"/>
      <c r="AO33" s="10"/>
      <c r="AP33" s="11"/>
    </row>
    <row r="34" spans="1:42" ht="15">
      <c r="A34" s="10">
        <f t="shared" ca="1" si="6"/>
        <v>0.77270421553799085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0"/>
        <v>0</v>
      </c>
      <c r="P34" s="10">
        <f t="shared" ca="1" si="1"/>
        <v>0</v>
      </c>
      <c r="Q34" s="10">
        <f t="shared" ca="1" si="2"/>
        <v>0</v>
      </c>
      <c r="R34" s="10">
        <f t="shared" ca="1" si="3"/>
        <v>0</v>
      </c>
      <c r="S34" s="10">
        <f t="shared" ca="1" si="4"/>
        <v>0</v>
      </c>
      <c r="T34" s="10">
        <f t="shared" ca="1" si="5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87"/>
      <c r="AJ34" s="92"/>
      <c r="AK34" s="17"/>
      <c r="AL34" s="17"/>
      <c r="AM34" s="17"/>
      <c r="AN34" s="10"/>
      <c r="AO34" s="10"/>
      <c r="AP34" s="11"/>
    </row>
    <row r="35" spans="1:42" ht="15">
      <c r="A35" s="10">
        <f t="shared" ca="1" si="6"/>
        <v>2.4252769694759535E-2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0"/>
        <v>0</v>
      </c>
      <c r="P35" s="10">
        <f t="shared" ca="1" si="1"/>
        <v>0</v>
      </c>
      <c r="Q35" s="10">
        <f t="shared" ca="1" si="2"/>
        <v>0</v>
      </c>
      <c r="R35" s="10">
        <f t="shared" ca="1" si="3"/>
        <v>0</v>
      </c>
      <c r="S35" s="10">
        <f t="shared" ca="1" si="4"/>
        <v>0</v>
      </c>
      <c r="T35" s="10">
        <f t="shared" ca="1" si="5"/>
        <v>0</v>
      </c>
      <c r="U35" s="10"/>
      <c r="V35" s="10"/>
      <c r="W35" s="10"/>
      <c r="X35" s="10"/>
      <c r="Y35" s="72" t="s">
        <v>69</v>
      </c>
      <c r="Z35" s="10"/>
      <c r="AA35" s="10"/>
      <c r="AB35" s="10"/>
      <c r="AC35" s="10"/>
      <c r="AD35" s="10"/>
      <c r="AE35" s="10"/>
      <c r="AF35" s="10"/>
      <c r="AG35" s="10"/>
      <c r="AH35" s="10"/>
      <c r="AI35" s="87"/>
      <c r="AJ35" s="92"/>
      <c r="AK35" s="17"/>
      <c r="AL35" s="17"/>
      <c r="AM35" s="17"/>
      <c r="AN35" s="10"/>
      <c r="AO35" s="10"/>
      <c r="AP35" s="11"/>
    </row>
    <row r="36" spans="1:42" ht="15">
      <c r="A36" s="10">
        <f t="shared" ca="1" si="6"/>
        <v>0.69960754350258136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0"/>
        <v>0</v>
      </c>
      <c r="P36" s="10">
        <f t="shared" ca="1" si="1"/>
        <v>0</v>
      </c>
      <c r="Q36" s="10">
        <f t="shared" ca="1" si="2"/>
        <v>0</v>
      </c>
      <c r="R36" s="10">
        <f t="shared" ca="1" si="3"/>
        <v>0</v>
      </c>
      <c r="S36" s="10">
        <f t="shared" ca="1" si="4"/>
        <v>0</v>
      </c>
      <c r="T36" s="10">
        <f t="shared" ca="1" si="5"/>
        <v>0</v>
      </c>
      <c r="U36" s="10"/>
      <c r="V36" s="10"/>
      <c r="W36" s="10"/>
      <c r="X36" s="10"/>
      <c r="Y36" s="108" t="s">
        <v>70</v>
      </c>
      <c r="Z36" s="108" t="s">
        <v>71</v>
      </c>
      <c r="AA36" s="108"/>
      <c r="AB36" s="108" t="s">
        <v>72</v>
      </c>
      <c r="AC36" s="108"/>
      <c r="AD36" s="108" t="s">
        <v>73</v>
      </c>
      <c r="AE36" s="41"/>
      <c r="AF36" s="10"/>
      <c r="AG36" s="10"/>
      <c r="AH36" s="10"/>
      <c r="AI36" s="88"/>
      <c r="AJ36" s="93"/>
      <c r="AK36" s="68"/>
      <c r="AL36" s="69"/>
      <c r="AM36" s="69"/>
      <c r="AN36" s="69"/>
      <c r="AO36" s="69"/>
      <c r="AP36" s="11"/>
    </row>
    <row r="37" spans="1:42" ht="15">
      <c r="A37" s="10">
        <f t="shared" ca="1" si="6"/>
        <v>0.6394913906745342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0"/>
        <v>0</v>
      </c>
      <c r="P37" s="10">
        <f t="shared" ca="1" si="1"/>
        <v>0</v>
      </c>
      <c r="Q37" s="10">
        <f t="shared" ca="1" si="2"/>
        <v>0</v>
      </c>
      <c r="R37" s="10">
        <f t="shared" ca="1" si="3"/>
        <v>0</v>
      </c>
      <c r="S37" s="10">
        <f t="shared" ca="1" si="4"/>
        <v>0</v>
      </c>
      <c r="T37" s="10">
        <f t="shared" ca="1" si="5"/>
        <v>0</v>
      </c>
      <c r="U37" s="10"/>
      <c r="V37" s="10"/>
      <c r="W37" s="10"/>
      <c r="X37" s="10"/>
      <c r="Y37" s="73">
        <f>IF(COUNT(Sheet1!$B6:'Sheet1'!$C6)=2,(C6-Z$25/n)^2,0)</f>
        <v>0</v>
      </c>
      <c r="Z37" s="74">
        <f>IF(COUNT(Sheet1!$B6:'Sheet1'!$C6)=2,Z$29*B6^2+Y$30*B6+Y$31,0)</f>
        <v>0</v>
      </c>
      <c r="AA37" s="74"/>
      <c r="AB37" s="74">
        <f t="shared" ref="AB37:AB72" ca="1" si="8">IF(COUNT($B6:$C6)=2,(C6-Z37)^2,0)</f>
        <v>0</v>
      </c>
      <c r="AC37" s="49"/>
      <c r="AD37" s="75">
        <f>IF(COUNT(Sheet1!$B6:'Sheet1'!$C6)=2,($Z$25/n-Z37)^2,0)</f>
        <v>0</v>
      </c>
      <c r="AE37" s="10" t="s">
        <v>0</v>
      </c>
      <c r="AF37" s="10"/>
      <c r="AG37" s="10"/>
      <c r="AH37" s="10"/>
      <c r="AI37" s="90"/>
      <c r="AJ37" s="94"/>
      <c r="AK37" s="95"/>
      <c r="AL37" s="95"/>
      <c r="AM37" s="95"/>
      <c r="AN37" s="95"/>
      <c r="AO37" s="95"/>
      <c r="AP37" s="96"/>
    </row>
    <row r="38" spans="1:42" ht="15">
      <c r="A38" s="10">
        <f t="shared" ca="1" si="6"/>
        <v>0.91326464807249264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0"/>
        <v>0</v>
      </c>
      <c r="P38" s="10">
        <f t="shared" ca="1" si="1"/>
        <v>0</v>
      </c>
      <c r="Q38" s="10">
        <f t="shared" ca="1" si="2"/>
        <v>0</v>
      </c>
      <c r="R38" s="10">
        <f t="shared" ca="1" si="3"/>
        <v>0</v>
      </c>
      <c r="S38" s="10">
        <f t="shared" ca="1" si="4"/>
        <v>0</v>
      </c>
      <c r="T38" s="10">
        <f t="shared" ca="1" si="5"/>
        <v>0</v>
      </c>
      <c r="U38" s="10"/>
      <c r="V38" s="10"/>
      <c r="W38" s="10"/>
      <c r="X38" s="10"/>
      <c r="Y38" s="73">
        <f>IF(COUNT(Sheet1!$B7:'Sheet1'!$C7)=2,(C7-Z$25/n)^2,0)</f>
        <v>0</v>
      </c>
      <c r="Z38" s="74">
        <f>IF(COUNT(Sheet1!$B7:'Sheet1'!$C7)=2,Z$29*B7^2+Y$30*B7+Y$31,0)</f>
        <v>0</v>
      </c>
      <c r="AA38" s="59"/>
      <c r="AB38" s="74">
        <f t="shared" ca="1" si="8"/>
        <v>0</v>
      </c>
      <c r="AC38" s="32"/>
      <c r="AD38" s="75">
        <f>IF(COUNT(Sheet1!$B7:'Sheet1'!$C7)=2,($Z$25/n-Z38)^2,0)</f>
        <v>0</v>
      </c>
      <c r="AE38" s="10"/>
      <c r="AF38" s="10"/>
      <c r="AG38" s="10"/>
      <c r="AH38" s="10"/>
      <c r="AI38" s="89"/>
      <c r="AJ38" s="72"/>
      <c r="AK38" s="10"/>
      <c r="AL38" s="10"/>
      <c r="AM38" s="10"/>
      <c r="AN38" s="10"/>
      <c r="AO38" s="10"/>
      <c r="AP38" s="10"/>
    </row>
    <row r="39" spans="1:42">
      <c r="A39" s="10">
        <f t="shared" ca="1" si="6"/>
        <v>0.8660275495696127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0"/>
        <v>0</v>
      </c>
      <c r="P39" s="10">
        <f t="shared" ca="1" si="1"/>
        <v>0</v>
      </c>
      <c r="Q39" s="10">
        <f t="shared" ca="1" si="2"/>
        <v>0</v>
      </c>
      <c r="R39" s="10">
        <f t="shared" ca="1" si="3"/>
        <v>0</v>
      </c>
      <c r="S39" s="10">
        <f t="shared" ca="1" si="4"/>
        <v>0</v>
      </c>
      <c r="T39" s="10">
        <f t="shared" ca="1" si="5"/>
        <v>0</v>
      </c>
      <c r="U39" s="10"/>
      <c r="V39" s="10"/>
      <c r="W39" s="10"/>
      <c r="X39" s="10"/>
      <c r="Y39" s="73">
        <f>IF(COUNT(Sheet1!$B8:'Sheet1'!$C8)=2,(C8-Z$25/n)^2,0)</f>
        <v>0</v>
      </c>
      <c r="Z39" s="74">
        <f>IF(COUNT(Sheet1!$B8:'Sheet1'!$C8)=2,Z$29*B8^2+Y$30*B8+Y$31,0)</f>
        <v>0</v>
      </c>
      <c r="AA39" s="59"/>
      <c r="AB39" s="74">
        <f t="shared" ca="1" si="8"/>
        <v>0</v>
      </c>
      <c r="AC39" s="32"/>
      <c r="AD39" s="75">
        <f>IF(COUNT(Sheet1!$B8:'Sheet1'!$C8)=2,($Z$25/n-Z39)^2,0)</f>
        <v>0</v>
      </c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</row>
    <row r="40" spans="1:42">
      <c r="A40" s="10">
        <f t="shared" ca="1" si="6"/>
        <v>0.27802280814103553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0"/>
        <v>0</v>
      </c>
      <c r="P40" s="10">
        <f t="shared" ca="1" si="1"/>
        <v>0</v>
      </c>
      <c r="Q40" s="10">
        <f t="shared" ca="1" si="2"/>
        <v>0</v>
      </c>
      <c r="R40" s="10">
        <f t="shared" ca="1" si="3"/>
        <v>0</v>
      </c>
      <c r="S40" s="10">
        <f t="shared" ca="1" si="4"/>
        <v>0</v>
      </c>
      <c r="T40" s="10">
        <f t="shared" ca="1" si="5"/>
        <v>0</v>
      </c>
      <c r="U40" s="10"/>
      <c r="V40" s="10"/>
      <c r="W40" s="10"/>
      <c r="X40" s="10"/>
      <c r="Y40" s="73">
        <f>IF(COUNT(Sheet1!$B9:'Sheet1'!$C9)=2,(C9-Z$25/n)^2,0)</f>
        <v>0</v>
      </c>
      <c r="Z40" s="74">
        <f>IF(COUNT(Sheet1!$B9:'Sheet1'!$C9)=2,Z$29*B9^2+Y$30*B9+Y$31,0)</f>
        <v>0</v>
      </c>
      <c r="AA40" s="59"/>
      <c r="AB40" s="74">
        <f t="shared" ca="1" si="8"/>
        <v>0</v>
      </c>
      <c r="AC40" s="32"/>
      <c r="AD40" s="75">
        <f>IF(COUNT(Sheet1!$B9:'Sheet1'!$C9)=2,($Z$25/n-Z40)^2,0)</f>
        <v>0</v>
      </c>
      <c r="AE40" s="10"/>
      <c r="AF40" s="10"/>
      <c r="AG40" s="10"/>
      <c r="AH40" s="10"/>
      <c r="AI40" s="10"/>
      <c r="AJ40" s="72"/>
      <c r="AK40" s="10"/>
      <c r="AL40" s="10"/>
      <c r="AM40" s="10"/>
      <c r="AN40" s="10"/>
      <c r="AO40" s="10"/>
      <c r="AP40" s="10"/>
    </row>
    <row r="41" spans="1:42">
      <c r="A41" s="10">
        <f t="shared" ca="1" si="6"/>
        <v>0.14598076390518389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0"/>
        <v>0</v>
      </c>
      <c r="P41" s="10">
        <f t="shared" ca="1" si="1"/>
        <v>0</v>
      </c>
      <c r="Q41" s="10">
        <f t="shared" ca="1" si="2"/>
        <v>0</v>
      </c>
      <c r="R41" s="10">
        <f t="shared" ca="1" si="3"/>
        <v>0</v>
      </c>
      <c r="S41" s="10">
        <f t="shared" ca="1" si="4"/>
        <v>0</v>
      </c>
      <c r="T41" s="10">
        <f t="shared" ca="1" si="5"/>
        <v>0</v>
      </c>
      <c r="U41" s="10"/>
      <c r="V41" s="10"/>
      <c r="W41" s="10"/>
      <c r="X41" s="10"/>
      <c r="Y41" s="73">
        <f>IF(COUNT(Sheet1!$B10:'Sheet1'!$C10)=2,(C10-Z$25/n)^2,0)</f>
        <v>0</v>
      </c>
      <c r="Z41" s="74">
        <f>IF(COUNT(Sheet1!$B10:'Sheet1'!$C10)=2,Z$29*B10^2+Y$30*B10+Y$31,0)</f>
        <v>0</v>
      </c>
      <c r="AA41" s="59"/>
      <c r="AB41" s="74">
        <f t="shared" ca="1" si="8"/>
        <v>0</v>
      </c>
      <c r="AC41" s="32"/>
      <c r="AD41" s="75">
        <f>IF(COUNT(Sheet1!$B10:'Sheet1'!$C10)=2,($Z$25/n-Z41)^2,0)</f>
        <v>0</v>
      </c>
      <c r="AE41" s="10"/>
      <c r="AF41" s="10"/>
      <c r="AG41" s="10"/>
      <c r="AH41" s="10"/>
      <c r="AI41" s="10"/>
      <c r="AJ41" s="108"/>
      <c r="AK41" s="108"/>
      <c r="AL41" s="108"/>
      <c r="AM41" s="108"/>
      <c r="AN41" s="108"/>
      <c r="AO41" s="108"/>
      <c r="AP41" s="41"/>
    </row>
    <row r="42" spans="1:42">
      <c r="A42" s="10">
        <f t="shared" ca="1" si="6"/>
        <v>0.41745144229807374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0"/>
        <v>0</v>
      </c>
      <c r="P42" s="10">
        <f t="shared" ca="1" si="1"/>
        <v>0</v>
      </c>
      <c r="Q42" s="10">
        <f t="shared" ca="1" si="2"/>
        <v>0</v>
      </c>
      <c r="R42" s="10">
        <f t="shared" ca="1" si="3"/>
        <v>0</v>
      </c>
      <c r="S42" s="10">
        <f t="shared" ca="1" si="4"/>
        <v>0</v>
      </c>
      <c r="T42" s="10">
        <f t="shared" ca="1" si="5"/>
        <v>0</v>
      </c>
      <c r="U42" s="10"/>
      <c r="V42" s="10"/>
      <c r="W42" s="10"/>
      <c r="X42" s="10"/>
      <c r="Y42" s="73">
        <f>IF(COUNT(Sheet1!$B11:'Sheet1'!$C11)=2,(C11-Z$25/n)^2,0)</f>
        <v>0</v>
      </c>
      <c r="Z42" s="74">
        <f>IF(COUNT(Sheet1!$B11:'Sheet1'!$C11)=2,Z$29*B11^2+Y$30*B11+Y$31,0)</f>
        <v>0</v>
      </c>
      <c r="AA42" s="59"/>
      <c r="AB42" s="74">
        <f t="shared" ca="1" si="8"/>
        <v>0</v>
      </c>
      <c r="AC42" s="32"/>
      <c r="AD42" s="75">
        <f>IF(COUNT(Sheet1!$B11:'Sheet1'!$C11)=2,($Z$25/n-Z42)^2,0)</f>
        <v>0</v>
      </c>
      <c r="AE42" s="10"/>
      <c r="AF42" s="10"/>
      <c r="AG42" s="10"/>
      <c r="AH42" s="10"/>
      <c r="AI42" s="10"/>
      <c r="AJ42" s="73"/>
      <c r="AK42" s="74"/>
      <c r="AL42" s="74"/>
      <c r="AM42" s="74"/>
      <c r="AN42" s="49"/>
      <c r="AO42" s="75"/>
      <c r="AP42" s="10"/>
    </row>
    <row r="43" spans="1:42">
      <c r="A43" s="10">
        <f t="shared" ca="1" si="6"/>
        <v>0.54579244884780065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0"/>
        <v>0</v>
      </c>
      <c r="P43" s="10">
        <f t="shared" ca="1" si="1"/>
        <v>0</v>
      </c>
      <c r="Q43" s="10">
        <f t="shared" ca="1" si="2"/>
        <v>0</v>
      </c>
      <c r="R43" s="10">
        <f t="shared" ca="1" si="3"/>
        <v>0</v>
      </c>
      <c r="S43" s="10">
        <f t="shared" ca="1" si="4"/>
        <v>0</v>
      </c>
      <c r="T43" s="10">
        <f t="shared" ca="1" si="5"/>
        <v>0</v>
      </c>
      <c r="U43" s="10"/>
      <c r="V43" s="10"/>
      <c r="W43" s="10"/>
      <c r="X43" s="10"/>
      <c r="Y43" s="73">
        <f>IF(COUNT(Sheet1!$B12:'Sheet1'!$C12)=2,(C12-Z$25/n)^2,0)</f>
        <v>0</v>
      </c>
      <c r="Z43" s="74">
        <f>IF(COUNT(Sheet1!$B12:'Sheet1'!$C12)=2,Z$29*B12^2+Y$30*B12+Y$31,0)</f>
        <v>0</v>
      </c>
      <c r="AA43" s="59"/>
      <c r="AB43" s="74">
        <f t="shared" ca="1" si="8"/>
        <v>0</v>
      </c>
      <c r="AC43" s="32"/>
      <c r="AD43" s="75">
        <f>IF(COUNT(Sheet1!$B12:'Sheet1'!$C12)=2,($Z$25/n-Z43)^2,0)</f>
        <v>0</v>
      </c>
      <c r="AE43" s="10"/>
      <c r="AF43" s="10"/>
      <c r="AG43" s="10"/>
      <c r="AH43" s="10"/>
      <c r="AI43" s="10"/>
      <c r="AJ43" s="73"/>
      <c r="AK43" s="74"/>
      <c r="AL43" s="59"/>
      <c r="AM43" s="74"/>
      <c r="AN43" s="32"/>
      <c r="AO43" s="75"/>
      <c r="AP43" s="10"/>
    </row>
    <row r="44" spans="1:42">
      <c r="A44" s="10">
        <f t="shared" ca="1" si="6"/>
        <v>2.5795135170764705E-2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0"/>
        <v>0</v>
      </c>
      <c r="P44" s="10">
        <f t="shared" ca="1" si="1"/>
        <v>0</v>
      </c>
      <c r="Q44" s="10">
        <f t="shared" ca="1" si="2"/>
        <v>0</v>
      </c>
      <c r="R44" s="10">
        <f t="shared" ca="1" si="3"/>
        <v>0</v>
      </c>
      <c r="S44" s="10">
        <f t="shared" ca="1" si="4"/>
        <v>0</v>
      </c>
      <c r="T44" s="10">
        <f t="shared" ca="1" si="5"/>
        <v>0</v>
      </c>
      <c r="U44" s="10"/>
      <c r="V44" s="10"/>
      <c r="W44" s="10"/>
      <c r="X44" s="10"/>
      <c r="Y44" s="73">
        <f>IF(COUNT(Sheet1!$B13:'Sheet1'!$C13)=2,(C13-Z$25/n)^2,0)</f>
        <v>0</v>
      </c>
      <c r="Z44" s="74">
        <f>IF(COUNT(Sheet1!$B13:'Sheet1'!$C13)=2,Z$29*B13^2+Y$30*B13+Y$31,0)</f>
        <v>0</v>
      </c>
      <c r="AA44" s="32"/>
      <c r="AB44" s="74">
        <f t="shared" ca="1" si="8"/>
        <v>0</v>
      </c>
      <c r="AC44" s="32"/>
      <c r="AD44" s="75">
        <f>IF(COUNT(Sheet1!$B13:'Sheet1'!$C13)=2,($Z$25/n-Z44)^2,0)</f>
        <v>0</v>
      </c>
      <c r="AE44" s="10"/>
      <c r="AF44" s="10"/>
      <c r="AG44" s="10"/>
      <c r="AH44" s="10"/>
      <c r="AI44" s="10"/>
      <c r="AJ44" s="73"/>
      <c r="AK44" s="74"/>
      <c r="AL44" s="59"/>
      <c r="AM44" s="74"/>
      <c r="AN44" s="32"/>
      <c r="AO44" s="75"/>
      <c r="AP44" s="10"/>
    </row>
    <row r="45" spans="1:42">
      <c r="A45" s="10">
        <f t="shared" ca="1" si="6"/>
        <v>6.6664810270913977E-2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0"/>
        <v>0</v>
      </c>
      <c r="P45" s="10">
        <f t="shared" ca="1" si="1"/>
        <v>0</v>
      </c>
      <c r="Q45" s="10">
        <f t="shared" ca="1" si="2"/>
        <v>0</v>
      </c>
      <c r="R45" s="10">
        <f t="shared" ca="1" si="3"/>
        <v>0</v>
      </c>
      <c r="S45" s="10">
        <f t="shared" ca="1" si="4"/>
        <v>0</v>
      </c>
      <c r="T45" s="10">
        <f t="shared" ca="1" si="5"/>
        <v>0</v>
      </c>
      <c r="U45" s="10"/>
      <c r="V45" s="10"/>
      <c r="W45" s="10"/>
      <c r="X45" s="10"/>
      <c r="Y45" s="73">
        <f>IF(COUNT(Sheet1!$B14:'Sheet1'!$C14)=2,(C14-Z$25/n)^2,0)</f>
        <v>0</v>
      </c>
      <c r="Z45" s="74">
        <f>IF(COUNT(Sheet1!$B14:'Sheet1'!$C14)=2,Z$29*B14^2+Y$30*B14+Y$31,0)</f>
        <v>0</v>
      </c>
      <c r="AA45" s="59"/>
      <c r="AB45" s="74">
        <f t="shared" ca="1" si="8"/>
        <v>0</v>
      </c>
      <c r="AC45" s="32"/>
      <c r="AD45" s="75">
        <f>IF(COUNT(Sheet1!$B14:'Sheet1'!$C14)=2,($Z$25/n-Z45)^2,0)</f>
        <v>0</v>
      </c>
      <c r="AE45" s="10"/>
      <c r="AF45" s="10"/>
      <c r="AG45" s="10"/>
      <c r="AH45" s="10"/>
      <c r="AI45" s="10"/>
      <c r="AJ45" s="73"/>
      <c r="AK45" s="74"/>
      <c r="AL45" s="59"/>
      <c r="AM45" s="74"/>
      <c r="AN45" s="32"/>
      <c r="AO45" s="75"/>
      <c r="AP45" s="10"/>
    </row>
    <row r="46" spans="1:42">
      <c r="A46" s="10">
        <f t="shared" ca="1" si="6"/>
        <v>0.22881267831277929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0"/>
        <v>0</v>
      </c>
      <c r="P46" s="10">
        <f t="shared" ca="1" si="1"/>
        <v>0</v>
      </c>
      <c r="Q46" s="10">
        <f t="shared" ca="1" si="2"/>
        <v>0</v>
      </c>
      <c r="R46" s="10">
        <f t="shared" ca="1" si="3"/>
        <v>0</v>
      </c>
      <c r="S46" s="10">
        <f t="shared" ca="1" si="4"/>
        <v>0</v>
      </c>
      <c r="T46" s="10">
        <f t="shared" ca="1" si="5"/>
        <v>0</v>
      </c>
      <c r="U46" s="10"/>
      <c r="V46" s="10"/>
      <c r="W46" s="10"/>
      <c r="X46" s="10"/>
      <c r="Y46" s="73">
        <f>IF(COUNT(Sheet1!$B15:'Sheet1'!$C15)=2,(C15-Z$25/n)^2,0)</f>
        <v>0</v>
      </c>
      <c r="Z46" s="74">
        <f>IF(COUNT(Sheet1!$B15:'Sheet1'!$C15)=2,Z$29*B15^2+Y$30*B15+Y$31,0)</f>
        <v>0</v>
      </c>
      <c r="AA46" s="59"/>
      <c r="AB46" s="74">
        <f t="shared" ca="1" si="8"/>
        <v>0</v>
      </c>
      <c r="AC46" s="32"/>
      <c r="AD46" s="75">
        <f>IF(COUNT(Sheet1!$B15:'Sheet1'!$C15)=2,($Z$25/n-Z46)^2,0)</f>
        <v>0</v>
      </c>
      <c r="AE46" s="10"/>
      <c r="AF46" s="10"/>
      <c r="AG46" s="10"/>
      <c r="AH46" s="10"/>
      <c r="AI46" s="10"/>
      <c r="AJ46" s="73"/>
      <c r="AK46" s="74"/>
      <c r="AL46" s="59"/>
      <c r="AM46" s="74"/>
      <c r="AN46" s="32"/>
      <c r="AO46" s="75"/>
      <c r="AP46" s="10"/>
    </row>
    <row r="47" spans="1:42">
      <c r="A47" s="10">
        <f t="shared" ca="1" si="6"/>
        <v>0.94786232351153399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0"/>
        <v>0</v>
      </c>
      <c r="P47" s="10">
        <f t="shared" ca="1" si="1"/>
        <v>0</v>
      </c>
      <c r="Q47" s="10">
        <f t="shared" ca="1" si="2"/>
        <v>0</v>
      </c>
      <c r="R47" s="10">
        <f t="shared" ca="1" si="3"/>
        <v>0</v>
      </c>
      <c r="S47" s="10">
        <f t="shared" ca="1" si="4"/>
        <v>0</v>
      </c>
      <c r="T47" s="10">
        <f t="shared" ca="1" si="5"/>
        <v>0</v>
      </c>
      <c r="U47" s="10"/>
      <c r="V47" s="10"/>
      <c r="W47" s="10"/>
      <c r="X47" s="10"/>
      <c r="Y47" s="73">
        <f>IF(COUNT(Sheet1!$B16:'Sheet1'!$C16)=2,(C16-Z$25/n)^2,0)</f>
        <v>0</v>
      </c>
      <c r="Z47" s="74">
        <f>IF(COUNT(Sheet1!$B16:'Sheet1'!$C16)=2,Z$29*B16^2+Y$30*B16+Y$31,0)</f>
        <v>0</v>
      </c>
      <c r="AA47" s="59"/>
      <c r="AB47" s="74">
        <f t="shared" ca="1" si="8"/>
        <v>0</v>
      </c>
      <c r="AC47" s="32"/>
      <c r="AD47" s="75">
        <f>IF(COUNT(Sheet1!$B16:'Sheet1'!$C16)=2,($Z$25/n-Z47)^2,0)</f>
        <v>0</v>
      </c>
      <c r="AE47" s="10"/>
      <c r="AF47" s="10"/>
      <c r="AG47" s="10"/>
      <c r="AH47" s="10"/>
      <c r="AI47" s="10"/>
      <c r="AJ47" s="73"/>
      <c r="AK47" s="74"/>
      <c r="AL47" s="59"/>
      <c r="AM47" s="74"/>
      <c r="AN47" s="32"/>
      <c r="AO47" s="75"/>
      <c r="AP47" s="10"/>
    </row>
    <row r="48" spans="1:42">
      <c r="A48" s="10">
        <f t="shared" ca="1" si="6"/>
        <v>0.64997824984506158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0"/>
        <v>0</v>
      </c>
      <c r="P48" s="10">
        <f t="shared" ca="1" si="1"/>
        <v>0</v>
      </c>
      <c r="Q48" s="10">
        <f t="shared" ca="1" si="2"/>
        <v>0</v>
      </c>
      <c r="R48" s="10">
        <f t="shared" ca="1" si="3"/>
        <v>0</v>
      </c>
      <c r="S48" s="10">
        <f t="shared" ca="1" si="4"/>
        <v>0</v>
      </c>
      <c r="T48" s="10">
        <f t="shared" ca="1" si="5"/>
        <v>0</v>
      </c>
      <c r="U48" s="10"/>
      <c r="V48" s="10"/>
      <c r="W48" s="10"/>
      <c r="X48" s="10"/>
      <c r="Y48" s="73">
        <f>IF(COUNT(Sheet1!$B17:'Sheet1'!$C17)=2,(C17-Z$25/n)^2,0)</f>
        <v>0</v>
      </c>
      <c r="Z48" s="74">
        <f>IF(COUNT(Sheet1!$B17:'Sheet1'!$C17)=2,Z$29*B17^2+Y$30*B17+Y$31,0)</f>
        <v>0</v>
      </c>
      <c r="AA48" s="59"/>
      <c r="AB48" s="74">
        <f t="shared" ca="1" si="8"/>
        <v>0</v>
      </c>
      <c r="AC48" s="32"/>
      <c r="AD48" s="75">
        <f>IF(COUNT(Sheet1!$B17:'Sheet1'!$C17)=2,($Z$25/n-Z48)^2,0)</f>
        <v>0</v>
      </c>
      <c r="AE48" s="10"/>
      <c r="AF48" s="10"/>
      <c r="AG48" s="10"/>
      <c r="AH48" s="10"/>
      <c r="AI48" s="10"/>
      <c r="AJ48" s="73"/>
      <c r="AK48" s="74"/>
      <c r="AL48" s="59"/>
      <c r="AM48" s="74"/>
      <c r="AN48" s="32"/>
      <c r="AO48" s="75"/>
      <c r="AP48" s="10"/>
    </row>
    <row r="49" spans="1:42">
      <c r="A49" s="10">
        <f t="shared" ca="1" si="6"/>
        <v>0.41276890813699141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0"/>
        <v>0</v>
      </c>
      <c r="P49" s="10">
        <f t="shared" ca="1" si="1"/>
        <v>0</v>
      </c>
      <c r="Q49" s="10">
        <f t="shared" ca="1" si="2"/>
        <v>0</v>
      </c>
      <c r="R49" s="10">
        <f t="shared" ca="1" si="3"/>
        <v>0</v>
      </c>
      <c r="S49" s="10">
        <f t="shared" ca="1" si="4"/>
        <v>0</v>
      </c>
      <c r="T49" s="10">
        <f t="shared" ca="1" si="5"/>
        <v>0</v>
      </c>
      <c r="U49" s="10"/>
      <c r="V49" s="10"/>
      <c r="W49" s="10"/>
      <c r="X49" s="10"/>
      <c r="Y49" s="73">
        <f>IF(COUNT(Sheet1!$B18:'Sheet1'!$C18)=2,(C18-Z$25/n)^2,0)</f>
        <v>0</v>
      </c>
      <c r="Z49" s="74">
        <f>IF(COUNT(Sheet1!$B18:'Sheet1'!$C18)=2,Z$29*B18^2+Y$30*B18+Y$31,0)</f>
        <v>0</v>
      </c>
      <c r="AA49" s="59"/>
      <c r="AB49" s="74">
        <f t="shared" ca="1" si="8"/>
        <v>0</v>
      </c>
      <c r="AC49" s="32"/>
      <c r="AD49" s="75">
        <f>IF(COUNT(Sheet1!$B18:'Sheet1'!$C18)=2,($Z$25/n-Z49)^2,0)</f>
        <v>0</v>
      </c>
      <c r="AE49" s="10"/>
      <c r="AF49" s="10"/>
      <c r="AG49" s="10"/>
      <c r="AH49" s="10"/>
      <c r="AI49" s="10"/>
      <c r="AJ49" s="73"/>
      <c r="AK49" s="74"/>
      <c r="AL49" s="32"/>
      <c r="AM49" s="74"/>
      <c r="AN49" s="32"/>
      <c r="AO49" s="75"/>
      <c r="AP49" s="10"/>
    </row>
    <row r="50" spans="1:42">
      <c r="A50" s="10">
        <f t="shared" ca="1" si="6"/>
        <v>0.17887486325074142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0"/>
        <v>0</v>
      </c>
      <c r="P50" s="10">
        <f t="shared" ca="1" si="1"/>
        <v>0</v>
      </c>
      <c r="Q50" s="10">
        <f t="shared" ca="1" si="2"/>
        <v>0</v>
      </c>
      <c r="R50" s="10">
        <f t="shared" ca="1" si="3"/>
        <v>0</v>
      </c>
      <c r="S50" s="10">
        <f t="shared" ca="1" si="4"/>
        <v>0</v>
      </c>
      <c r="T50" s="10">
        <f t="shared" ca="1" si="5"/>
        <v>0</v>
      </c>
      <c r="U50" s="10"/>
      <c r="V50" s="10"/>
      <c r="W50" s="10"/>
      <c r="X50" s="10"/>
      <c r="Y50" s="73">
        <f>IF(COUNT(Sheet1!$B19:'Sheet1'!$C19)=2,(C19-Z$25/n)^2,0)</f>
        <v>0</v>
      </c>
      <c r="Z50" s="74">
        <f>IF(COUNT(Sheet1!$B19:'Sheet1'!$C19)=2,Z$29*B19^2+Y$30*B19+Y$31,0)</f>
        <v>0</v>
      </c>
      <c r="AA50" s="59"/>
      <c r="AB50" s="74">
        <f t="shared" ca="1" si="8"/>
        <v>0</v>
      </c>
      <c r="AC50" s="32"/>
      <c r="AD50" s="75">
        <f>IF(COUNT(Sheet1!$B19:'Sheet1'!$C19)=2,($Z$25/n-Z50)^2,0)</f>
        <v>0</v>
      </c>
      <c r="AE50" s="10"/>
      <c r="AF50" s="10"/>
      <c r="AG50" s="10"/>
      <c r="AH50" s="10"/>
      <c r="AI50" s="10"/>
      <c r="AJ50" s="73"/>
      <c r="AK50" s="74"/>
      <c r="AL50" s="59"/>
      <c r="AM50" s="74"/>
      <c r="AN50" s="32"/>
      <c r="AO50" s="75"/>
      <c r="AP50" s="10"/>
    </row>
    <row r="51" spans="1:4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80" t="str">
        <f>IF(COUNT(J51)=1,(-b+SQRT(b*b-4*a*(__c-J51)))/(2*a),"")</f>
        <v/>
      </c>
      <c r="L51" s="8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73">
        <f>IF(COUNT(Sheet1!$B20:'Sheet1'!$C20)=2,(C20-Z$25/n)^2,0)</f>
        <v>0</v>
      </c>
      <c r="Z51" s="74">
        <f>IF(COUNT(Sheet1!$B20:'Sheet1'!$C20)=2,Z$29*B20^2+Y$30*B20+Y$31,0)</f>
        <v>0</v>
      </c>
      <c r="AA51" s="59"/>
      <c r="AB51" s="74">
        <f t="shared" ca="1" si="8"/>
        <v>0</v>
      </c>
      <c r="AC51" s="32"/>
      <c r="AD51" s="75">
        <f>IF(COUNT(Sheet1!$B20:'Sheet1'!$C20)=2,($Z$25/n-Z51)^2,0)</f>
        <v>0</v>
      </c>
      <c r="AE51" s="10"/>
      <c r="AF51" s="10"/>
      <c r="AG51" s="10"/>
      <c r="AH51" s="10"/>
      <c r="AI51" s="10"/>
      <c r="AJ51" s="73"/>
      <c r="AK51" s="74"/>
      <c r="AL51" s="59"/>
      <c r="AM51" s="74"/>
      <c r="AN51" s="32"/>
      <c r="AO51" s="75"/>
      <c r="AP51" s="10"/>
    </row>
    <row r="52" spans="1:4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73">
        <f>IF(COUNT(Sheet1!$B21:'Sheet1'!$C21)=2,(C21-Z$25/n)^2,0)</f>
        <v>0</v>
      </c>
      <c r="Z52" s="74">
        <f>IF(COUNT(Sheet1!$B21:'Sheet1'!$C21)=2,Z$29*B21^2+Y$30*B21+Y$31,0)</f>
        <v>0</v>
      </c>
      <c r="AA52" s="59"/>
      <c r="AB52" s="74">
        <f t="shared" ca="1" si="8"/>
        <v>0</v>
      </c>
      <c r="AC52" s="32"/>
      <c r="AD52" s="75">
        <f>IF(COUNT(Sheet1!$B21:'Sheet1'!$C21)=2,($Z$25/n-Z52)^2,0)</f>
        <v>0</v>
      </c>
      <c r="AE52" s="10"/>
      <c r="AF52" s="10"/>
      <c r="AG52" s="10"/>
      <c r="AH52" s="10"/>
      <c r="AI52" s="10"/>
      <c r="AJ52" s="73"/>
      <c r="AK52" s="74"/>
      <c r="AL52" s="59"/>
      <c r="AM52" s="74"/>
      <c r="AN52" s="32"/>
      <c r="AO52" s="75"/>
      <c r="AP52" s="10"/>
    </row>
    <row r="53" spans="1:4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73">
        <f>IF(COUNT(Sheet1!$B22:'Sheet1'!$C22)=2,(C22-Z$25/n)^2,0)</f>
        <v>0</v>
      </c>
      <c r="Z53" s="74">
        <f>IF(COUNT(Sheet1!$B22:'Sheet1'!$C22)=2,Z$29*B22^2+Y$30*B22+Y$31,0)</f>
        <v>0</v>
      </c>
      <c r="AA53" s="59"/>
      <c r="AB53" s="74">
        <f t="shared" ca="1" si="8"/>
        <v>0</v>
      </c>
      <c r="AC53" s="32"/>
      <c r="AD53" s="75">
        <f>IF(COUNT(Sheet1!$B22:'Sheet1'!$C22)=2,($Z$25/n-Z53)^2,0)</f>
        <v>0</v>
      </c>
      <c r="AE53" s="10"/>
      <c r="AF53" s="10"/>
      <c r="AG53" s="10"/>
      <c r="AH53" s="10"/>
      <c r="AI53" s="10"/>
      <c r="AJ53" s="73"/>
      <c r="AK53" s="74"/>
      <c r="AL53" s="59"/>
      <c r="AM53" s="74"/>
      <c r="AN53" s="32"/>
      <c r="AO53" s="75"/>
      <c r="AP53" s="10"/>
    </row>
    <row r="54" spans="1:4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73">
        <f>IF(COUNT(Sheet1!$B23:'Sheet1'!$C23)=2,(C23-Z$25/n)^2,0)</f>
        <v>0</v>
      </c>
      <c r="Z54" s="74">
        <f>IF(COUNT(Sheet1!$B23:'Sheet1'!$C23)=2,Z$29*B23^2+Y$30*B23+Y$31,0)</f>
        <v>0</v>
      </c>
      <c r="AA54" s="59"/>
      <c r="AB54" s="74">
        <f t="shared" ca="1" si="8"/>
        <v>0</v>
      </c>
      <c r="AC54" s="32"/>
      <c r="AD54" s="75">
        <f>IF(COUNT(Sheet1!$B23:'Sheet1'!$C23)=2,($Z$25/n-Z54)^2,0)</f>
        <v>0</v>
      </c>
      <c r="AE54" s="10"/>
      <c r="AF54" s="10"/>
      <c r="AG54" s="10"/>
      <c r="AH54" s="10"/>
      <c r="AI54" s="10"/>
      <c r="AJ54" s="73"/>
      <c r="AK54" s="74"/>
      <c r="AL54" s="59"/>
      <c r="AM54" s="74"/>
      <c r="AN54" s="32"/>
      <c r="AO54" s="75"/>
      <c r="AP54" s="10"/>
    </row>
    <row r="55" spans="1:4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73">
        <f>IF(COUNT(Sheet1!$B24:'Sheet1'!$C24)=2,(C24-Z$25/n)^2,0)</f>
        <v>0</v>
      </c>
      <c r="Z55" s="74">
        <f>IF(COUNT(Sheet1!$B24:'Sheet1'!$C24)=2,Z$29*B24^2+Y$30*B24+Y$31,0)</f>
        <v>0</v>
      </c>
      <c r="AA55" s="59"/>
      <c r="AB55" s="74">
        <f t="shared" ca="1" si="8"/>
        <v>0</v>
      </c>
      <c r="AC55" s="32"/>
      <c r="AD55" s="75">
        <f>IF(COUNT(Sheet1!$B24:'Sheet1'!$C24)=2,($Z$25/n-Z55)^2,0)</f>
        <v>0</v>
      </c>
      <c r="AE55" s="10"/>
      <c r="AF55" s="10"/>
      <c r="AG55" s="10"/>
      <c r="AH55" s="10"/>
      <c r="AI55" s="10"/>
      <c r="AJ55" s="73"/>
      <c r="AK55" s="74"/>
      <c r="AL55" s="59"/>
      <c r="AM55" s="74"/>
      <c r="AN55" s="32"/>
      <c r="AO55" s="75"/>
      <c r="AP55" s="10"/>
    </row>
    <row r="56" spans="1:4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73">
        <f>IF(COUNT(Sheet1!$B25:'Sheet1'!$C25)=2,(C25-Z$25/n)^2,0)</f>
        <v>0</v>
      </c>
      <c r="Z56" s="74">
        <f>IF(COUNT(Sheet1!$B25:'Sheet1'!$C25)=2,Z$29*B25^2+Y$30*B25+Y$31,0)</f>
        <v>0</v>
      </c>
      <c r="AA56" s="56"/>
      <c r="AB56" s="74">
        <f t="shared" ca="1" si="8"/>
        <v>0</v>
      </c>
      <c r="AC56" s="56"/>
      <c r="AD56" s="75">
        <f>IF(COUNT(Sheet1!$B25:'Sheet1'!$C25)=2,($Z$25/n-Z56)^2,0)</f>
        <v>0</v>
      </c>
      <c r="AE56" s="10"/>
      <c r="AF56" s="10"/>
      <c r="AG56" s="10"/>
      <c r="AH56" s="10"/>
      <c r="AI56" s="10"/>
      <c r="AJ56" s="73"/>
      <c r="AK56" s="74"/>
      <c r="AL56" s="59"/>
      <c r="AM56" s="74"/>
      <c r="AN56" s="32"/>
      <c r="AO56" s="75"/>
      <c r="AP56" s="10"/>
    </row>
    <row r="57" spans="1:4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73">
        <f>IF(COUNT(Sheet1!$B26:'Sheet1'!$C26)=2,(C26-Z$25/n)^2,0)</f>
        <v>0</v>
      </c>
      <c r="Z57" s="74">
        <f>IF(COUNT(Sheet1!$B26:'Sheet1'!$C26)=2,Z$29*B26^2+Y$30*B26+Y$31,0)</f>
        <v>0</v>
      </c>
      <c r="AA57" s="56"/>
      <c r="AB57" s="74">
        <f t="shared" ca="1" si="8"/>
        <v>0</v>
      </c>
      <c r="AC57" s="56"/>
      <c r="AD57" s="75">
        <f>IF(COUNT(Sheet1!$B26:'Sheet1'!$C26)=2,($Z$25/n-Z57)^2,0)</f>
        <v>0</v>
      </c>
      <c r="AE57" s="10"/>
      <c r="AF57" s="10"/>
      <c r="AG57" s="10"/>
      <c r="AH57" s="10"/>
      <c r="AI57" s="10"/>
      <c r="AJ57" s="73"/>
      <c r="AK57" s="74"/>
      <c r="AL57" s="59"/>
      <c r="AM57" s="74"/>
      <c r="AN57" s="32"/>
      <c r="AO57" s="75"/>
      <c r="AP57" s="10"/>
    </row>
    <row r="58" spans="1:4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73">
        <f>IF(COUNT(Sheet1!$B27:'Sheet1'!$C27)=2,(C27-Z$25/n)^2,0)</f>
        <v>0</v>
      </c>
      <c r="Z58" s="74">
        <f>IF(COUNT(Sheet1!$B27:'Sheet1'!$C27)=2,Z$29*B27^2+Y$30*B27+Y$31,0)</f>
        <v>0</v>
      </c>
      <c r="AA58" s="56"/>
      <c r="AB58" s="74">
        <f t="shared" ca="1" si="8"/>
        <v>0</v>
      </c>
      <c r="AC58" s="56"/>
      <c r="AD58" s="75">
        <f>IF(COUNT(Sheet1!$B27:'Sheet1'!$C27)=2,($Z$25/n-Z58)^2,0)</f>
        <v>0</v>
      </c>
      <c r="AE58" s="10"/>
      <c r="AF58" s="10"/>
      <c r="AG58" s="10"/>
      <c r="AH58" s="10"/>
      <c r="AI58" s="10"/>
      <c r="AJ58" s="73"/>
      <c r="AK58" s="74"/>
      <c r="AL58" s="59"/>
      <c r="AM58" s="74"/>
      <c r="AN58" s="32"/>
      <c r="AO58" s="75"/>
      <c r="AP58" s="10"/>
    </row>
    <row r="59" spans="1:4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73">
        <f>IF(COUNT(Sheet1!$B28:'Sheet1'!$C28)=2,(C28-Z$25/n)^2,0)</f>
        <v>0</v>
      </c>
      <c r="Z59" s="74">
        <f>IF(COUNT(Sheet1!$B28:'Sheet1'!$C28)=2,Z$29*B28^2+Y$30*B28+Y$31,0)</f>
        <v>0</v>
      </c>
      <c r="AA59" s="56"/>
      <c r="AB59" s="74">
        <f t="shared" ca="1" si="8"/>
        <v>0</v>
      </c>
      <c r="AC59" s="56"/>
      <c r="AD59" s="75">
        <f>IF(COUNT(Sheet1!$B28:'Sheet1'!$C28)=2,($Z$25/n-Z59)^2,0)</f>
        <v>0</v>
      </c>
      <c r="AE59" s="10"/>
      <c r="AF59" s="10"/>
      <c r="AG59" s="10"/>
      <c r="AH59" s="10"/>
      <c r="AI59" s="10"/>
      <c r="AJ59" s="73"/>
      <c r="AK59" s="74"/>
      <c r="AL59" s="59"/>
      <c r="AM59" s="74"/>
      <c r="AN59" s="32"/>
      <c r="AO59" s="75"/>
      <c r="AP59" s="10"/>
    </row>
    <row r="60" spans="1:4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73">
        <f>IF(COUNT(Sheet1!$B29:'Sheet1'!$C29)=2,(C29-Z$25/n)^2,0)</f>
        <v>0</v>
      </c>
      <c r="Z60" s="74">
        <f>IF(COUNT(Sheet1!$B29:'Sheet1'!$C29)=2,Z$29*B29^2+Y$30*B29+Y$31,0)</f>
        <v>0</v>
      </c>
      <c r="AA60" s="56"/>
      <c r="AB60" s="74">
        <f t="shared" ca="1" si="8"/>
        <v>0</v>
      </c>
      <c r="AC60" s="56"/>
      <c r="AD60" s="75">
        <f>IF(COUNT(Sheet1!$B29:'Sheet1'!$C29)=2,($Z$25/n-Z60)^2,0)</f>
        <v>0</v>
      </c>
      <c r="AE60" s="10"/>
      <c r="AF60" s="10"/>
      <c r="AG60" s="10"/>
      <c r="AH60" s="10"/>
      <c r="AI60" s="10"/>
      <c r="AJ60" s="73"/>
      <c r="AK60" s="74"/>
      <c r="AL60" s="59"/>
      <c r="AM60" s="74"/>
      <c r="AN60" s="32"/>
      <c r="AO60" s="75"/>
      <c r="AP60" s="10"/>
    </row>
    <row r="61" spans="1:4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73">
        <f>IF(COUNT(Sheet1!$B30:'Sheet1'!$C30)=2,(C30-Z$25/n)^2,0)</f>
        <v>0</v>
      </c>
      <c r="Z61" s="74">
        <f>IF(COUNT(Sheet1!$B30:'Sheet1'!$C30)=2,Z$29*B30^2+Y$30*B30+Y$31,0)</f>
        <v>0</v>
      </c>
      <c r="AA61" s="56"/>
      <c r="AB61" s="74">
        <f t="shared" ca="1" si="8"/>
        <v>0</v>
      </c>
      <c r="AC61" s="56"/>
      <c r="AD61" s="75">
        <f>IF(COUNT(Sheet1!$B30:'Sheet1'!$C30)=2,($Z$25/n-Z61)^2,0)</f>
        <v>0</v>
      </c>
      <c r="AE61" s="10"/>
      <c r="AF61" s="10"/>
      <c r="AG61" s="10"/>
      <c r="AH61" s="10"/>
      <c r="AI61" s="10"/>
      <c r="AJ61" s="73"/>
      <c r="AK61" s="74"/>
      <c r="AL61" s="56"/>
      <c r="AM61" s="74"/>
      <c r="AN61" s="56"/>
      <c r="AO61" s="75"/>
      <c r="AP61" s="10"/>
    </row>
    <row r="62" spans="1:4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73">
        <f>IF(COUNT(Sheet1!$B31:'Sheet1'!$C31)=2,(C31-Z$25/n)^2,0)</f>
        <v>0</v>
      </c>
      <c r="Z62" s="74">
        <f>IF(COUNT(Sheet1!$B31:'Sheet1'!$C31)=2,Z$29*B31^2+Y$30*B31+Y$31,0)</f>
        <v>0</v>
      </c>
      <c r="AA62" s="56"/>
      <c r="AB62" s="74">
        <f t="shared" ca="1" si="8"/>
        <v>0</v>
      </c>
      <c r="AC62" s="56"/>
      <c r="AD62" s="75">
        <f>IF(COUNT(Sheet1!$B31:'Sheet1'!$C31)=2,($Z$25/n-Z62)^2,0)</f>
        <v>0</v>
      </c>
      <c r="AE62" s="10"/>
      <c r="AF62" s="10"/>
      <c r="AG62" s="10"/>
      <c r="AH62" s="10"/>
      <c r="AI62" s="10"/>
      <c r="AJ62" s="73"/>
      <c r="AK62" s="74"/>
      <c r="AL62" s="56"/>
      <c r="AM62" s="74"/>
      <c r="AN62" s="56"/>
      <c r="AO62" s="75"/>
      <c r="AP62" s="10"/>
    </row>
    <row r="63" spans="1:4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73">
        <f>IF(COUNT(Sheet1!$B32:'Sheet1'!$C32)=2,(C32-Z$25/n)^2,0)</f>
        <v>0</v>
      </c>
      <c r="Z63" s="74">
        <f>IF(COUNT(Sheet1!$B32:'Sheet1'!$C32)=2,Z$29*B32^2+Y$30*B32+Y$31,0)</f>
        <v>0</v>
      </c>
      <c r="AA63" s="56"/>
      <c r="AB63" s="74">
        <f t="shared" ca="1" si="8"/>
        <v>0</v>
      </c>
      <c r="AC63" s="56"/>
      <c r="AD63" s="75">
        <f>IF(COUNT(Sheet1!$B32:'Sheet1'!$C32)=2,($Z$25/n-Z63)^2,0)</f>
        <v>0</v>
      </c>
      <c r="AE63" s="10"/>
      <c r="AF63" s="10"/>
      <c r="AG63" s="10"/>
      <c r="AH63" s="10"/>
      <c r="AI63" s="10"/>
      <c r="AJ63" s="73"/>
      <c r="AK63" s="74"/>
      <c r="AL63" s="56"/>
      <c r="AM63" s="74"/>
      <c r="AN63" s="56"/>
      <c r="AO63" s="75"/>
      <c r="AP63" s="10"/>
    </row>
    <row r="64" spans="1:4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73">
        <f>IF(COUNT(Sheet1!$B33:'Sheet1'!$C33)=2,(C33-Z$25/n)^2,0)</f>
        <v>0</v>
      </c>
      <c r="Z64" s="74">
        <f>IF(COUNT(Sheet1!$B33:'Sheet1'!$C33)=2,Z$29*B33^2+Y$30*B33+Y$31,0)</f>
        <v>0</v>
      </c>
      <c r="AA64" s="56"/>
      <c r="AB64" s="74">
        <f t="shared" ca="1" si="8"/>
        <v>0</v>
      </c>
      <c r="AC64" s="56"/>
      <c r="AD64" s="75">
        <f>IF(COUNT(Sheet1!$B33:'Sheet1'!$C33)=2,($Z$25/n-Z64)^2,0)</f>
        <v>0</v>
      </c>
      <c r="AE64" s="10"/>
      <c r="AF64" s="10"/>
      <c r="AG64" s="10"/>
      <c r="AH64" s="10"/>
      <c r="AI64" s="10"/>
      <c r="AJ64" s="73"/>
      <c r="AK64" s="74"/>
      <c r="AL64" s="56"/>
      <c r="AM64" s="74"/>
      <c r="AN64" s="56"/>
      <c r="AO64" s="75"/>
      <c r="AP64" s="10"/>
    </row>
    <row r="65" spans="1:4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73">
        <f>IF(COUNT(Sheet1!$B34:'Sheet1'!$C34)=2,(C34-Z$25/n)^2,0)</f>
        <v>0</v>
      </c>
      <c r="Z65" s="74">
        <f>IF(COUNT(Sheet1!$B34:'Sheet1'!$C34)=2,Z$29*B34^2+Y$30*B34+Y$31,0)</f>
        <v>0</v>
      </c>
      <c r="AA65" s="56"/>
      <c r="AB65" s="74">
        <f t="shared" ca="1" si="8"/>
        <v>0</v>
      </c>
      <c r="AC65" s="56"/>
      <c r="AD65" s="75">
        <f>IF(COUNT(Sheet1!$B34:'Sheet1'!$C34)=2,($Z$25/n-Z65)^2,0)</f>
        <v>0</v>
      </c>
      <c r="AE65" s="10"/>
      <c r="AF65" s="10"/>
      <c r="AG65" s="10"/>
      <c r="AH65" s="10"/>
      <c r="AI65" s="10"/>
      <c r="AJ65" s="73"/>
      <c r="AK65" s="74"/>
      <c r="AL65" s="56"/>
      <c r="AM65" s="74"/>
      <c r="AN65" s="56"/>
      <c r="AO65" s="75"/>
      <c r="AP65" s="10"/>
    </row>
    <row r="66" spans="1:4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73">
        <f>IF(COUNT(Sheet1!$B35:'Sheet1'!$C35)=2,(C35-Z$25/n)^2,0)</f>
        <v>0</v>
      </c>
      <c r="Z66" s="74">
        <f>IF(COUNT(Sheet1!$B35:'Sheet1'!$C35)=2,Z$29*B35^2+Y$30*B35+Y$31,0)</f>
        <v>0</v>
      </c>
      <c r="AA66" s="56"/>
      <c r="AB66" s="74">
        <f t="shared" ca="1" si="8"/>
        <v>0</v>
      </c>
      <c r="AC66" s="56"/>
      <c r="AD66" s="75">
        <f>IF(COUNT(Sheet1!$B35:'Sheet1'!$C35)=2,($Z$25/n-Z66)^2,0)</f>
        <v>0</v>
      </c>
      <c r="AE66" s="10"/>
      <c r="AF66" s="10"/>
      <c r="AG66" s="10"/>
      <c r="AH66" s="10"/>
      <c r="AI66" s="10"/>
      <c r="AJ66" s="73"/>
      <c r="AK66" s="74"/>
      <c r="AL66" s="56"/>
      <c r="AM66" s="74"/>
      <c r="AN66" s="56"/>
      <c r="AO66" s="75"/>
      <c r="AP66" s="10"/>
    </row>
    <row r="67" spans="1:4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73">
        <f>IF(COUNT(Sheet1!$B36:'Sheet1'!$C36)=2,(C36-Z$25/n)^2,0)</f>
        <v>0</v>
      </c>
      <c r="Z67" s="74">
        <f>IF(COUNT(Sheet1!$B36:'Sheet1'!$C36)=2,Z$29*B36^2+Y$30*B36+Y$31,0)</f>
        <v>0</v>
      </c>
      <c r="AA67" s="56"/>
      <c r="AB67" s="74">
        <f t="shared" ca="1" si="8"/>
        <v>0</v>
      </c>
      <c r="AC67" s="56"/>
      <c r="AD67" s="75">
        <f>IF(COUNT(Sheet1!$B36:'Sheet1'!$C36)=2,($Z$25/n-Z67)^2,0)</f>
        <v>0</v>
      </c>
      <c r="AE67" s="10"/>
      <c r="AF67" s="10"/>
      <c r="AG67" s="10"/>
      <c r="AH67" s="10"/>
      <c r="AI67" s="10"/>
      <c r="AJ67" s="73"/>
      <c r="AK67" s="74"/>
      <c r="AL67" s="56"/>
      <c r="AM67" s="74"/>
      <c r="AN67" s="56"/>
      <c r="AO67" s="75"/>
      <c r="AP67" s="10"/>
    </row>
    <row r="68" spans="1:4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73">
        <f>IF(COUNT(Sheet1!$B37:'Sheet1'!$C37)=2,(C37-Z$25/n)^2,0)</f>
        <v>0</v>
      </c>
      <c r="Z68" s="74">
        <f>IF(COUNT(Sheet1!$B37:'Sheet1'!$C37)=2,Z$29*B37^2+Y$30*B37+Y$31,0)</f>
        <v>0</v>
      </c>
      <c r="AA68" s="56"/>
      <c r="AB68" s="74">
        <f t="shared" ca="1" si="8"/>
        <v>0</v>
      </c>
      <c r="AC68" s="56"/>
      <c r="AD68" s="75">
        <f>IF(COUNT(Sheet1!$B37:'Sheet1'!$C37)=2,($Z$25/n-Z68)^2,0)</f>
        <v>0</v>
      </c>
      <c r="AE68" s="10"/>
      <c r="AF68" s="10"/>
      <c r="AG68" s="10"/>
      <c r="AH68" s="10"/>
      <c r="AI68" s="10"/>
      <c r="AJ68" s="73"/>
      <c r="AK68" s="74"/>
      <c r="AL68" s="56"/>
      <c r="AM68" s="74"/>
      <c r="AN68" s="56"/>
      <c r="AO68" s="75"/>
      <c r="AP68" s="10"/>
    </row>
    <row r="69" spans="1:4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73">
        <f>IF(COUNT(Sheet1!$B38:'Sheet1'!$C38)=2,(C38-Z$25/n)^2,0)</f>
        <v>0</v>
      </c>
      <c r="Z69" s="74">
        <f>IF(COUNT(Sheet1!$B38:'Sheet1'!$C38)=2,Z$29*B38^2+Y$30*B38+Y$31,0)</f>
        <v>0</v>
      </c>
      <c r="AA69" s="56"/>
      <c r="AB69" s="74">
        <f t="shared" ca="1" si="8"/>
        <v>0</v>
      </c>
      <c r="AC69" s="56"/>
      <c r="AD69" s="75">
        <f>IF(COUNT(Sheet1!$B38:'Sheet1'!$C38)=2,($Z$25/n-Z69)^2,0)</f>
        <v>0</v>
      </c>
      <c r="AE69" s="10"/>
      <c r="AF69" s="10"/>
      <c r="AG69" s="10"/>
      <c r="AH69" s="10"/>
      <c r="AI69" s="10"/>
      <c r="AJ69" s="73"/>
      <c r="AK69" s="74"/>
      <c r="AL69" s="56"/>
      <c r="AM69" s="74"/>
      <c r="AN69" s="56"/>
      <c r="AO69" s="75"/>
      <c r="AP69" s="10"/>
    </row>
    <row r="70" spans="1:4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73">
        <f>IF(COUNT(Sheet1!$B39:'Sheet1'!$C39)=2,(C39-Z$25/n)^2,0)</f>
        <v>0</v>
      </c>
      <c r="Z70" s="74">
        <f>IF(COUNT(Sheet1!$B39:'Sheet1'!$C39)=2,Z$29*B39^2+Y$30*B39+Y$31,0)</f>
        <v>0</v>
      </c>
      <c r="AA70" s="56"/>
      <c r="AB70" s="74">
        <f t="shared" ca="1" si="8"/>
        <v>0</v>
      </c>
      <c r="AC70" s="56"/>
      <c r="AD70" s="75">
        <f>IF(COUNT(Sheet1!$B39:'Sheet1'!$C39)=2,($Z$25/n-Z70)^2,0)</f>
        <v>0</v>
      </c>
      <c r="AE70" s="10"/>
      <c r="AF70" s="10"/>
      <c r="AG70" s="10"/>
      <c r="AH70" s="10"/>
      <c r="AI70" s="10"/>
      <c r="AJ70" s="73"/>
      <c r="AK70" s="74"/>
      <c r="AL70" s="56"/>
      <c r="AM70" s="74"/>
      <c r="AN70" s="56"/>
      <c r="AO70" s="75"/>
      <c r="AP70" s="10"/>
    </row>
    <row r="71" spans="1:4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73">
        <f>IF(COUNT(Sheet1!$B40:'Sheet1'!$C40)=2,(C40-Z$25/n)^2,0)</f>
        <v>0</v>
      </c>
      <c r="Z71" s="74">
        <f>IF(COUNT(Sheet1!$B40:'Sheet1'!$C40)=2,Z$29*B40^2+Y$30*B40+Y$31,0)</f>
        <v>0</v>
      </c>
      <c r="AA71" s="56"/>
      <c r="AB71" s="74">
        <f t="shared" ca="1" si="8"/>
        <v>0</v>
      </c>
      <c r="AC71" s="56"/>
      <c r="AD71" s="75">
        <f>IF(COUNT(Sheet1!$B40:'Sheet1'!$C40)=2,($Z$25/n-Z71)^2,0)</f>
        <v>0</v>
      </c>
      <c r="AE71" s="10"/>
      <c r="AF71" s="10"/>
      <c r="AG71" s="10"/>
      <c r="AH71" s="10"/>
      <c r="AI71" s="10"/>
      <c r="AJ71" s="73"/>
      <c r="AK71" s="74"/>
      <c r="AL71" s="56"/>
      <c r="AM71" s="74"/>
      <c r="AN71" s="56"/>
      <c r="AO71" s="75"/>
      <c r="AP71" s="10"/>
    </row>
    <row r="72" spans="1:4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73">
        <f>IF(COUNT(Sheet1!$B41:'Sheet1'!$C41)=2,(C41-Z$25/n)^2,0)</f>
        <v>0</v>
      </c>
      <c r="Z72" s="74">
        <f>IF(COUNT(Sheet1!$B41:'Sheet1'!$C41)=2,Z$29*B41^2+Y$30*B41+Y$31,0)</f>
        <v>0</v>
      </c>
      <c r="AA72" s="56"/>
      <c r="AB72" s="74">
        <f t="shared" ca="1" si="8"/>
        <v>0</v>
      </c>
      <c r="AC72" s="56"/>
      <c r="AD72" s="75">
        <f>IF(COUNT(Sheet1!$B41:'Sheet1'!$C41)=2,($Z$25/n-Z72)^2,0)</f>
        <v>0</v>
      </c>
      <c r="AE72" s="10"/>
      <c r="AF72" s="10"/>
      <c r="AG72" s="10"/>
      <c r="AH72" s="10"/>
      <c r="AI72" s="10"/>
      <c r="AJ72" s="73"/>
      <c r="AK72" s="74"/>
      <c r="AL72" s="56"/>
      <c r="AM72" s="74"/>
      <c r="AN72" s="56"/>
      <c r="AO72" s="75"/>
      <c r="AP72" s="10"/>
    </row>
    <row r="73" spans="1:4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82">
        <f>SUM(Y37:Y72)</f>
        <v>0</v>
      </c>
      <c r="Z73" s="83">
        <f>SUM(Z37:Z72)</f>
        <v>0</v>
      </c>
      <c r="AA73" s="83"/>
      <c r="AB73" s="83">
        <f ca="1">SUM(AB37:AB72)</f>
        <v>0</v>
      </c>
      <c r="AC73" s="83" t="s">
        <v>0</v>
      </c>
      <c r="AD73" s="84">
        <f>SUM(AD37:AD72)</f>
        <v>0</v>
      </c>
      <c r="AE73" s="10"/>
      <c r="AF73" s="10"/>
      <c r="AG73" s="10"/>
      <c r="AH73" s="10"/>
      <c r="AI73" s="10"/>
      <c r="AJ73" s="73"/>
      <c r="AK73" s="74"/>
      <c r="AL73" s="56"/>
      <c r="AM73" s="74"/>
      <c r="AN73" s="56"/>
      <c r="AO73" s="75"/>
      <c r="AP73" s="10"/>
    </row>
    <row r="74" spans="1:42"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73"/>
      <c r="AK74" s="74"/>
      <c r="AL74" s="56"/>
      <c r="AM74" s="74"/>
      <c r="AN74" s="56"/>
      <c r="AO74" s="75"/>
      <c r="AP74" s="10"/>
    </row>
    <row r="75" spans="1:42"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73"/>
      <c r="AK75" s="74"/>
      <c r="AL75" s="56"/>
      <c r="AM75" s="74"/>
      <c r="AN75" s="56"/>
      <c r="AO75" s="75"/>
      <c r="AP75" s="10"/>
    </row>
    <row r="76" spans="1:42"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73"/>
      <c r="AK76" s="74"/>
      <c r="AL76" s="56"/>
      <c r="AM76" s="74"/>
      <c r="AN76" s="56"/>
      <c r="AO76" s="75"/>
      <c r="AP76" s="10"/>
    </row>
    <row r="77" spans="1:42"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73"/>
      <c r="AK77" s="74"/>
      <c r="AL77" s="56"/>
      <c r="AM77" s="74"/>
      <c r="AN77" s="56"/>
      <c r="AO77" s="75"/>
      <c r="AP77" s="10"/>
    </row>
    <row r="78" spans="1:42"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82"/>
      <c r="AK78" s="83"/>
      <c r="AL78" s="83"/>
      <c r="AM78" s="83"/>
      <c r="AN78" s="83"/>
      <c r="AO78" s="84"/>
      <c r="AP78" s="10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5:AE73"/>
  <sheetViews>
    <sheetView workbookViewId="0"/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0.4097623597534702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O50" ca="1" si="0">IF(COUNT($B6:$C6)=2,B6,0)</f>
        <v>0</v>
      </c>
      <c r="O6" s="10">
        <f t="shared" ca="1" si="0"/>
        <v>0</v>
      </c>
      <c r="P6" s="10">
        <f t="shared" ref="P6:P50" ca="1" si="1">IF(COUNT($B6:$C6)=2,N6*O6,0)</f>
        <v>0</v>
      </c>
      <c r="Q6" s="10">
        <f t="shared" ref="Q6:Q50" ca="1" si="2">IF(COUNT($B6:$C6)=2,B6^2,0)</f>
        <v>0</v>
      </c>
      <c r="R6" s="10">
        <f t="shared" ref="R6:R50" ca="1" si="3">IF(COUNT($B6:$C6)=2,B6^3,0)</f>
        <v>0</v>
      </c>
      <c r="S6" s="10">
        <f t="shared" ref="S6:S50" ca="1" si="4">IF(COUNT($B6:$C6)=2,B6^4,0)</f>
        <v>0</v>
      </c>
      <c r="T6" s="10">
        <f t="shared" ref="T6:T50" ca="1" si="5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6">RAND()</f>
        <v>0.60385369310908921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0"/>
        <v>0</v>
      </c>
      <c r="P7" s="10">
        <f t="shared" ca="1" si="1"/>
        <v>0</v>
      </c>
      <c r="Q7" s="10">
        <f t="shared" ca="1" si="2"/>
        <v>0</v>
      </c>
      <c r="R7" s="10">
        <f t="shared" ca="1" si="3"/>
        <v>0</v>
      </c>
      <c r="S7" s="10">
        <f t="shared" ca="1" si="4"/>
        <v>0</v>
      </c>
      <c r="T7" s="10">
        <f t="shared" ca="1" si="5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6"/>
        <v>0.86844997217824227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0"/>
        <v>0</v>
      </c>
      <c r="P8" s="10">
        <f t="shared" ca="1" si="1"/>
        <v>0</v>
      </c>
      <c r="Q8" s="10">
        <f t="shared" ca="1" si="2"/>
        <v>0</v>
      </c>
      <c r="R8" s="10">
        <f t="shared" ca="1" si="3"/>
        <v>0</v>
      </c>
      <c r="S8" s="10">
        <f t="shared" ca="1" si="4"/>
        <v>0</v>
      </c>
      <c r="T8" s="10">
        <f t="shared" ca="1" si="5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6"/>
        <v>0.35797335103382411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0"/>
        <v>0</v>
      </c>
      <c r="P9" s="10">
        <f t="shared" ca="1" si="1"/>
        <v>0</v>
      </c>
      <c r="Q9" s="10">
        <f t="shared" ca="1" si="2"/>
        <v>0</v>
      </c>
      <c r="R9" s="10">
        <f t="shared" ca="1" si="3"/>
        <v>0</v>
      </c>
      <c r="S9" s="10">
        <f t="shared" ca="1" si="4"/>
        <v>0</v>
      </c>
      <c r="T9" s="10">
        <f t="shared" ca="1" si="5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6"/>
        <v>2.5341678348722918E-2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0"/>
        <v>0</v>
      </c>
      <c r="P10" s="10">
        <f t="shared" ca="1" si="1"/>
        <v>0</v>
      </c>
      <c r="Q10" s="10">
        <f t="shared" ca="1" si="2"/>
        <v>0</v>
      </c>
      <c r="R10" s="10">
        <f t="shared" ca="1" si="3"/>
        <v>0</v>
      </c>
      <c r="S10" s="10">
        <f t="shared" ca="1" si="4"/>
        <v>0</v>
      </c>
      <c r="T10" s="10">
        <f t="shared" ca="1" si="5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6"/>
        <v>0.76183825539157191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0"/>
        <v>0</v>
      </c>
      <c r="P11" s="10">
        <f t="shared" ca="1" si="1"/>
        <v>0</v>
      </c>
      <c r="Q11" s="10">
        <f t="shared" ca="1" si="2"/>
        <v>0</v>
      </c>
      <c r="R11" s="10">
        <f t="shared" ca="1" si="3"/>
        <v>0</v>
      </c>
      <c r="S11" s="10">
        <f t="shared" ca="1" si="4"/>
        <v>0</v>
      </c>
      <c r="T11" s="10">
        <f t="shared" ca="1" si="5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6"/>
        <v>0.91917687355306665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0"/>
        <v>0</v>
      </c>
      <c r="P12" s="10">
        <f t="shared" ca="1" si="1"/>
        <v>0</v>
      </c>
      <c r="Q12" s="10">
        <f t="shared" ca="1" si="2"/>
        <v>0</v>
      </c>
      <c r="R12" s="10">
        <f t="shared" ca="1" si="3"/>
        <v>0</v>
      </c>
      <c r="S12" s="10">
        <f t="shared" ca="1" si="4"/>
        <v>0</v>
      </c>
      <c r="T12" s="10">
        <f t="shared" ca="1" si="5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6"/>
        <v>6.960237393520663E-2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0"/>
        <v>0</v>
      </c>
      <c r="P13" s="10">
        <f t="shared" ca="1" si="1"/>
        <v>0</v>
      </c>
      <c r="Q13" s="10">
        <f t="shared" ca="1" si="2"/>
        <v>0</v>
      </c>
      <c r="R13" s="10">
        <f t="shared" ca="1" si="3"/>
        <v>0</v>
      </c>
      <c r="S13" s="10">
        <f t="shared" ca="1" si="4"/>
        <v>0</v>
      </c>
      <c r="T13" s="10">
        <f t="shared" ca="1" si="5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6"/>
        <v>0.47052300114796952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0"/>
        <v>0</v>
      </c>
      <c r="P14" s="10">
        <f t="shared" ca="1" si="1"/>
        <v>0</v>
      </c>
      <c r="Q14" s="10">
        <f t="shared" ca="1" si="2"/>
        <v>0</v>
      </c>
      <c r="R14" s="10">
        <f t="shared" ca="1" si="3"/>
        <v>0</v>
      </c>
      <c r="S14" s="10">
        <f t="shared" ca="1" si="4"/>
        <v>0</v>
      </c>
      <c r="T14" s="10">
        <f t="shared" ca="1" si="5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6"/>
        <v>0.78946099007765214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0"/>
        <v>0</v>
      </c>
      <c r="P15" s="10">
        <f t="shared" ca="1" si="1"/>
        <v>0</v>
      </c>
      <c r="Q15" s="10">
        <f t="shared" ca="1" si="2"/>
        <v>0</v>
      </c>
      <c r="R15" s="10">
        <f t="shared" ca="1" si="3"/>
        <v>0</v>
      </c>
      <c r="S15" s="10">
        <f t="shared" ca="1" si="4"/>
        <v>0</v>
      </c>
      <c r="T15" s="10">
        <f t="shared" ca="1" si="5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6"/>
        <v>0.80954861917756082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0"/>
        <v>0</v>
      </c>
      <c r="P16" s="10">
        <f t="shared" ca="1" si="1"/>
        <v>0</v>
      </c>
      <c r="Q16" s="10">
        <f t="shared" ca="1" si="2"/>
        <v>0</v>
      </c>
      <c r="R16" s="10">
        <f t="shared" ca="1" si="3"/>
        <v>0</v>
      </c>
      <c r="S16" s="10">
        <f t="shared" ca="1" si="4"/>
        <v>0</v>
      </c>
      <c r="T16" s="10">
        <f t="shared" ca="1" si="5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6"/>
        <v>0.32960635250870285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0"/>
        <v>0</v>
      </c>
      <c r="P17" s="10">
        <f t="shared" ca="1" si="1"/>
        <v>0</v>
      </c>
      <c r="Q17" s="10">
        <f t="shared" ca="1" si="2"/>
        <v>0</v>
      </c>
      <c r="R17" s="10">
        <f t="shared" ca="1" si="3"/>
        <v>0</v>
      </c>
      <c r="S17" s="10">
        <f t="shared" ca="1" si="4"/>
        <v>0</v>
      </c>
      <c r="T17" s="10">
        <f t="shared" ca="1" si="5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6"/>
        <v>0.79689808087428082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0"/>
        <v>0</v>
      </c>
      <c r="P18" s="10">
        <f t="shared" ca="1" si="1"/>
        <v>0</v>
      </c>
      <c r="Q18" s="10">
        <f t="shared" ca="1" si="2"/>
        <v>0</v>
      </c>
      <c r="R18" s="10">
        <f t="shared" ca="1" si="3"/>
        <v>0</v>
      </c>
      <c r="S18" s="10">
        <f t="shared" ca="1" si="4"/>
        <v>0</v>
      </c>
      <c r="T18" s="10">
        <f t="shared" ca="1" si="5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6"/>
        <v>0.54128232577659574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0"/>
        <v>0</v>
      </c>
      <c r="P19" s="10">
        <f t="shared" ca="1" si="1"/>
        <v>0</v>
      </c>
      <c r="Q19" s="10">
        <f t="shared" ca="1" si="2"/>
        <v>0</v>
      </c>
      <c r="R19" s="10">
        <f t="shared" ca="1" si="3"/>
        <v>0</v>
      </c>
      <c r="S19" s="10">
        <f t="shared" ca="1" si="4"/>
        <v>0</v>
      </c>
      <c r="T19" s="10">
        <f t="shared" ca="1" si="5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6"/>
        <v>0.80857141065089622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0"/>
        <v>0</v>
      </c>
      <c r="P20" s="10">
        <f t="shared" ca="1" si="1"/>
        <v>0</v>
      </c>
      <c r="Q20" s="10">
        <f t="shared" ca="1" si="2"/>
        <v>0</v>
      </c>
      <c r="R20" s="10">
        <f t="shared" ca="1" si="3"/>
        <v>0</v>
      </c>
      <c r="S20" s="10">
        <f t="shared" ca="1" si="4"/>
        <v>0</v>
      </c>
      <c r="T20" s="10">
        <f t="shared" ca="1" si="5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6"/>
        <v>0.58537466839363494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0"/>
        <v>0</v>
      </c>
      <c r="P21" s="10">
        <f t="shared" ca="1" si="1"/>
        <v>0</v>
      </c>
      <c r="Q21" s="10">
        <f t="shared" ca="1" si="2"/>
        <v>0</v>
      </c>
      <c r="R21" s="10">
        <f t="shared" ca="1" si="3"/>
        <v>0</v>
      </c>
      <c r="S21" s="10">
        <f t="shared" ca="1" si="4"/>
        <v>0</v>
      </c>
      <c r="T21" s="10">
        <f t="shared" ca="1" si="5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6"/>
        <v>0.19777139047108294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0"/>
        <v>0</v>
      </c>
      <c r="P22" s="10">
        <f t="shared" ca="1" si="1"/>
        <v>0</v>
      </c>
      <c r="Q22" s="10">
        <f t="shared" ca="1" si="2"/>
        <v>0</v>
      </c>
      <c r="R22" s="10">
        <f t="shared" ca="1" si="3"/>
        <v>0</v>
      </c>
      <c r="S22" s="10">
        <f t="shared" ca="1" si="4"/>
        <v>0</v>
      </c>
      <c r="T22" s="10">
        <f t="shared" ca="1" si="5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6"/>
        <v>0.75365430582012893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0"/>
        <v>0</v>
      </c>
      <c r="P23" s="10">
        <f t="shared" ca="1" si="1"/>
        <v>0</v>
      </c>
      <c r="Q23" s="10">
        <f t="shared" ca="1" si="2"/>
        <v>0</v>
      </c>
      <c r="R23" s="10">
        <f t="shared" ca="1" si="3"/>
        <v>0</v>
      </c>
      <c r="S23" s="10">
        <f t="shared" ca="1" si="4"/>
        <v>0</v>
      </c>
      <c r="T23" s="10">
        <f t="shared" ca="1" si="5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6"/>
        <v>0.15600681970992647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0"/>
        <v>0</v>
      </c>
      <c r="P24" s="10">
        <f t="shared" ca="1" si="1"/>
        <v>0</v>
      </c>
      <c r="Q24" s="10">
        <f t="shared" ca="1" si="2"/>
        <v>0</v>
      </c>
      <c r="R24" s="10">
        <f t="shared" ca="1" si="3"/>
        <v>0</v>
      </c>
      <c r="S24" s="10">
        <f t="shared" ca="1" si="4"/>
        <v>0</v>
      </c>
      <c r="T24" s="10">
        <f t="shared" ca="1" si="5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6"/>
        <v>0.72569879455881481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0"/>
        <v>0</v>
      </c>
      <c r="P25" s="10">
        <f t="shared" ca="1" si="1"/>
        <v>0</v>
      </c>
      <c r="Q25" s="10">
        <f t="shared" ca="1" si="2"/>
        <v>0</v>
      </c>
      <c r="R25" s="10">
        <f t="shared" ca="1" si="3"/>
        <v>0</v>
      </c>
      <c r="S25" s="10">
        <f t="shared" ca="1" si="4"/>
        <v>0</v>
      </c>
      <c r="T25" s="10">
        <f t="shared" ca="1" si="5"/>
        <v>0</v>
      </c>
      <c r="U25" s="10"/>
      <c r="V25" s="10"/>
      <c r="W25" s="10"/>
      <c r="X25" s="9" t="s">
        <v>0</v>
      </c>
      <c r="Y25" s="55">
        <f t="shared" ref="Y25:AE25" ca="1" si="7">SUM(N6:N50)</f>
        <v>0</v>
      </c>
      <c r="Z25" s="56">
        <f t="shared" ca="1" si="7"/>
        <v>0</v>
      </c>
      <c r="AA25" s="57">
        <f t="shared" ca="1" si="7"/>
        <v>0</v>
      </c>
      <c r="AB25" s="57">
        <f t="shared" ca="1" si="7"/>
        <v>0</v>
      </c>
      <c r="AC25" s="57">
        <f t="shared" ca="1" si="7"/>
        <v>0</v>
      </c>
      <c r="AD25" s="57">
        <f t="shared" ca="1" si="7"/>
        <v>0</v>
      </c>
      <c r="AE25" s="58">
        <f t="shared" ca="1" si="7"/>
        <v>0</v>
      </c>
    </row>
    <row r="26" spans="1:31">
      <c r="A26" s="10">
        <f t="shared" ca="1" si="6"/>
        <v>0.88280817179095283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0"/>
        <v>0</v>
      </c>
      <c r="P26" s="10">
        <f t="shared" ca="1" si="1"/>
        <v>0</v>
      </c>
      <c r="Q26" s="10">
        <f t="shared" ca="1" si="2"/>
        <v>0</v>
      </c>
      <c r="R26" s="10">
        <f t="shared" ca="1" si="3"/>
        <v>0</v>
      </c>
      <c r="S26" s="10">
        <f t="shared" ca="1" si="4"/>
        <v>0</v>
      </c>
      <c r="T26" s="10">
        <f t="shared" ca="1" si="5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6"/>
        <v>0.46442736646423777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0"/>
        <v>0</v>
      </c>
      <c r="P27" s="10">
        <f t="shared" ca="1" si="1"/>
        <v>0</v>
      </c>
      <c r="Q27" s="10">
        <f t="shared" ca="1" si="2"/>
        <v>0</v>
      </c>
      <c r="R27" s="10">
        <f t="shared" ca="1" si="3"/>
        <v>0</v>
      </c>
      <c r="S27" s="10">
        <f t="shared" ca="1" si="4"/>
        <v>0</v>
      </c>
      <c r="T27" s="10">
        <f t="shared" ca="1" si="5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6"/>
        <v>0.41411824279323994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0"/>
        <v>0</v>
      </c>
      <c r="P28" s="10">
        <f t="shared" ca="1" si="1"/>
        <v>0</v>
      </c>
      <c r="Q28" s="10">
        <f t="shared" ca="1" si="2"/>
        <v>0</v>
      </c>
      <c r="R28" s="10">
        <f t="shared" ca="1" si="3"/>
        <v>0</v>
      </c>
      <c r="S28" s="10">
        <f t="shared" ca="1" si="4"/>
        <v>0</v>
      </c>
      <c r="T28" s="10">
        <f t="shared" ca="1" si="5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6"/>
        <v>0.67388492646460607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0"/>
        <v>0</v>
      </c>
      <c r="P29" s="10">
        <f t="shared" ca="1" si="1"/>
        <v>0</v>
      </c>
      <c r="Q29" s="10">
        <f t="shared" ca="1" si="2"/>
        <v>0</v>
      </c>
      <c r="R29" s="10">
        <f t="shared" ca="1" si="3"/>
        <v>0</v>
      </c>
      <c r="S29" s="10">
        <f t="shared" ca="1" si="4"/>
        <v>0</v>
      </c>
      <c r="T29" s="10">
        <f t="shared" ca="1" si="5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6"/>
        <v>0.25483348494788782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0"/>
        <v>0</v>
      </c>
      <c r="P30" s="10">
        <f t="shared" ca="1" si="1"/>
        <v>0</v>
      </c>
      <c r="Q30" s="10">
        <f t="shared" ca="1" si="2"/>
        <v>0</v>
      </c>
      <c r="R30" s="10">
        <f t="shared" ca="1" si="3"/>
        <v>0</v>
      </c>
      <c r="S30" s="10">
        <f t="shared" ca="1" si="4"/>
        <v>0</v>
      </c>
      <c r="T30" s="10">
        <f t="shared" ca="1" si="5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6"/>
        <v>0.32436832270168525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0"/>
        <v>0</v>
      </c>
      <c r="P31" s="10">
        <f t="shared" ca="1" si="1"/>
        <v>0</v>
      </c>
      <c r="Q31" s="10">
        <f t="shared" ca="1" si="2"/>
        <v>0</v>
      </c>
      <c r="R31" s="10">
        <f t="shared" ca="1" si="3"/>
        <v>0</v>
      </c>
      <c r="S31" s="10">
        <f t="shared" ca="1" si="4"/>
        <v>0</v>
      </c>
      <c r="T31" s="10">
        <f t="shared" ca="1" si="5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6"/>
        <v>0.84531083976803933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0"/>
        <v>0</v>
      </c>
      <c r="P32" s="10">
        <f t="shared" ca="1" si="1"/>
        <v>0</v>
      </c>
      <c r="Q32" s="10">
        <f t="shared" ca="1" si="2"/>
        <v>0</v>
      </c>
      <c r="R32" s="10">
        <f t="shared" ca="1" si="3"/>
        <v>0</v>
      </c>
      <c r="S32" s="10">
        <f t="shared" ca="1" si="4"/>
        <v>0</v>
      </c>
      <c r="T32" s="10">
        <f t="shared" ca="1" si="5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6"/>
        <v>0.60034718138140419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0"/>
        <v>0</v>
      </c>
      <c r="P33" s="10">
        <f t="shared" ca="1" si="1"/>
        <v>0</v>
      </c>
      <c r="Q33" s="10">
        <f t="shared" ca="1" si="2"/>
        <v>0</v>
      </c>
      <c r="R33" s="10">
        <f t="shared" ca="1" si="3"/>
        <v>0</v>
      </c>
      <c r="S33" s="10">
        <f t="shared" ca="1" si="4"/>
        <v>0</v>
      </c>
      <c r="T33" s="10">
        <f t="shared" ca="1" si="5"/>
        <v>0</v>
      </c>
      <c r="U33" s="10"/>
      <c r="V33" s="10"/>
      <c r="W33" s="10"/>
      <c r="X33" s="89" t="s">
        <v>88</v>
      </c>
      <c r="Y33" s="72" t="e">
        <f ca="1">1-(AB73/AD73)</f>
        <v>#DIV/0!</v>
      </c>
      <c r="Z33" s="10"/>
      <c r="AA33" s="10"/>
      <c r="AB33" s="10"/>
      <c r="AC33" s="10"/>
      <c r="AD33" s="10"/>
      <c r="AE33" s="10"/>
    </row>
    <row r="34" spans="1:31">
      <c r="A34" s="10">
        <f t="shared" ca="1" si="6"/>
        <v>0.9080832911049469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0"/>
        <v>0</v>
      </c>
      <c r="P34" s="10">
        <f t="shared" ca="1" si="1"/>
        <v>0</v>
      </c>
      <c r="Q34" s="10">
        <f t="shared" ca="1" si="2"/>
        <v>0</v>
      </c>
      <c r="R34" s="10">
        <f t="shared" ca="1" si="3"/>
        <v>0</v>
      </c>
      <c r="S34" s="10">
        <f t="shared" ca="1" si="4"/>
        <v>0</v>
      </c>
      <c r="T34" s="10">
        <f t="shared" ca="1" si="5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4.25">
      <c r="A35" s="10">
        <f t="shared" ca="1" si="6"/>
        <v>0.97672128937153935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0"/>
        <v>0</v>
      </c>
      <c r="P35" s="10">
        <f t="shared" ca="1" si="1"/>
        <v>0</v>
      </c>
      <c r="Q35" s="10">
        <f t="shared" ca="1" si="2"/>
        <v>0</v>
      </c>
      <c r="R35" s="10">
        <f t="shared" ca="1" si="3"/>
        <v>0</v>
      </c>
      <c r="S35" s="10">
        <f t="shared" ca="1" si="4"/>
        <v>0</v>
      </c>
      <c r="T35" s="10">
        <f t="shared" ca="1" si="5"/>
        <v>0</v>
      </c>
      <c r="U35" s="10"/>
      <c r="V35" s="10"/>
      <c r="W35" s="10"/>
      <c r="X35" s="10"/>
      <c r="Y35" s="72" t="s">
        <v>69</v>
      </c>
      <c r="Z35" s="10"/>
      <c r="AA35" s="10"/>
      <c r="AB35" s="10"/>
      <c r="AC35" s="10"/>
      <c r="AD35" s="10"/>
      <c r="AE35" s="10"/>
    </row>
    <row r="36" spans="1:31">
      <c r="A36" s="10">
        <f t="shared" ca="1" si="6"/>
        <v>0.76828914254941405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0"/>
        <v>0</v>
      </c>
      <c r="P36" s="10">
        <f t="shared" ca="1" si="1"/>
        <v>0</v>
      </c>
      <c r="Q36" s="10">
        <f t="shared" ca="1" si="2"/>
        <v>0</v>
      </c>
      <c r="R36" s="10">
        <f t="shared" ca="1" si="3"/>
        <v>0</v>
      </c>
      <c r="S36" s="10">
        <f t="shared" ca="1" si="4"/>
        <v>0</v>
      </c>
      <c r="T36" s="10">
        <f t="shared" ca="1" si="5"/>
        <v>0</v>
      </c>
      <c r="U36" s="10"/>
      <c r="V36" s="10"/>
      <c r="W36" s="10"/>
      <c r="X36" s="10"/>
      <c r="Y36" s="108" t="s">
        <v>70</v>
      </c>
      <c r="Z36" s="108" t="s">
        <v>71</v>
      </c>
      <c r="AA36" s="108"/>
      <c r="AB36" s="108" t="s">
        <v>72</v>
      </c>
      <c r="AC36" s="108"/>
      <c r="AD36" s="108" t="s">
        <v>73</v>
      </c>
      <c r="AE36" s="41"/>
    </row>
    <row r="37" spans="1:31">
      <c r="A37" s="10">
        <f t="shared" ca="1" si="6"/>
        <v>0.60826505969761224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0"/>
        <v>0</v>
      </c>
      <c r="P37" s="10">
        <f t="shared" ca="1" si="1"/>
        <v>0</v>
      </c>
      <c r="Q37" s="10">
        <f t="shared" ca="1" si="2"/>
        <v>0</v>
      </c>
      <c r="R37" s="10">
        <f t="shared" ca="1" si="3"/>
        <v>0</v>
      </c>
      <c r="S37" s="10">
        <f t="shared" ca="1" si="4"/>
        <v>0</v>
      </c>
      <c r="T37" s="10">
        <f t="shared" ca="1" si="5"/>
        <v>0</v>
      </c>
      <c r="U37" s="10"/>
      <c r="V37" s="10"/>
      <c r="W37" s="10"/>
      <c r="X37" s="10"/>
      <c r="Y37" s="73">
        <f>IF(COUNT(Sheet1!$B6:'Sheet1'!$C6)=2,(C6-Z$25/n)^2,0)</f>
        <v>0</v>
      </c>
      <c r="Z37" s="74">
        <f>IF(COUNT(Sheet1!$B6:'Sheet1'!$C6)=2,Z$29*B6^2+Y$30*B6+Y$31,0)</f>
        <v>0</v>
      </c>
      <c r="AA37" s="74"/>
      <c r="AB37" s="74">
        <f t="shared" ref="AB37:AB72" ca="1" si="8">IF(COUNT($B6:$C6)=2,(C6-Z37)^2,0)</f>
        <v>0</v>
      </c>
      <c r="AC37" s="49"/>
      <c r="AD37" s="75">
        <f>IF(COUNT(Sheet1!$B6:'Sheet1'!$C6)=2,($Z$25/n-Z37)^2,0)</f>
        <v>0</v>
      </c>
      <c r="AE37" s="10" t="s">
        <v>0</v>
      </c>
    </row>
    <row r="38" spans="1:31">
      <c r="A38" s="10">
        <f t="shared" ca="1" si="6"/>
        <v>0.14987249396346947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0"/>
        <v>0</v>
      </c>
      <c r="P38" s="10">
        <f t="shared" ca="1" si="1"/>
        <v>0</v>
      </c>
      <c r="Q38" s="10">
        <f t="shared" ca="1" si="2"/>
        <v>0</v>
      </c>
      <c r="R38" s="10">
        <f t="shared" ca="1" si="3"/>
        <v>0</v>
      </c>
      <c r="S38" s="10">
        <f t="shared" ca="1" si="4"/>
        <v>0</v>
      </c>
      <c r="T38" s="10">
        <f t="shared" ca="1" si="5"/>
        <v>0</v>
      </c>
      <c r="U38" s="10"/>
      <c r="V38" s="10"/>
      <c r="W38" s="10"/>
      <c r="X38" s="10"/>
      <c r="Y38" s="73">
        <f>IF(COUNT(Sheet1!$B7:'Sheet1'!$C7)=2,(C7-Z$25/n)^2,0)</f>
        <v>0</v>
      </c>
      <c r="Z38" s="74">
        <f>IF(COUNT(Sheet1!$B7:'Sheet1'!$C7)=2,Z$29*B7^2+Y$30*B7+Y$31,0)</f>
        <v>0</v>
      </c>
      <c r="AA38" s="59"/>
      <c r="AB38" s="74">
        <f t="shared" ca="1" si="8"/>
        <v>0</v>
      </c>
      <c r="AC38" s="32"/>
      <c r="AD38" s="75">
        <f>IF(COUNT(Sheet1!$B7:'Sheet1'!$C7)=2,($Z$25/n-Z38)^2,0)</f>
        <v>0</v>
      </c>
      <c r="AE38" s="10"/>
    </row>
    <row r="39" spans="1:31">
      <c r="A39" s="10">
        <f t="shared" ca="1" si="6"/>
        <v>0.39738604975072767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0"/>
        <v>0</v>
      </c>
      <c r="P39" s="10">
        <f t="shared" ca="1" si="1"/>
        <v>0</v>
      </c>
      <c r="Q39" s="10">
        <f t="shared" ca="1" si="2"/>
        <v>0</v>
      </c>
      <c r="R39" s="10">
        <f t="shared" ca="1" si="3"/>
        <v>0</v>
      </c>
      <c r="S39" s="10">
        <f t="shared" ca="1" si="4"/>
        <v>0</v>
      </c>
      <c r="T39" s="10">
        <f t="shared" ca="1" si="5"/>
        <v>0</v>
      </c>
      <c r="U39" s="10"/>
      <c r="V39" s="10"/>
      <c r="W39" s="10"/>
      <c r="X39" s="10"/>
      <c r="Y39" s="73">
        <f>IF(COUNT(Sheet1!$B8:'Sheet1'!$C8)=2,(C8-Z$25/n)^2,0)</f>
        <v>0</v>
      </c>
      <c r="Z39" s="74">
        <f>IF(COUNT(Sheet1!$B8:'Sheet1'!$C8)=2,Z$29*B8^2+Y$30*B8+Y$31,0)</f>
        <v>0</v>
      </c>
      <c r="AA39" s="59"/>
      <c r="AB39" s="74">
        <f t="shared" ca="1" si="8"/>
        <v>0</v>
      </c>
      <c r="AC39" s="32"/>
      <c r="AD39" s="75">
        <f>IF(COUNT(Sheet1!$B8:'Sheet1'!$C8)=2,($Z$25/n-Z39)^2,0)</f>
        <v>0</v>
      </c>
      <c r="AE39" s="10"/>
    </row>
    <row r="40" spans="1:31">
      <c r="A40" s="10">
        <f t="shared" ca="1" si="6"/>
        <v>0.99985547882032355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0"/>
        <v>0</v>
      </c>
      <c r="P40" s="10">
        <f t="shared" ca="1" si="1"/>
        <v>0</v>
      </c>
      <c r="Q40" s="10">
        <f t="shared" ca="1" si="2"/>
        <v>0</v>
      </c>
      <c r="R40" s="10">
        <f t="shared" ca="1" si="3"/>
        <v>0</v>
      </c>
      <c r="S40" s="10">
        <f t="shared" ca="1" si="4"/>
        <v>0</v>
      </c>
      <c r="T40" s="10">
        <f t="shared" ca="1" si="5"/>
        <v>0</v>
      </c>
      <c r="U40" s="10"/>
      <c r="V40" s="10"/>
      <c r="W40" s="10"/>
      <c r="X40" s="10"/>
      <c r="Y40" s="73">
        <f>IF(COUNT(Sheet1!$B9:'Sheet1'!$C9)=2,(C9-Z$25/n)^2,0)</f>
        <v>0</v>
      </c>
      <c r="Z40" s="74">
        <f>IF(COUNT(Sheet1!$B9:'Sheet1'!$C9)=2,Z$29*B9^2+Y$30*B9+Y$31,0)</f>
        <v>0</v>
      </c>
      <c r="AA40" s="59"/>
      <c r="AB40" s="74">
        <f t="shared" ca="1" si="8"/>
        <v>0</v>
      </c>
      <c r="AC40" s="32"/>
      <c r="AD40" s="75">
        <f>IF(COUNT(Sheet1!$B9:'Sheet1'!$C9)=2,($Z$25/n-Z40)^2,0)</f>
        <v>0</v>
      </c>
      <c r="AE40" s="10"/>
    </row>
    <row r="41" spans="1:31">
      <c r="A41" s="10">
        <f t="shared" ca="1" si="6"/>
        <v>0.90205063509376227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0"/>
        <v>0</v>
      </c>
      <c r="P41" s="10">
        <f t="shared" ca="1" si="1"/>
        <v>0</v>
      </c>
      <c r="Q41" s="10">
        <f t="shared" ca="1" si="2"/>
        <v>0</v>
      </c>
      <c r="R41" s="10">
        <f t="shared" ca="1" si="3"/>
        <v>0</v>
      </c>
      <c r="S41" s="10">
        <f t="shared" ca="1" si="4"/>
        <v>0</v>
      </c>
      <c r="T41" s="10">
        <f t="shared" ca="1" si="5"/>
        <v>0</v>
      </c>
      <c r="U41" s="10"/>
      <c r="V41" s="10"/>
      <c r="W41" s="10"/>
      <c r="X41" s="10"/>
      <c r="Y41" s="73">
        <f>IF(COUNT(Sheet1!$B10:'Sheet1'!$C10)=2,(C10-Z$25/n)^2,0)</f>
        <v>0</v>
      </c>
      <c r="Z41" s="74">
        <f>IF(COUNT(Sheet1!$B10:'Sheet1'!$C10)=2,Z$29*B10^2+Y$30*B10+Y$31,0)</f>
        <v>0</v>
      </c>
      <c r="AA41" s="59"/>
      <c r="AB41" s="74">
        <f t="shared" ca="1" si="8"/>
        <v>0</v>
      </c>
      <c r="AC41" s="32"/>
      <c r="AD41" s="75">
        <f>IF(COUNT(Sheet1!$B10:'Sheet1'!$C10)=2,($Z$25/n-Z41)^2,0)</f>
        <v>0</v>
      </c>
      <c r="AE41" s="10"/>
    </row>
    <row r="42" spans="1:31">
      <c r="A42" s="10">
        <f t="shared" ca="1" si="6"/>
        <v>0.22483900161337522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0"/>
        <v>0</v>
      </c>
      <c r="P42" s="10">
        <f t="shared" ca="1" si="1"/>
        <v>0</v>
      </c>
      <c r="Q42" s="10">
        <f t="shared" ca="1" si="2"/>
        <v>0</v>
      </c>
      <c r="R42" s="10">
        <f t="shared" ca="1" si="3"/>
        <v>0</v>
      </c>
      <c r="S42" s="10">
        <f t="shared" ca="1" si="4"/>
        <v>0</v>
      </c>
      <c r="T42" s="10">
        <f t="shared" ca="1" si="5"/>
        <v>0</v>
      </c>
      <c r="U42" s="10"/>
      <c r="V42" s="10"/>
      <c r="W42" s="10"/>
      <c r="X42" s="10"/>
      <c r="Y42" s="73">
        <f>IF(COUNT(Sheet1!$B11:'Sheet1'!$C11)=2,(C11-Z$25/n)^2,0)</f>
        <v>0</v>
      </c>
      <c r="Z42" s="74">
        <f>IF(COUNT(Sheet1!$B11:'Sheet1'!$C11)=2,Z$29*B11^2+Y$30*B11+Y$31,0)</f>
        <v>0</v>
      </c>
      <c r="AA42" s="59"/>
      <c r="AB42" s="74">
        <f t="shared" ca="1" si="8"/>
        <v>0</v>
      </c>
      <c r="AC42" s="32"/>
      <c r="AD42" s="75">
        <f>IF(COUNT(Sheet1!$B11:'Sheet1'!$C11)=2,($Z$25/n-Z42)^2,0)</f>
        <v>0</v>
      </c>
      <c r="AE42" s="10"/>
    </row>
    <row r="43" spans="1:31">
      <c r="A43" s="10">
        <f t="shared" ca="1" si="6"/>
        <v>0.42099440968105906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0"/>
        <v>0</v>
      </c>
      <c r="P43" s="10">
        <f t="shared" ca="1" si="1"/>
        <v>0</v>
      </c>
      <c r="Q43" s="10">
        <f t="shared" ca="1" si="2"/>
        <v>0</v>
      </c>
      <c r="R43" s="10">
        <f t="shared" ca="1" si="3"/>
        <v>0</v>
      </c>
      <c r="S43" s="10">
        <f t="shared" ca="1" si="4"/>
        <v>0</v>
      </c>
      <c r="T43" s="10">
        <f t="shared" ca="1" si="5"/>
        <v>0</v>
      </c>
      <c r="U43" s="10"/>
      <c r="V43" s="10"/>
      <c r="W43" s="10"/>
      <c r="X43" s="10"/>
      <c r="Y43" s="73">
        <f>IF(COUNT(Sheet1!$B12:'Sheet1'!$C12)=2,(C12-Z$25/n)^2,0)</f>
        <v>0</v>
      </c>
      <c r="Z43" s="74">
        <f>IF(COUNT(Sheet1!$B12:'Sheet1'!$C12)=2,Z$29*B12^2+Y$30*B12+Y$31,0)</f>
        <v>0</v>
      </c>
      <c r="AA43" s="59"/>
      <c r="AB43" s="74">
        <f t="shared" ca="1" si="8"/>
        <v>0</v>
      </c>
      <c r="AC43" s="32"/>
      <c r="AD43" s="75">
        <f>IF(COUNT(Sheet1!$B12:'Sheet1'!$C12)=2,($Z$25/n-Z43)^2,0)</f>
        <v>0</v>
      </c>
      <c r="AE43" s="10"/>
    </row>
    <row r="44" spans="1:31">
      <c r="A44" s="10">
        <f t="shared" ca="1" si="6"/>
        <v>0.34445706428130196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0"/>
        <v>0</v>
      </c>
      <c r="P44" s="10">
        <f t="shared" ca="1" si="1"/>
        <v>0</v>
      </c>
      <c r="Q44" s="10">
        <f t="shared" ca="1" si="2"/>
        <v>0</v>
      </c>
      <c r="R44" s="10">
        <f t="shared" ca="1" si="3"/>
        <v>0</v>
      </c>
      <c r="S44" s="10">
        <f t="shared" ca="1" si="4"/>
        <v>0</v>
      </c>
      <c r="T44" s="10">
        <f t="shared" ca="1" si="5"/>
        <v>0</v>
      </c>
      <c r="U44" s="10"/>
      <c r="V44" s="10"/>
      <c r="W44" s="10"/>
      <c r="X44" s="10"/>
      <c r="Y44" s="73">
        <f>IF(COUNT(Sheet1!$B13:'Sheet1'!$C13)=2,(C13-Z$25/n)^2,0)</f>
        <v>0</v>
      </c>
      <c r="Z44" s="74">
        <f>IF(COUNT(Sheet1!$B13:'Sheet1'!$C13)=2,Z$29*B13^2+Y$30*B13+Y$31,0)</f>
        <v>0</v>
      </c>
      <c r="AA44" s="32"/>
      <c r="AB44" s="74">
        <f t="shared" ca="1" si="8"/>
        <v>0</v>
      </c>
      <c r="AC44" s="32"/>
      <c r="AD44" s="75">
        <f>IF(COUNT(Sheet1!$B13:'Sheet1'!$C13)=2,($Z$25/n-Z44)^2,0)</f>
        <v>0</v>
      </c>
      <c r="AE44" s="10"/>
    </row>
    <row r="45" spans="1:31">
      <c r="A45" s="10">
        <f t="shared" ca="1" si="6"/>
        <v>0.68583743454877333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0"/>
        <v>0</v>
      </c>
      <c r="P45" s="10">
        <f t="shared" ca="1" si="1"/>
        <v>0</v>
      </c>
      <c r="Q45" s="10">
        <f t="shared" ca="1" si="2"/>
        <v>0</v>
      </c>
      <c r="R45" s="10">
        <f t="shared" ca="1" si="3"/>
        <v>0</v>
      </c>
      <c r="S45" s="10">
        <f t="shared" ca="1" si="4"/>
        <v>0</v>
      </c>
      <c r="T45" s="10">
        <f t="shared" ca="1" si="5"/>
        <v>0</v>
      </c>
      <c r="U45" s="10"/>
      <c r="V45" s="10"/>
      <c r="W45" s="10"/>
      <c r="X45" s="10"/>
      <c r="Y45" s="73">
        <f>IF(COUNT(Sheet1!$B14:'Sheet1'!$C14)=2,(C14-Z$25/n)^2,0)</f>
        <v>0</v>
      </c>
      <c r="Z45" s="74">
        <f>IF(COUNT(Sheet1!$B14:'Sheet1'!$C14)=2,Z$29*B14^2+Y$30*B14+Y$31,0)</f>
        <v>0</v>
      </c>
      <c r="AA45" s="59"/>
      <c r="AB45" s="74">
        <f t="shared" ca="1" si="8"/>
        <v>0</v>
      </c>
      <c r="AC45" s="32"/>
      <c r="AD45" s="75">
        <f>IF(COUNT(Sheet1!$B14:'Sheet1'!$C14)=2,($Z$25/n-Z45)^2,0)</f>
        <v>0</v>
      </c>
      <c r="AE45" s="10"/>
    </row>
    <row r="46" spans="1:31">
      <c r="A46" s="10">
        <f t="shared" ca="1" si="6"/>
        <v>0.62333137116090254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0"/>
        <v>0</v>
      </c>
      <c r="P46" s="10">
        <f t="shared" ca="1" si="1"/>
        <v>0</v>
      </c>
      <c r="Q46" s="10">
        <f t="shared" ca="1" si="2"/>
        <v>0</v>
      </c>
      <c r="R46" s="10">
        <f t="shared" ca="1" si="3"/>
        <v>0</v>
      </c>
      <c r="S46" s="10">
        <f t="shared" ca="1" si="4"/>
        <v>0</v>
      </c>
      <c r="T46" s="10">
        <f t="shared" ca="1" si="5"/>
        <v>0</v>
      </c>
      <c r="U46" s="10"/>
      <c r="V46" s="10"/>
      <c r="W46" s="10"/>
      <c r="X46" s="10"/>
      <c r="Y46" s="73">
        <f>IF(COUNT(Sheet1!$B15:'Sheet1'!$C15)=2,(C15-Z$25/n)^2,0)</f>
        <v>0</v>
      </c>
      <c r="Z46" s="74">
        <f>IF(COUNT(Sheet1!$B15:'Sheet1'!$C15)=2,Z$29*B15^2+Y$30*B15+Y$31,0)</f>
        <v>0</v>
      </c>
      <c r="AA46" s="59"/>
      <c r="AB46" s="74">
        <f t="shared" ca="1" si="8"/>
        <v>0</v>
      </c>
      <c r="AC46" s="32"/>
      <c r="AD46" s="75">
        <f>IF(COUNT(Sheet1!$B15:'Sheet1'!$C15)=2,($Z$25/n-Z46)^2,0)</f>
        <v>0</v>
      </c>
      <c r="AE46" s="10"/>
    </row>
    <row r="47" spans="1:31">
      <c r="A47" s="10">
        <f t="shared" ca="1" si="6"/>
        <v>0.25231402577546846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0"/>
        <v>0</v>
      </c>
      <c r="P47" s="10">
        <f t="shared" ca="1" si="1"/>
        <v>0</v>
      </c>
      <c r="Q47" s="10">
        <f t="shared" ca="1" si="2"/>
        <v>0</v>
      </c>
      <c r="R47" s="10">
        <f t="shared" ca="1" si="3"/>
        <v>0</v>
      </c>
      <c r="S47" s="10">
        <f t="shared" ca="1" si="4"/>
        <v>0</v>
      </c>
      <c r="T47" s="10">
        <f t="shared" ca="1" si="5"/>
        <v>0</v>
      </c>
      <c r="U47" s="10"/>
      <c r="V47" s="10"/>
      <c r="W47" s="10"/>
      <c r="X47" s="10"/>
      <c r="Y47" s="73">
        <f>IF(COUNT(Sheet1!$B16:'Sheet1'!$C16)=2,(C16-Z$25/n)^2,0)</f>
        <v>0</v>
      </c>
      <c r="Z47" s="74">
        <f>IF(COUNT(Sheet1!$B16:'Sheet1'!$C16)=2,Z$29*B16^2+Y$30*B16+Y$31,0)</f>
        <v>0</v>
      </c>
      <c r="AA47" s="59"/>
      <c r="AB47" s="74">
        <f t="shared" ca="1" si="8"/>
        <v>0</v>
      </c>
      <c r="AC47" s="32"/>
      <c r="AD47" s="75">
        <f>IF(COUNT(Sheet1!$B16:'Sheet1'!$C16)=2,($Z$25/n-Z47)^2,0)</f>
        <v>0</v>
      </c>
      <c r="AE47" s="10"/>
    </row>
    <row r="48" spans="1:31">
      <c r="A48" s="10">
        <f t="shared" ca="1" si="6"/>
        <v>0.89921496553715285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0"/>
        <v>0</v>
      </c>
      <c r="P48" s="10">
        <f t="shared" ca="1" si="1"/>
        <v>0</v>
      </c>
      <c r="Q48" s="10">
        <f t="shared" ca="1" si="2"/>
        <v>0</v>
      </c>
      <c r="R48" s="10">
        <f t="shared" ca="1" si="3"/>
        <v>0</v>
      </c>
      <c r="S48" s="10">
        <f t="shared" ca="1" si="4"/>
        <v>0</v>
      </c>
      <c r="T48" s="10">
        <f t="shared" ca="1" si="5"/>
        <v>0</v>
      </c>
      <c r="U48" s="10"/>
      <c r="V48" s="10"/>
      <c r="W48" s="10"/>
      <c r="X48" s="10"/>
      <c r="Y48" s="73">
        <f>IF(COUNT(Sheet1!$B17:'Sheet1'!$C17)=2,(C17-Z$25/n)^2,0)</f>
        <v>0</v>
      </c>
      <c r="Z48" s="74">
        <f>IF(COUNT(Sheet1!$B17:'Sheet1'!$C17)=2,Z$29*B17^2+Y$30*B17+Y$31,0)</f>
        <v>0</v>
      </c>
      <c r="AA48" s="59"/>
      <c r="AB48" s="74">
        <f t="shared" ca="1" si="8"/>
        <v>0</v>
      </c>
      <c r="AC48" s="32"/>
      <c r="AD48" s="75">
        <f>IF(COUNT(Sheet1!$B17:'Sheet1'!$C17)=2,($Z$25/n-Z48)^2,0)</f>
        <v>0</v>
      </c>
      <c r="AE48" s="10"/>
    </row>
    <row r="49" spans="1:31">
      <c r="A49" s="10">
        <f t="shared" ca="1" si="6"/>
        <v>0.52999541285342699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0"/>
        <v>0</v>
      </c>
      <c r="P49" s="10">
        <f t="shared" ca="1" si="1"/>
        <v>0</v>
      </c>
      <c r="Q49" s="10">
        <f t="shared" ca="1" si="2"/>
        <v>0</v>
      </c>
      <c r="R49" s="10">
        <f t="shared" ca="1" si="3"/>
        <v>0</v>
      </c>
      <c r="S49" s="10">
        <f t="shared" ca="1" si="4"/>
        <v>0</v>
      </c>
      <c r="T49" s="10">
        <f t="shared" ca="1" si="5"/>
        <v>0</v>
      </c>
      <c r="U49" s="10"/>
      <c r="V49" s="10"/>
      <c r="W49" s="10"/>
      <c r="X49" s="10"/>
      <c r="Y49" s="73">
        <f>IF(COUNT(Sheet1!$B18:'Sheet1'!$C18)=2,(C18-Z$25/n)^2,0)</f>
        <v>0</v>
      </c>
      <c r="Z49" s="74">
        <f>IF(COUNT(Sheet1!$B18:'Sheet1'!$C18)=2,Z$29*B18^2+Y$30*B18+Y$31,0)</f>
        <v>0</v>
      </c>
      <c r="AA49" s="59"/>
      <c r="AB49" s="74">
        <f t="shared" ca="1" si="8"/>
        <v>0</v>
      </c>
      <c r="AC49" s="32"/>
      <c r="AD49" s="75">
        <f>IF(COUNT(Sheet1!$B18:'Sheet1'!$C18)=2,($Z$25/n-Z49)^2,0)</f>
        <v>0</v>
      </c>
      <c r="AE49" s="10"/>
    </row>
    <row r="50" spans="1:31">
      <c r="A50" s="10">
        <f t="shared" ca="1" si="6"/>
        <v>0.68194302934941775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0"/>
        <v>0</v>
      </c>
      <c r="P50" s="10">
        <f t="shared" ca="1" si="1"/>
        <v>0</v>
      </c>
      <c r="Q50" s="10">
        <f t="shared" ca="1" si="2"/>
        <v>0</v>
      </c>
      <c r="R50" s="10">
        <f t="shared" ca="1" si="3"/>
        <v>0</v>
      </c>
      <c r="S50" s="10">
        <f t="shared" ca="1" si="4"/>
        <v>0</v>
      </c>
      <c r="T50" s="10">
        <f t="shared" ca="1" si="5"/>
        <v>0</v>
      </c>
      <c r="U50" s="10"/>
      <c r="V50" s="10"/>
      <c r="W50" s="10"/>
      <c r="X50" s="10"/>
      <c r="Y50" s="73">
        <f>IF(COUNT(Sheet1!$B19:'Sheet1'!$C19)=2,(C19-Z$25/n)^2,0)</f>
        <v>0</v>
      </c>
      <c r="Z50" s="74">
        <f>IF(COUNT(Sheet1!$B19:'Sheet1'!$C19)=2,Z$29*B19^2+Y$30*B19+Y$31,0)</f>
        <v>0</v>
      </c>
      <c r="AA50" s="59"/>
      <c r="AB50" s="74">
        <f t="shared" ca="1" si="8"/>
        <v>0</v>
      </c>
      <c r="AC50" s="32"/>
      <c r="AD50" s="75">
        <f>IF(COUNT(Sheet1!$B19:'Sheet1'!$C19)=2,($Z$25/n-Z50)^2,0)</f>
        <v>0</v>
      </c>
      <c r="AE50" s="10"/>
    </row>
    <row r="51" spans="1:3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80" t="str">
        <f>IF(COUNT(J51)=1,(-b+SQRT(b*b-4*a*(__c-J51)))/(2*a),"")</f>
        <v/>
      </c>
      <c r="L51" s="8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73">
        <f>IF(COUNT(Sheet1!$B20:'Sheet1'!$C20)=2,(C20-Z$25/n)^2,0)</f>
        <v>0</v>
      </c>
      <c r="Z51" s="74">
        <f>IF(COUNT(Sheet1!$B20:'Sheet1'!$C20)=2,Z$29*B20^2+Y$30*B20+Y$31,0)</f>
        <v>0</v>
      </c>
      <c r="AA51" s="59"/>
      <c r="AB51" s="74">
        <f t="shared" ca="1" si="8"/>
        <v>0</v>
      </c>
      <c r="AC51" s="32"/>
      <c r="AD51" s="75">
        <f>IF(COUNT(Sheet1!$B20:'Sheet1'!$C20)=2,($Z$25/n-Z51)^2,0)</f>
        <v>0</v>
      </c>
      <c r="AE51" s="10"/>
    </row>
    <row r="52" spans="1:3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73">
        <f>IF(COUNT(Sheet1!$B21:'Sheet1'!$C21)=2,(C21-Z$25/n)^2,0)</f>
        <v>0</v>
      </c>
      <c r="Z52" s="74">
        <f>IF(COUNT(Sheet1!$B21:'Sheet1'!$C21)=2,Z$29*B21^2+Y$30*B21+Y$31,0)</f>
        <v>0</v>
      </c>
      <c r="AA52" s="59"/>
      <c r="AB52" s="74">
        <f t="shared" ca="1" si="8"/>
        <v>0</v>
      </c>
      <c r="AC52" s="32"/>
      <c r="AD52" s="75">
        <f>IF(COUNT(Sheet1!$B21:'Sheet1'!$C21)=2,($Z$25/n-Z52)^2,0)</f>
        <v>0</v>
      </c>
      <c r="AE52" s="10"/>
    </row>
    <row r="53" spans="1:3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73">
        <f>IF(COUNT(Sheet1!$B22:'Sheet1'!$C22)=2,(C22-Z$25/n)^2,0)</f>
        <v>0</v>
      </c>
      <c r="Z53" s="74">
        <f>IF(COUNT(Sheet1!$B22:'Sheet1'!$C22)=2,Z$29*B22^2+Y$30*B22+Y$31,0)</f>
        <v>0</v>
      </c>
      <c r="AA53" s="59"/>
      <c r="AB53" s="74">
        <f t="shared" ca="1" si="8"/>
        <v>0</v>
      </c>
      <c r="AC53" s="32"/>
      <c r="AD53" s="75">
        <f>IF(COUNT(Sheet1!$B22:'Sheet1'!$C22)=2,($Z$25/n-Z53)^2,0)</f>
        <v>0</v>
      </c>
      <c r="AE53" s="10"/>
    </row>
    <row r="54" spans="1:3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73">
        <f>IF(COUNT(Sheet1!$B23:'Sheet1'!$C23)=2,(C23-Z$25/n)^2,0)</f>
        <v>0</v>
      </c>
      <c r="Z54" s="74">
        <f>IF(COUNT(Sheet1!$B23:'Sheet1'!$C23)=2,Z$29*B23^2+Y$30*B23+Y$31,0)</f>
        <v>0</v>
      </c>
      <c r="AA54" s="59"/>
      <c r="AB54" s="74">
        <f t="shared" ca="1" si="8"/>
        <v>0</v>
      </c>
      <c r="AC54" s="32"/>
      <c r="AD54" s="75">
        <f>IF(COUNT(Sheet1!$B23:'Sheet1'!$C23)=2,($Z$25/n-Z54)^2,0)</f>
        <v>0</v>
      </c>
      <c r="AE54" s="10"/>
    </row>
    <row r="55" spans="1:3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73">
        <f>IF(COUNT(Sheet1!$B24:'Sheet1'!$C24)=2,(C24-Z$25/n)^2,0)</f>
        <v>0</v>
      </c>
      <c r="Z55" s="74">
        <f>IF(COUNT(Sheet1!$B24:'Sheet1'!$C24)=2,Z$29*B24^2+Y$30*B24+Y$31,0)</f>
        <v>0</v>
      </c>
      <c r="AA55" s="59"/>
      <c r="AB55" s="74">
        <f t="shared" ca="1" si="8"/>
        <v>0</v>
      </c>
      <c r="AC55" s="32"/>
      <c r="AD55" s="75">
        <f>IF(COUNT(Sheet1!$B24:'Sheet1'!$C24)=2,($Z$25/n-Z55)^2,0)</f>
        <v>0</v>
      </c>
      <c r="AE55" s="10"/>
    </row>
    <row r="56" spans="1:3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73">
        <f>IF(COUNT(Sheet1!$B25:'Sheet1'!$C25)=2,(C25-Z$25/n)^2,0)</f>
        <v>0</v>
      </c>
      <c r="Z56" s="74">
        <f>IF(COUNT(Sheet1!$B25:'Sheet1'!$C25)=2,Z$29*B25^2+Y$30*B25+Y$31,0)</f>
        <v>0</v>
      </c>
      <c r="AA56" s="56"/>
      <c r="AB56" s="74">
        <f t="shared" ca="1" si="8"/>
        <v>0</v>
      </c>
      <c r="AC56" s="56"/>
      <c r="AD56" s="75">
        <f>IF(COUNT(Sheet1!$B25:'Sheet1'!$C25)=2,($Z$25/n-Z56)^2,0)</f>
        <v>0</v>
      </c>
      <c r="AE56" s="10"/>
    </row>
    <row r="57" spans="1:3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73">
        <f>IF(COUNT(Sheet1!$B26:'Sheet1'!$C26)=2,(C26-Z$25/n)^2,0)</f>
        <v>0</v>
      </c>
      <c r="Z57" s="74">
        <f>IF(COUNT(Sheet1!$B26:'Sheet1'!$C26)=2,Z$29*B26^2+Y$30*B26+Y$31,0)</f>
        <v>0</v>
      </c>
      <c r="AA57" s="56"/>
      <c r="AB57" s="74">
        <f t="shared" ca="1" si="8"/>
        <v>0</v>
      </c>
      <c r="AC57" s="56"/>
      <c r="AD57" s="75">
        <f>IF(COUNT(Sheet1!$B26:'Sheet1'!$C26)=2,($Z$25/n-Z57)^2,0)</f>
        <v>0</v>
      </c>
      <c r="AE57" s="10"/>
    </row>
    <row r="58" spans="1:3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73">
        <f>IF(COUNT(Sheet1!$B27:'Sheet1'!$C27)=2,(C27-Z$25/n)^2,0)</f>
        <v>0</v>
      </c>
      <c r="Z58" s="74">
        <f>IF(COUNT(Sheet1!$B27:'Sheet1'!$C27)=2,Z$29*B27^2+Y$30*B27+Y$31,0)</f>
        <v>0</v>
      </c>
      <c r="AA58" s="56"/>
      <c r="AB58" s="74">
        <f t="shared" ca="1" si="8"/>
        <v>0</v>
      </c>
      <c r="AC58" s="56"/>
      <c r="AD58" s="75">
        <f>IF(COUNT(Sheet1!$B27:'Sheet1'!$C27)=2,($Z$25/n-Z58)^2,0)</f>
        <v>0</v>
      </c>
      <c r="AE58" s="10"/>
    </row>
    <row r="59" spans="1:3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73">
        <f>IF(COUNT(Sheet1!$B28:'Sheet1'!$C28)=2,(C28-Z$25/n)^2,0)</f>
        <v>0</v>
      </c>
      <c r="Z59" s="74">
        <f>IF(COUNT(Sheet1!$B28:'Sheet1'!$C28)=2,Z$29*B28^2+Y$30*B28+Y$31,0)</f>
        <v>0</v>
      </c>
      <c r="AA59" s="56"/>
      <c r="AB59" s="74">
        <f t="shared" ca="1" si="8"/>
        <v>0</v>
      </c>
      <c r="AC59" s="56"/>
      <c r="AD59" s="75">
        <f>IF(COUNT(Sheet1!$B28:'Sheet1'!$C28)=2,($Z$25/n-Z59)^2,0)</f>
        <v>0</v>
      </c>
      <c r="AE59" s="10"/>
    </row>
    <row r="60" spans="1:3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73">
        <f>IF(COUNT(Sheet1!$B29:'Sheet1'!$C29)=2,(C29-Z$25/n)^2,0)</f>
        <v>0</v>
      </c>
      <c r="Z60" s="74">
        <f>IF(COUNT(Sheet1!$B29:'Sheet1'!$C29)=2,Z$29*B29^2+Y$30*B29+Y$31,0)</f>
        <v>0</v>
      </c>
      <c r="AA60" s="56"/>
      <c r="AB60" s="74">
        <f t="shared" ca="1" si="8"/>
        <v>0</v>
      </c>
      <c r="AC60" s="56"/>
      <c r="AD60" s="75">
        <f>IF(COUNT(Sheet1!$B29:'Sheet1'!$C29)=2,($Z$25/n-Z60)^2,0)</f>
        <v>0</v>
      </c>
      <c r="AE60" s="10"/>
    </row>
    <row r="61" spans="1:3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73">
        <f>IF(COUNT(Sheet1!$B30:'Sheet1'!$C30)=2,(C30-Z$25/n)^2,0)</f>
        <v>0</v>
      </c>
      <c r="Z61" s="74">
        <f>IF(COUNT(Sheet1!$B30:'Sheet1'!$C30)=2,Z$29*B30^2+Y$30*B30+Y$31,0)</f>
        <v>0</v>
      </c>
      <c r="AA61" s="56"/>
      <c r="AB61" s="74">
        <f t="shared" ca="1" si="8"/>
        <v>0</v>
      </c>
      <c r="AC61" s="56"/>
      <c r="AD61" s="75">
        <f>IF(COUNT(Sheet1!$B30:'Sheet1'!$C30)=2,($Z$25/n-Z61)^2,0)</f>
        <v>0</v>
      </c>
      <c r="AE61" s="10"/>
    </row>
    <row r="62" spans="1:3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73">
        <f>IF(COUNT(Sheet1!$B31:'Sheet1'!$C31)=2,(C31-Z$25/n)^2,0)</f>
        <v>0</v>
      </c>
      <c r="Z62" s="74">
        <f>IF(COUNT(Sheet1!$B31:'Sheet1'!$C31)=2,Z$29*B31^2+Y$30*B31+Y$31,0)</f>
        <v>0</v>
      </c>
      <c r="AA62" s="56"/>
      <c r="AB62" s="74">
        <f t="shared" ca="1" si="8"/>
        <v>0</v>
      </c>
      <c r="AC62" s="56"/>
      <c r="AD62" s="75">
        <f>IF(COUNT(Sheet1!$B31:'Sheet1'!$C31)=2,($Z$25/n-Z62)^2,0)</f>
        <v>0</v>
      </c>
      <c r="AE62" s="10"/>
    </row>
    <row r="63" spans="1:3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73">
        <f>IF(COUNT(Sheet1!$B32:'Sheet1'!$C32)=2,(C32-Z$25/n)^2,0)</f>
        <v>0</v>
      </c>
      <c r="Z63" s="74">
        <f>IF(COUNT(Sheet1!$B32:'Sheet1'!$C32)=2,Z$29*B32^2+Y$30*B32+Y$31,0)</f>
        <v>0</v>
      </c>
      <c r="AA63" s="56"/>
      <c r="AB63" s="74">
        <f t="shared" ca="1" si="8"/>
        <v>0</v>
      </c>
      <c r="AC63" s="56"/>
      <c r="AD63" s="75">
        <f>IF(COUNT(Sheet1!$B32:'Sheet1'!$C32)=2,($Z$25/n-Z63)^2,0)</f>
        <v>0</v>
      </c>
      <c r="AE63" s="10"/>
    </row>
    <row r="64" spans="1:3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73">
        <f>IF(COUNT(Sheet1!$B33:'Sheet1'!$C33)=2,(C33-Z$25/n)^2,0)</f>
        <v>0</v>
      </c>
      <c r="Z64" s="74">
        <f>IF(COUNT(Sheet1!$B33:'Sheet1'!$C33)=2,Z$29*B33^2+Y$30*B33+Y$31,0)</f>
        <v>0</v>
      </c>
      <c r="AA64" s="56"/>
      <c r="AB64" s="74">
        <f t="shared" ca="1" si="8"/>
        <v>0</v>
      </c>
      <c r="AC64" s="56"/>
      <c r="AD64" s="75">
        <f>IF(COUNT(Sheet1!$B33:'Sheet1'!$C33)=2,($Z$25/n-Z64)^2,0)</f>
        <v>0</v>
      </c>
      <c r="AE64" s="10"/>
    </row>
    <row r="65" spans="1:3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73">
        <f>IF(COUNT(Sheet1!$B34:'Sheet1'!$C34)=2,(C34-Z$25/n)^2,0)</f>
        <v>0</v>
      </c>
      <c r="Z65" s="74">
        <f>IF(COUNT(Sheet1!$B34:'Sheet1'!$C34)=2,Z$29*B34^2+Y$30*B34+Y$31,0)</f>
        <v>0</v>
      </c>
      <c r="AA65" s="56"/>
      <c r="AB65" s="74">
        <f t="shared" ca="1" si="8"/>
        <v>0</v>
      </c>
      <c r="AC65" s="56"/>
      <c r="AD65" s="75">
        <f>IF(COUNT(Sheet1!$B34:'Sheet1'!$C34)=2,($Z$25/n-Z65)^2,0)</f>
        <v>0</v>
      </c>
      <c r="AE65" s="10"/>
    </row>
    <row r="66" spans="1:3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73">
        <f>IF(COUNT(Sheet1!$B35:'Sheet1'!$C35)=2,(C35-Z$25/n)^2,0)</f>
        <v>0</v>
      </c>
      <c r="Z66" s="74">
        <f>IF(COUNT(Sheet1!$B35:'Sheet1'!$C35)=2,Z$29*B35^2+Y$30*B35+Y$31,0)</f>
        <v>0</v>
      </c>
      <c r="AA66" s="56"/>
      <c r="AB66" s="74">
        <f t="shared" ca="1" si="8"/>
        <v>0</v>
      </c>
      <c r="AC66" s="56"/>
      <c r="AD66" s="75">
        <f>IF(COUNT(Sheet1!$B35:'Sheet1'!$C35)=2,($Z$25/n-Z66)^2,0)</f>
        <v>0</v>
      </c>
      <c r="AE66" s="10"/>
    </row>
    <row r="67" spans="1:3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73">
        <f>IF(COUNT(Sheet1!$B36:'Sheet1'!$C36)=2,(C36-Z$25/n)^2,0)</f>
        <v>0</v>
      </c>
      <c r="Z67" s="74">
        <f>IF(COUNT(Sheet1!$B36:'Sheet1'!$C36)=2,Z$29*B36^2+Y$30*B36+Y$31,0)</f>
        <v>0</v>
      </c>
      <c r="AA67" s="56"/>
      <c r="AB67" s="74">
        <f t="shared" ca="1" si="8"/>
        <v>0</v>
      </c>
      <c r="AC67" s="56"/>
      <c r="AD67" s="75">
        <f>IF(COUNT(Sheet1!$B36:'Sheet1'!$C36)=2,($Z$25/n-Z67)^2,0)</f>
        <v>0</v>
      </c>
      <c r="AE67" s="10"/>
    </row>
    <row r="68" spans="1:3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73">
        <f>IF(COUNT(Sheet1!$B37:'Sheet1'!$C37)=2,(C37-Z$25/n)^2,0)</f>
        <v>0</v>
      </c>
      <c r="Z68" s="74">
        <f>IF(COUNT(Sheet1!$B37:'Sheet1'!$C37)=2,Z$29*B37^2+Y$30*B37+Y$31,0)</f>
        <v>0</v>
      </c>
      <c r="AA68" s="56"/>
      <c r="AB68" s="74">
        <f t="shared" ca="1" si="8"/>
        <v>0</v>
      </c>
      <c r="AC68" s="56"/>
      <c r="AD68" s="75">
        <f>IF(COUNT(Sheet1!$B37:'Sheet1'!$C37)=2,($Z$25/n-Z68)^2,0)</f>
        <v>0</v>
      </c>
      <c r="AE68" s="10"/>
    </row>
    <row r="69" spans="1:3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73">
        <f>IF(COUNT(Sheet1!$B38:'Sheet1'!$C38)=2,(C38-Z$25/n)^2,0)</f>
        <v>0</v>
      </c>
      <c r="Z69" s="74">
        <f>IF(COUNT(Sheet1!$B38:'Sheet1'!$C38)=2,Z$29*B38^2+Y$30*B38+Y$31,0)</f>
        <v>0</v>
      </c>
      <c r="AA69" s="56"/>
      <c r="AB69" s="74">
        <f t="shared" ca="1" si="8"/>
        <v>0</v>
      </c>
      <c r="AC69" s="56"/>
      <c r="AD69" s="75">
        <f>IF(COUNT(Sheet1!$B38:'Sheet1'!$C38)=2,($Z$25/n-Z69)^2,0)</f>
        <v>0</v>
      </c>
      <c r="AE69" s="10"/>
    </row>
    <row r="70" spans="1:3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73">
        <f>IF(COUNT(Sheet1!$B39:'Sheet1'!$C39)=2,(C39-Z$25/n)^2,0)</f>
        <v>0</v>
      </c>
      <c r="Z70" s="74">
        <f>IF(COUNT(Sheet1!$B39:'Sheet1'!$C39)=2,Z$29*B39^2+Y$30*B39+Y$31,0)</f>
        <v>0</v>
      </c>
      <c r="AA70" s="56"/>
      <c r="AB70" s="74">
        <f t="shared" ca="1" si="8"/>
        <v>0</v>
      </c>
      <c r="AC70" s="56"/>
      <c r="AD70" s="75">
        <f>IF(COUNT(Sheet1!$B39:'Sheet1'!$C39)=2,($Z$25/n-Z70)^2,0)</f>
        <v>0</v>
      </c>
      <c r="AE70" s="10"/>
    </row>
    <row r="71" spans="1:3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73">
        <f>IF(COUNT(Sheet1!$B40:'Sheet1'!$C40)=2,(C40-Z$25/n)^2,0)</f>
        <v>0</v>
      </c>
      <c r="Z71" s="74">
        <f>IF(COUNT(Sheet1!$B40:'Sheet1'!$C40)=2,Z$29*B40^2+Y$30*B40+Y$31,0)</f>
        <v>0</v>
      </c>
      <c r="AA71" s="56"/>
      <c r="AB71" s="74">
        <f t="shared" ca="1" si="8"/>
        <v>0</v>
      </c>
      <c r="AC71" s="56"/>
      <c r="AD71" s="75">
        <f>IF(COUNT(Sheet1!$B40:'Sheet1'!$C40)=2,($Z$25/n-Z71)^2,0)</f>
        <v>0</v>
      </c>
      <c r="AE71" s="10"/>
    </row>
    <row r="72" spans="1:3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73">
        <f>IF(COUNT(Sheet1!$B41:'Sheet1'!$C41)=2,(C41-Z$25/n)^2,0)</f>
        <v>0</v>
      </c>
      <c r="Z72" s="74">
        <f>IF(COUNT(Sheet1!$B41:'Sheet1'!$C41)=2,Z$29*B41^2+Y$30*B41+Y$31,0)</f>
        <v>0</v>
      </c>
      <c r="AA72" s="56"/>
      <c r="AB72" s="74">
        <f t="shared" ca="1" si="8"/>
        <v>0</v>
      </c>
      <c r="AC72" s="56"/>
      <c r="AD72" s="75">
        <f>IF(COUNT(Sheet1!$B41:'Sheet1'!$C41)=2,($Z$25/n-Z72)^2,0)</f>
        <v>0</v>
      </c>
      <c r="AE72" s="10"/>
    </row>
    <row r="73" spans="1:3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82">
        <f>SUM(Y37:Y72)</f>
        <v>0</v>
      </c>
      <c r="Z73" s="83">
        <f>SUM(Z37:Z72)</f>
        <v>0</v>
      </c>
      <c r="AA73" s="83"/>
      <c r="AB73" s="83">
        <f ca="1">SUM(AB37:AB72)</f>
        <v>0</v>
      </c>
      <c r="AC73" s="83" t="s">
        <v>0</v>
      </c>
      <c r="AD73" s="84">
        <f>SUM(AD37:AD72)</f>
        <v>0</v>
      </c>
      <c r="AE73" s="10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5:AE73"/>
  <sheetViews>
    <sheetView workbookViewId="0">
      <selection sqref="A1:AE73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0.19232879661148883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N50" ca="1" si="0">IF(COUNT($B6:$C6)=2,B6,0)</f>
        <v>0</v>
      </c>
      <c r="O6" s="10">
        <f t="shared" ref="O6:O50" ca="1" si="1">IF(COUNT($B6:$C6)=2,C6,0)</f>
        <v>0</v>
      </c>
      <c r="P6" s="10">
        <f t="shared" ref="P6:P50" ca="1" si="2">IF(COUNT($B6:$C6)=2,N6*O6,0)</f>
        <v>0</v>
      </c>
      <c r="Q6" s="10">
        <f t="shared" ref="Q6:Q50" ca="1" si="3">IF(COUNT($B6:$C6)=2,B6^2,0)</f>
        <v>0</v>
      </c>
      <c r="R6" s="10">
        <f t="shared" ref="R6:R50" ca="1" si="4">IF(COUNT($B6:$C6)=2,B6^3,0)</f>
        <v>0</v>
      </c>
      <c r="S6" s="10">
        <f t="shared" ref="S6:S50" ca="1" si="5">IF(COUNT($B6:$C6)=2,B6^4,0)</f>
        <v>0</v>
      </c>
      <c r="T6" s="10">
        <f t="shared" ref="T6:T50" ca="1" si="6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7">RAND()</f>
        <v>6.102610277796805E-2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1"/>
        <v>0</v>
      </c>
      <c r="P7" s="10">
        <f t="shared" ca="1" si="2"/>
        <v>0</v>
      </c>
      <c r="Q7" s="10">
        <f t="shared" ca="1" si="3"/>
        <v>0</v>
      </c>
      <c r="R7" s="10">
        <f t="shared" ca="1" si="4"/>
        <v>0</v>
      </c>
      <c r="S7" s="10">
        <f t="shared" ca="1" si="5"/>
        <v>0</v>
      </c>
      <c r="T7" s="10">
        <f t="shared" ca="1" si="6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7"/>
        <v>0.77578048475822126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1"/>
        <v>0</v>
      </c>
      <c r="P8" s="10">
        <f t="shared" ca="1" si="2"/>
        <v>0</v>
      </c>
      <c r="Q8" s="10">
        <f t="shared" ca="1" si="3"/>
        <v>0</v>
      </c>
      <c r="R8" s="10">
        <f t="shared" ca="1" si="4"/>
        <v>0</v>
      </c>
      <c r="S8" s="10">
        <f t="shared" ca="1" si="5"/>
        <v>0</v>
      </c>
      <c r="T8" s="10">
        <f t="shared" ca="1" si="6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7"/>
        <v>0.39022361059298349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1"/>
        <v>0</v>
      </c>
      <c r="P9" s="10">
        <f t="shared" ca="1" si="2"/>
        <v>0</v>
      </c>
      <c r="Q9" s="10">
        <f t="shared" ca="1" si="3"/>
        <v>0</v>
      </c>
      <c r="R9" s="10">
        <f t="shared" ca="1" si="4"/>
        <v>0</v>
      </c>
      <c r="S9" s="10">
        <f t="shared" ca="1" si="5"/>
        <v>0</v>
      </c>
      <c r="T9" s="10">
        <f t="shared" ca="1" si="6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7"/>
        <v>0.61411632082263257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1"/>
        <v>0</v>
      </c>
      <c r="P10" s="10">
        <f t="shared" ca="1" si="2"/>
        <v>0</v>
      </c>
      <c r="Q10" s="10">
        <f t="shared" ca="1" si="3"/>
        <v>0</v>
      </c>
      <c r="R10" s="10">
        <f t="shared" ca="1" si="4"/>
        <v>0</v>
      </c>
      <c r="S10" s="10">
        <f t="shared" ca="1" si="5"/>
        <v>0</v>
      </c>
      <c r="T10" s="10">
        <f t="shared" ca="1" si="6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7"/>
        <v>0.97555478183906186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1"/>
        <v>0</v>
      </c>
      <c r="P11" s="10">
        <f t="shared" ca="1" si="2"/>
        <v>0</v>
      </c>
      <c r="Q11" s="10">
        <f t="shared" ca="1" si="3"/>
        <v>0</v>
      </c>
      <c r="R11" s="10">
        <f t="shared" ca="1" si="4"/>
        <v>0</v>
      </c>
      <c r="S11" s="10">
        <f t="shared" ca="1" si="5"/>
        <v>0</v>
      </c>
      <c r="T11" s="10">
        <f t="shared" ca="1" si="6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7"/>
        <v>0.68241240205099984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1"/>
        <v>0</v>
      </c>
      <c r="P12" s="10">
        <f t="shared" ca="1" si="2"/>
        <v>0</v>
      </c>
      <c r="Q12" s="10">
        <f t="shared" ca="1" si="3"/>
        <v>0</v>
      </c>
      <c r="R12" s="10">
        <f t="shared" ca="1" si="4"/>
        <v>0</v>
      </c>
      <c r="S12" s="10">
        <f t="shared" ca="1" si="5"/>
        <v>0</v>
      </c>
      <c r="T12" s="10">
        <f t="shared" ca="1" si="6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7"/>
        <v>0.15039534307709623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1"/>
        <v>0</v>
      </c>
      <c r="P13" s="10">
        <f t="shared" ca="1" si="2"/>
        <v>0</v>
      </c>
      <c r="Q13" s="10">
        <f t="shared" ca="1" si="3"/>
        <v>0</v>
      </c>
      <c r="R13" s="10">
        <f t="shared" ca="1" si="4"/>
        <v>0</v>
      </c>
      <c r="S13" s="10">
        <f t="shared" ca="1" si="5"/>
        <v>0</v>
      </c>
      <c r="T13" s="10">
        <f t="shared" ca="1" si="6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7"/>
        <v>0.43933218506029914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1"/>
        <v>0</v>
      </c>
      <c r="P14" s="10">
        <f t="shared" ca="1" si="2"/>
        <v>0</v>
      </c>
      <c r="Q14" s="10">
        <f t="shared" ca="1" si="3"/>
        <v>0</v>
      </c>
      <c r="R14" s="10">
        <f t="shared" ca="1" si="4"/>
        <v>0</v>
      </c>
      <c r="S14" s="10">
        <f t="shared" ca="1" si="5"/>
        <v>0</v>
      </c>
      <c r="T14" s="10">
        <f t="shared" ca="1" si="6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7"/>
        <v>0.71172432203824909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1"/>
        <v>0</v>
      </c>
      <c r="P15" s="10">
        <f t="shared" ca="1" si="2"/>
        <v>0</v>
      </c>
      <c r="Q15" s="10">
        <f t="shared" ca="1" si="3"/>
        <v>0</v>
      </c>
      <c r="R15" s="10">
        <f t="shared" ca="1" si="4"/>
        <v>0</v>
      </c>
      <c r="S15" s="10">
        <f t="shared" ca="1" si="5"/>
        <v>0</v>
      </c>
      <c r="T15" s="10">
        <f t="shared" ca="1" si="6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7"/>
        <v>0.55919505906127676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1"/>
        <v>0</v>
      </c>
      <c r="P16" s="10">
        <f t="shared" ca="1" si="2"/>
        <v>0</v>
      </c>
      <c r="Q16" s="10">
        <f t="shared" ca="1" si="3"/>
        <v>0</v>
      </c>
      <c r="R16" s="10">
        <f t="shared" ca="1" si="4"/>
        <v>0</v>
      </c>
      <c r="S16" s="10">
        <f t="shared" ca="1" si="5"/>
        <v>0</v>
      </c>
      <c r="T16" s="10">
        <f t="shared" ca="1" si="6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7"/>
        <v>0.48598317310740724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1"/>
        <v>0</v>
      </c>
      <c r="P17" s="10">
        <f t="shared" ca="1" si="2"/>
        <v>0</v>
      </c>
      <c r="Q17" s="10">
        <f t="shared" ca="1" si="3"/>
        <v>0</v>
      </c>
      <c r="R17" s="10">
        <f t="shared" ca="1" si="4"/>
        <v>0</v>
      </c>
      <c r="S17" s="10">
        <f t="shared" ca="1" si="5"/>
        <v>0</v>
      </c>
      <c r="T17" s="10">
        <f t="shared" ca="1" si="6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7"/>
        <v>0.25492716206875821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1"/>
        <v>0</v>
      </c>
      <c r="P18" s="10">
        <f t="shared" ca="1" si="2"/>
        <v>0</v>
      </c>
      <c r="Q18" s="10">
        <f t="shared" ca="1" si="3"/>
        <v>0</v>
      </c>
      <c r="R18" s="10">
        <f t="shared" ca="1" si="4"/>
        <v>0</v>
      </c>
      <c r="S18" s="10">
        <f t="shared" ca="1" si="5"/>
        <v>0</v>
      </c>
      <c r="T18" s="10">
        <f t="shared" ca="1" si="6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7"/>
        <v>0.27666608535124637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1"/>
        <v>0</v>
      </c>
      <c r="P19" s="10">
        <f t="shared" ca="1" si="2"/>
        <v>0</v>
      </c>
      <c r="Q19" s="10">
        <f t="shared" ca="1" si="3"/>
        <v>0</v>
      </c>
      <c r="R19" s="10">
        <f t="shared" ca="1" si="4"/>
        <v>0</v>
      </c>
      <c r="S19" s="10">
        <f t="shared" ca="1" si="5"/>
        <v>0</v>
      </c>
      <c r="T19" s="10">
        <f t="shared" ca="1" si="6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7"/>
        <v>0.14204370666003185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1"/>
        <v>0</v>
      </c>
      <c r="P20" s="10">
        <f t="shared" ca="1" si="2"/>
        <v>0</v>
      </c>
      <c r="Q20" s="10">
        <f t="shared" ca="1" si="3"/>
        <v>0</v>
      </c>
      <c r="R20" s="10">
        <f t="shared" ca="1" si="4"/>
        <v>0</v>
      </c>
      <c r="S20" s="10">
        <f t="shared" ca="1" si="5"/>
        <v>0</v>
      </c>
      <c r="T20" s="10">
        <f t="shared" ca="1" si="6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7"/>
        <v>0.53772084200501802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1"/>
        <v>0</v>
      </c>
      <c r="P21" s="10">
        <f t="shared" ca="1" si="2"/>
        <v>0</v>
      </c>
      <c r="Q21" s="10">
        <f t="shared" ca="1" si="3"/>
        <v>0</v>
      </c>
      <c r="R21" s="10">
        <f t="shared" ca="1" si="4"/>
        <v>0</v>
      </c>
      <c r="S21" s="10">
        <f t="shared" ca="1" si="5"/>
        <v>0</v>
      </c>
      <c r="T21" s="10">
        <f t="shared" ca="1" si="6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7"/>
        <v>0.75526984955906762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1"/>
        <v>0</v>
      </c>
      <c r="P22" s="10">
        <f t="shared" ca="1" si="2"/>
        <v>0</v>
      </c>
      <c r="Q22" s="10">
        <f t="shared" ca="1" si="3"/>
        <v>0</v>
      </c>
      <c r="R22" s="10">
        <f t="shared" ca="1" si="4"/>
        <v>0</v>
      </c>
      <c r="S22" s="10">
        <f t="shared" ca="1" si="5"/>
        <v>0</v>
      </c>
      <c r="T22" s="10">
        <f t="shared" ca="1" si="6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7"/>
        <v>0.64752609878012979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1"/>
        <v>0</v>
      </c>
      <c r="P23" s="10">
        <f t="shared" ca="1" si="2"/>
        <v>0</v>
      </c>
      <c r="Q23" s="10">
        <f t="shared" ca="1" si="3"/>
        <v>0</v>
      </c>
      <c r="R23" s="10">
        <f t="shared" ca="1" si="4"/>
        <v>0</v>
      </c>
      <c r="S23" s="10">
        <f t="shared" ca="1" si="5"/>
        <v>0</v>
      </c>
      <c r="T23" s="10">
        <f t="shared" ca="1" si="6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7"/>
        <v>0.7629277570841837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1"/>
        <v>0</v>
      </c>
      <c r="P24" s="10">
        <f t="shared" ca="1" si="2"/>
        <v>0</v>
      </c>
      <c r="Q24" s="10">
        <f t="shared" ca="1" si="3"/>
        <v>0</v>
      </c>
      <c r="R24" s="10">
        <f t="shared" ca="1" si="4"/>
        <v>0</v>
      </c>
      <c r="S24" s="10">
        <f t="shared" ca="1" si="5"/>
        <v>0</v>
      </c>
      <c r="T24" s="10">
        <f t="shared" ca="1" si="6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7"/>
        <v>0.48133835267288705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1"/>
        <v>0</v>
      </c>
      <c r="P25" s="10">
        <f t="shared" ca="1" si="2"/>
        <v>0</v>
      </c>
      <c r="Q25" s="10">
        <f t="shared" ca="1" si="3"/>
        <v>0</v>
      </c>
      <c r="R25" s="10">
        <f t="shared" ca="1" si="4"/>
        <v>0</v>
      </c>
      <c r="S25" s="10">
        <f t="shared" ca="1" si="5"/>
        <v>0</v>
      </c>
      <c r="T25" s="10">
        <f t="shared" ca="1" si="6"/>
        <v>0</v>
      </c>
      <c r="U25" s="10"/>
      <c r="V25" s="10"/>
      <c r="W25" s="10"/>
      <c r="X25" s="9" t="s">
        <v>0</v>
      </c>
      <c r="Y25" s="55">
        <f t="shared" ref="Y25:AE25" ca="1" si="8">SUM(N6:N50)</f>
        <v>0</v>
      </c>
      <c r="Z25" s="56">
        <f t="shared" ca="1" si="8"/>
        <v>0</v>
      </c>
      <c r="AA25" s="57">
        <f t="shared" ca="1" si="8"/>
        <v>0</v>
      </c>
      <c r="AB25" s="57">
        <f t="shared" ca="1" si="8"/>
        <v>0</v>
      </c>
      <c r="AC25" s="57">
        <f t="shared" ca="1" si="8"/>
        <v>0</v>
      </c>
      <c r="AD25" s="57">
        <f t="shared" ca="1" si="8"/>
        <v>0</v>
      </c>
      <c r="AE25" s="58">
        <f t="shared" ca="1" si="8"/>
        <v>0</v>
      </c>
    </row>
    <row r="26" spans="1:31">
      <c r="A26" s="10">
        <f t="shared" ca="1" si="7"/>
        <v>0.76610319358403911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1"/>
        <v>0</v>
      </c>
      <c r="P26" s="10">
        <f t="shared" ca="1" si="2"/>
        <v>0</v>
      </c>
      <c r="Q26" s="10">
        <f t="shared" ca="1" si="3"/>
        <v>0</v>
      </c>
      <c r="R26" s="10">
        <f t="shared" ca="1" si="4"/>
        <v>0</v>
      </c>
      <c r="S26" s="10">
        <f t="shared" ca="1" si="5"/>
        <v>0</v>
      </c>
      <c r="T26" s="10">
        <f t="shared" ca="1" si="6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7"/>
        <v>0.50059663633400819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1"/>
        <v>0</v>
      </c>
      <c r="P27" s="10">
        <f t="shared" ca="1" si="2"/>
        <v>0</v>
      </c>
      <c r="Q27" s="10">
        <f t="shared" ca="1" si="3"/>
        <v>0</v>
      </c>
      <c r="R27" s="10">
        <f t="shared" ca="1" si="4"/>
        <v>0</v>
      </c>
      <c r="S27" s="10">
        <f t="shared" ca="1" si="5"/>
        <v>0</v>
      </c>
      <c r="T27" s="10">
        <f t="shared" ca="1" si="6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7"/>
        <v>0.58593009296929432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1"/>
        <v>0</v>
      </c>
      <c r="P28" s="10">
        <f t="shared" ca="1" si="2"/>
        <v>0</v>
      </c>
      <c r="Q28" s="10">
        <f t="shared" ca="1" si="3"/>
        <v>0</v>
      </c>
      <c r="R28" s="10">
        <f t="shared" ca="1" si="4"/>
        <v>0</v>
      </c>
      <c r="S28" s="10">
        <f t="shared" ca="1" si="5"/>
        <v>0</v>
      </c>
      <c r="T28" s="10">
        <f t="shared" ca="1" si="6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7"/>
        <v>0.57738815172845148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1"/>
        <v>0</v>
      </c>
      <c r="P29" s="10">
        <f t="shared" ca="1" si="2"/>
        <v>0</v>
      </c>
      <c r="Q29" s="10">
        <f t="shared" ca="1" si="3"/>
        <v>0</v>
      </c>
      <c r="R29" s="10">
        <f t="shared" ca="1" si="4"/>
        <v>0</v>
      </c>
      <c r="S29" s="10">
        <f t="shared" ca="1" si="5"/>
        <v>0</v>
      </c>
      <c r="T29" s="10">
        <f t="shared" ca="1" si="6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7"/>
        <v>0.79451312123901985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1"/>
        <v>0</v>
      </c>
      <c r="P30" s="10">
        <f t="shared" ca="1" si="2"/>
        <v>0</v>
      </c>
      <c r="Q30" s="10">
        <f t="shared" ca="1" si="3"/>
        <v>0</v>
      </c>
      <c r="R30" s="10">
        <f t="shared" ca="1" si="4"/>
        <v>0</v>
      </c>
      <c r="S30" s="10">
        <f t="shared" ca="1" si="5"/>
        <v>0</v>
      </c>
      <c r="T30" s="10">
        <f t="shared" ca="1" si="6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7"/>
        <v>0.81428390855685973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1"/>
        <v>0</v>
      </c>
      <c r="P31" s="10">
        <f t="shared" ca="1" si="2"/>
        <v>0</v>
      </c>
      <c r="Q31" s="10">
        <f t="shared" ca="1" si="3"/>
        <v>0</v>
      </c>
      <c r="R31" s="10">
        <f t="shared" ca="1" si="4"/>
        <v>0</v>
      </c>
      <c r="S31" s="10">
        <f t="shared" ca="1" si="5"/>
        <v>0</v>
      </c>
      <c r="T31" s="10">
        <f t="shared" ca="1" si="6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7"/>
        <v>0.6229938050043583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1"/>
        <v>0</v>
      </c>
      <c r="P32" s="10">
        <f t="shared" ca="1" si="2"/>
        <v>0</v>
      </c>
      <c r="Q32" s="10">
        <f t="shared" ca="1" si="3"/>
        <v>0</v>
      </c>
      <c r="R32" s="10">
        <f t="shared" ca="1" si="4"/>
        <v>0</v>
      </c>
      <c r="S32" s="10">
        <f t="shared" ca="1" si="5"/>
        <v>0</v>
      </c>
      <c r="T32" s="10">
        <f t="shared" ca="1" si="6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7"/>
        <v>0.48175190764566278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1"/>
        <v>0</v>
      </c>
      <c r="P33" s="10">
        <f t="shared" ca="1" si="2"/>
        <v>0</v>
      </c>
      <c r="Q33" s="10">
        <f t="shared" ca="1" si="3"/>
        <v>0</v>
      </c>
      <c r="R33" s="10">
        <f t="shared" ca="1" si="4"/>
        <v>0</v>
      </c>
      <c r="S33" s="10">
        <f t="shared" ca="1" si="5"/>
        <v>0</v>
      </c>
      <c r="T33" s="10">
        <f t="shared" ca="1" si="6"/>
        <v>0</v>
      </c>
      <c r="U33" s="10"/>
      <c r="V33" s="10"/>
      <c r="W33" s="10"/>
      <c r="X33" s="89" t="s">
        <v>88</v>
      </c>
      <c r="Y33" s="72" t="e">
        <f ca="1">1-(AB73/AD73)</f>
        <v>#DIV/0!</v>
      </c>
      <c r="Z33" s="10"/>
      <c r="AA33" s="10"/>
      <c r="AB33" s="10"/>
      <c r="AC33" s="10"/>
      <c r="AD33" s="10"/>
      <c r="AE33" s="10"/>
    </row>
    <row r="34" spans="1:31">
      <c r="A34" s="10">
        <f t="shared" ca="1" si="7"/>
        <v>0.40604335743860664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1"/>
        <v>0</v>
      </c>
      <c r="P34" s="10">
        <f t="shared" ca="1" si="2"/>
        <v>0</v>
      </c>
      <c r="Q34" s="10">
        <f t="shared" ca="1" si="3"/>
        <v>0</v>
      </c>
      <c r="R34" s="10">
        <f t="shared" ca="1" si="4"/>
        <v>0</v>
      </c>
      <c r="S34" s="10">
        <f t="shared" ca="1" si="5"/>
        <v>0</v>
      </c>
      <c r="T34" s="10">
        <f t="shared" ca="1" si="6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4.25">
      <c r="A35" s="10">
        <f t="shared" ca="1" si="7"/>
        <v>0.94964012056092162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1"/>
        <v>0</v>
      </c>
      <c r="P35" s="10">
        <f t="shared" ca="1" si="2"/>
        <v>0</v>
      </c>
      <c r="Q35" s="10">
        <f t="shared" ca="1" si="3"/>
        <v>0</v>
      </c>
      <c r="R35" s="10">
        <f t="shared" ca="1" si="4"/>
        <v>0</v>
      </c>
      <c r="S35" s="10">
        <f t="shared" ca="1" si="5"/>
        <v>0</v>
      </c>
      <c r="T35" s="10">
        <f t="shared" ca="1" si="6"/>
        <v>0</v>
      </c>
      <c r="U35" s="10"/>
      <c r="V35" s="10"/>
      <c r="W35" s="10"/>
      <c r="X35" s="10"/>
      <c r="Y35" s="72" t="s">
        <v>69</v>
      </c>
      <c r="Z35" s="10"/>
      <c r="AA35" s="10"/>
      <c r="AB35" s="10"/>
      <c r="AC35" s="10"/>
      <c r="AD35" s="10"/>
      <c r="AE35" s="10"/>
    </row>
    <row r="36" spans="1:31">
      <c r="A36" s="10">
        <f t="shared" ca="1" si="7"/>
        <v>0.79827092466287108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1"/>
        <v>0</v>
      </c>
      <c r="P36" s="10">
        <f t="shared" ca="1" si="2"/>
        <v>0</v>
      </c>
      <c r="Q36" s="10">
        <f t="shared" ca="1" si="3"/>
        <v>0</v>
      </c>
      <c r="R36" s="10">
        <f t="shared" ca="1" si="4"/>
        <v>0</v>
      </c>
      <c r="S36" s="10">
        <f t="shared" ca="1" si="5"/>
        <v>0</v>
      </c>
      <c r="T36" s="10">
        <f t="shared" ca="1" si="6"/>
        <v>0</v>
      </c>
      <c r="U36" s="10"/>
      <c r="V36" s="10"/>
      <c r="W36" s="10"/>
      <c r="X36" s="10"/>
      <c r="Y36" s="108" t="s">
        <v>70</v>
      </c>
      <c r="Z36" s="108" t="s">
        <v>71</v>
      </c>
      <c r="AA36" s="108"/>
      <c r="AB36" s="108" t="s">
        <v>72</v>
      </c>
      <c r="AC36" s="108"/>
      <c r="AD36" s="108" t="s">
        <v>73</v>
      </c>
      <c r="AE36" s="41"/>
    </row>
    <row r="37" spans="1:31">
      <c r="A37" s="10">
        <f t="shared" ca="1" si="7"/>
        <v>0.72992889040487541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1"/>
        <v>0</v>
      </c>
      <c r="P37" s="10">
        <f t="shared" ca="1" si="2"/>
        <v>0</v>
      </c>
      <c r="Q37" s="10">
        <f t="shared" ca="1" si="3"/>
        <v>0</v>
      </c>
      <c r="R37" s="10">
        <f t="shared" ca="1" si="4"/>
        <v>0</v>
      </c>
      <c r="S37" s="10">
        <f t="shared" ca="1" si="5"/>
        <v>0</v>
      </c>
      <c r="T37" s="10">
        <f t="shared" ca="1" si="6"/>
        <v>0</v>
      </c>
      <c r="U37" s="10"/>
      <c r="V37" s="10"/>
      <c r="W37" s="10"/>
      <c r="X37" s="10"/>
      <c r="Y37" s="73">
        <f>IF(COUNT(Sheet1!$B6:'Sheet1'!$C6)=2,(C6-Z$25/n)^2,0)</f>
        <v>0</v>
      </c>
      <c r="Z37" s="74">
        <f>IF(COUNT(Sheet1!$B6:'Sheet1'!$C6)=2,Z$29*B6^2+Y$30*B6+Y$31,0)</f>
        <v>0</v>
      </c>
      <c r="AA37" s="74"/>
      <c r="AB37" s="74">
        <f t="shared" ref="AB37:AB72" ca="1" si="9">IF(COUNT($B6:$C6)=2,(C6-Z37)^2,0)</f>
        <v>0</v>
      </c>
      <c r="AC37" s="49"/>
      <c r="AD37" s="75">
        <f>IF(COUNT(Sheet1!$B6:'Sheet1'!$C6)=2,($Z$25/n-Z37)^2,0)</f>
        <v>0</v>
      </c>
      <c r="AE37" s="10" t="s">
        <v>0</v>
      </c>
    </row>
    <row r="38" spans="1:31">
      <c r="A38" s="10">
        <f t="shared" ca="1" si="7"/>
        <v>0.53608692580142236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1"/>
        <v>0</v>
      </c>
      <c r="P38" s="10">
        <f t="shared" ca="1" si="2"/>
        <v>0</v>
      </c>
      <c r="Q38" s="10">
        <f t="shared" ca="1" si="3"/>
        <v>0</v>
      </c>
      <c r="R38" s="10">
        <f t="shared" ca="1" si="4"/>
        <v>0</v>
      </c>
      <c r="S38" s="10">
        <f t="shared" ca="1" si="5"/>
        <v>0</v>
      </c>
      <c r="T38" s="10">
        <f t="shared" ca="1" si="6"/>
        <v>0</v>
      </c>
      <c r="U38" s="10"/>
      <c r="V38" s="10"/>
      <c r="W38" s="10"/>
      <c r="X38" s="10"/>
      <c r="Y38" s="73">
        <f>IF(COUNT(Sheet1!$B7:'Sheet1'!$C7)=2,(C7-Z$25/n)^2,0)</f>
        <v>0</v>
      </c>
      <c r="Z38" s="74">
        <f>IF(COUNT(Sheet1!$B7:'Sheet1'!$C7)=2,Z$29*B7^2+Y$30*B7+Y$31,0)</f>
        <v>0</v>
      </c>
      <c r="AA38" s="59"/>
      <c r="AB38" s="74">
        <f t="shared" ca="1" si="9"/>
        <v>0</v>
      </c>
      <c r="AC38" s="32"/>
      <c r="AD38" s="75">
        <f>IF(COUNT(Sheet1!$B7:'Sheet1'!$C7)=2,($Z$25/n-Z38)^2,0)</f>
        <v>0</v>
      </c>
      <c r="AE38" s="10"/>
    </row>
    <row r="39" spans="1:31">
      <c r="A39" s="10">
        <f t="shared" ca="1" si="7"/>
        <v>0.51280129593783252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1"/>
        <v>0</v>
      </c>
      <c r="P39" s="10">
        <f t="shared" ca="1" si="2"/>
        <v>0</v>
      </c>
      <c r="Q39" s="10">
        <f t="shared" ca="1" si="3"/>
        <v>0</v>
      </c>
      <c r="R39" s="10">
        <f t="shared" ca="1" si="4"/>
        <v>0</v>
      </c>
      <c r="S39" s="10">
        <f t="shared" ca="1" si="5"/>
        <v>0</v>
      </c>
      <c r="T39" s="10">
        <f t="shared" ca="1" si="6"/>
        <v>0</v>
      </c>
      <c r="U39" s="10"/>
      <c r="V39" s="10"/>
      <c r="W39" s="10"/>
      <c r="X39" s="10"/>
      <c r="Y39" s="73">
        <f>IF(COUNT(Sheet1!$B8:'Sheet1'!$C8)=2,(C8-Z$25/n)^2,0)</f>
        <v>0</v>
      </c>
      <c r="Z39" s="74">
        <f>IF(COUNT(Sheet1!$B8:'Sheet1'!$C8)=2,Z$29*B8^2+Y$30*B8+Y$31,0)</f>
        <v>0</v>
      </c>
      <c r="AA39" s="59"/>
      <c r="AB39" s="74">
        <f t="shared" ca="1" si="9"/>
        <v>0</v>
      </c>
      <c r="AC39" s="32"/>
      <c r="AD39" s="75">
        <f>IF(COUNT(Sheet1!$B8:'Sheet1'!$C8)=2,($Z$25/n-Z39)^2,0)</f>
        <v>0</v>
      </c>
      <c r="AE39" s="10"/>
    </row>
    <row r="40" spans="1:31">
      <c r="A40" s="10">
        <f t="shared" ca="1" si="7"/>
        <v>0.99573890806695797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1"/>
        <v>0</v>
      </c>
      <c r="P40" s="10">
        <f t="shared" ca="1" si="2"/>
        <v>0</v>
      </c>
      <c r="Q40" s="10">
        <f t="shared" ca="1" si="3"/>
        <v>0</v>
      </c>
      <c r="R40" s="10">
        <f t="shared" ca="1" si="4"/>
        <v>0</v>
      </c>
      <c r="S40" s="10">
        <f t="shared" ca="1" si="5"/>
        <v>0</v>
      </c>
      <c r="T40" s="10">
        <f t="shared" ca="1" si="6"/>
        <v>0</v>
      </c>
      <c r="U40" s="10"/>
      <c r="V40" s="10"/>
      <c r="W40" s="10"/>
      <c r="X40" s="10"/>
      <c r="Y40" s="73">
        <f>IF(COUNT(Sheet1!$B9:'Sheet1'!$C9)=2,(C9-Z$25/n)^2,0)</f>
        <v>0</v>
      </c>
      <c r="Z40" s="74">
        <f>IF(COUNT(Sheet1!$B9:'Sheet1'!$C9)=2,Z$29*B9^2+Y$30*B9+Y$31,0)</f>
        <v>0</v>
      </c>
      <c r="AA40" s="59"/>
      <c r="AB40" s="74">
        <f t="shared" ca="1" si="9"/>
        <v>0</v>
      </c>
      <c r="AC40" s="32"/>
      <c r="AD40" s="75">
        <f>IF(COUNT(Sheet1!$B9:'Sheet1'!$C9)=2,($Z$25/n-Z40)^2,0)</f>
        <v>0</v>
      </c>
      <c r="AE40" s="10"/>
    </row>
    <row r="41" spans="1:31">
      <c r="A41" s="10">
        <f t="shared" ca="1" si="7"/>
        <v>6.5554269323749859E-2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1"/>
        <v>0</v>
      </c>
      <c r="P41" s="10">
        <f t="shared" ca="1" si="2"/>
        <v>0</v>
      </c>
      <c r="Q41" s="10">
        <f t="shared" ca="1" si="3"/>
        <v>0</v>
      </c>
      <c r="R41" s="10">
        <f t="shared" ca="1" si="4"/>
        <v>0</v>
      </c>
      <c r="S41" s="10">
        <f t="shared" ca="1" si="5"/>
        <v>0</v>
      </c>
      <c r="T41" s="10">
        <f t="shared" ca="1" si="6"/>
        <v>0</v>
      </c>
      <c r="U41" s="10"/>
      <c r="V41" s="10"/>
      <c r="W41" s="10"/>
      <c r="X41" s="10"/>
      <c r="Y41" s="73">
        <f>IF(COUNT(Sheet1!$B10:'Sheet1'!$C10)=2,(C10-Z$25/n)^2,0)</f>
        <v>0</v>
      </c>
      <c r="Z41" s="74">
        <f>IF(COUNT(Sheet1!$B10:'Sheet1'!$C10)=2,Z$29*B10^2+Y$30*B10+Y$31,0)</f>
        <v>0</v>
      </c>
      <c r="AA41" s="59"/>
      <c r="AB41" s="74">
        <f t="shared" ca="1" si="9"/>
        <v>0</v>
      </c>
      <c r="AC41" s="32"/>
      <c r="AD41" s="75">
        <f>IF(COUNT(Sheet1!$B10:'Sheet1'!$C10)=2,($Z$25/n-Z41)^2,0)</f>
        <v>0</v>
      </c>
      <c r="AE41" s="10"/>
    </row>
    <row r="42" spans="1:31">
      <c r="A42" s="10">
        <f t="shared" ca="1" si="7"/>
        <v>0.29726969876088682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1"/>
        <v>0</v>
      </c>
      <c r="P42" s="10">
        <f t="shared" ca="1" si="2"/>
        <v>0</v>
      </c>
      <c r="Q42" s="10">
        <f t="shared" ca="1" si="3"/>
        <v>0</v>
      </c>
      <c r="R42" s="10">
        <f t="shared" ca="1" si="4"/>
        <v>0</v>
      </c>
      <c r="S42" s="10">
        <f t="shared" ca="1" si="5"/>
        <v>0</v>
      </c>
      <c r="T42" s="10">
        <f t="shared" ca="1" si="6"/>
        <v>0</v>
      </c>
      <c r="U42" s="10"/>
      <c r="V42" s="10"/>
      <c r="W42" s="10"/>
      <c r="X42" s="10"/>
      <c r="Y42" s="73">
        <f>IF(COUNT(Sheet1!$B11:'Sheet1'!$C11)=2,(C11-Z$25/n)^2,0)</f>
        <v>0</v>
      </c>
      <c r="Z42" s="74">
        <f>IF(COUNT(Sheet1!$B11:'Sheet1'!$C11)=2,Z$29*B11^2+Y$30*B11+Y$31,0)</f>
        <v>0</v>
      </c>
      <c r="AA42" s="59"/>
      <c r="AB42" s="74">
        <f t="shared" ca="1" si="9"/>
        <v>0</v>
      </c>
      <c r="AC42" s="32"/>
      <c r="AD42" s="75">
        <f>IF(COUNT(Sheet1!$B11:'Sheet1'!$C11)=2,($Z$25/n-Z42)^2,0)</f>
        <v>0</v>
      </c>
      <c r="AE42" s="10"/>
    </row>
    <row r="43" spans="1:31">
      <c r="A43" s="10">
        <f t="shared" ca="1" si="7"/>
        <v>0.378656473026033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1"/>
        <v>0</v>
      </c>
      <c r="P43" s="10">
        <f t="shared" ca="1" si="2"/>
        <v>0</v>
      </c>
      <c r="Q43" s="10">
        <f t="shared" ca="1" si="3"/>
        <v>0</v>
      </c>
      <c r="R43" s="10">
        <f t="shared" ca="1" si="4"/>
        <v>0</v>
      </c>
      <c r="S43" s="10">
        <f t="shared" ca="1" si="5"/>
        <v>0</v>
      </c>
      <c r="T43" s="10">
        <f t="shared" ca="1" si="6"/>
        <v>0</v>
      </c>
      <c r="U43" s="10"/>
      <c r="V43" s="10"/>
      <c r="W43" s="10"/>
      <c r="X43" s="10"/>
      <c r="Y43" s="73">
        <f>IF(COUNT(Sheet1!$B12:'Sheet1'!$C12)=2,(C12-Z$25/n)^2,0)</f>
        <v>0</v>
      </c>
      <c r="Z43" s="74">
        <f>IF(COUNT(Sheet1!$B12:'Sheet1'!$C12)=2,Z$29*B12^2+Y$30*B12+Y$31,0)</f>
        <v>0</v>
      </c>
      <c r="AA43" s="59"/>
      <c r="AB43" s="74">
        <f t="shared" ca="1" si="9"/>
        <v>0</v>
      </c>
      <c r="AC43" s="32"/>
      <c r="AD43" s="75">
        <f>IF(COUNT(Sheet1!$B12:'Sheet1'!$C12)=2,($Z$25/n-Z43)^2,0)</f>
        <v>0</v>
      </c>
      <c r="AE43" s="10"/>
    </row>
    <row r="44" spans="1:31">
      <c r="A44" s="10">
        <f t="shared" ca="1" si="7"/>
        <v>0.3699542169396054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1"/>
        <v>0</v>
      </c>
      <c r="P44" s="10">
        <f t="shared" ca="1" si="2"/>
        <v>0</v>
      </c>
      <c r="Q44" s="10">
        <f t="shared" ca="1" si="3"/>
        <v>0</v>
      </c>
      <c r="R44" s="10">
        <f t="shared" ca="1" si="4"/>
        <v>0</v>
      </c>
      <c r="S44" s="10">
        <f t="shared" ca="1" si="5"/>
        <v>0</v>
      </c>
      <c r="T44" s="10">
        <f t="shared" ca="1" si="6"/>
        <v>0</v>
      </c>
      <c r="U44" s="10"/>
      <c r="V44" s="10"/>
      <c r="W44" s="10"/>
      <c r="X44" s="10"/>
      <c r="Y44" s="73">
        <f>IF(COUNT(Sheet1!$B13:'Sheet1'!$C13)=2,(C13-Z$25/n)^2,0)</f>
        <v>0</v>
      </c>
      <c r="Z44" s="74">
        <f>IF(COUNT(Sheet1!$B13:'Sheet1'!$C13)=2,Z$29*B13^2+Y$30*B13+Y$31,0)</f>
        <v>0</v>
      </c>
      <c r="AA44" s="32"/>
      <c r="AB44" s="74">
        <f t="shared" ca="1" si="9"/>
        <v>0</v>
      </c>
      <c r="AC44" s="32"/>
      <c r="AD44" s="75">
        <f>IF(COUNT(Sheet1!$B13:'Sheet1'!$C13)=2,($Z$25/n-Z44)^2,0)</f>
        <v>0</v>
      </c>
      <c r="AE44" s="10"/>
    </row>
    <row r="45" spans="1:31">
      <c r="A45" s="10">
        <f t="shared" ca="1" si="7"/>
        <v>0.78759085657322081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1"/>
        <v>0</v>
      </c>
      <c r="P45" s="10">
        <f t="shared" ca="1" si="2"/>
        <v>0</v>
      </c>
      <c r="Q45" s="10">
        <f t="shared" ca="1" si="3"/>
        <v>0</v>
      </c>
      <c r="R45" s="10">
        <f t="shared" ca="1" si="4"/>
        <v>0</v>
      </c>
      <c r="S45" s="10">
        <f t="shared" ca="1" si="5"/>
        <v>0</v>
      </c>
      <c r="T45" s="10">
        <f t="shared" ca="1" si="6"/>
        <v>0</v>
      </c>
      <c r="U45" s="10"/>
      <c r="V45" s="10"/>
      <c r="W45" s="10"/>
      <c r="X45" s="10"/>
      <c r="Y45" s="73">
        <f>IF(COUNT(Sheet1!$B14:'Sheet1'!$C14)=2,(C14-Z$25/n)^2,0)</f>
        <v>0</v>
      </c>
      <c r="Z45" s="74">
        <f>IF(COUNT(Sheet1!$B14:'Sheet1'!$C14)=2,Z$29*B14^2+Y$30*B14+Y$31,0)</f>
        <v>0</v>
      </c>
      <c r="AA45" s="59"/>
      <c r="AB45" s="74">
        <f t="shared" ca="1" si="9"/>
        <v>0</v>
      </c>
      <c r="AC45" s="32"/>
      <c r="AD45" s="75">
        <f>IF(COUNT(Sheet1!$B14:'Sheet1'!$C14)=2,($Z$25/n-Z45)^2,0)</f>
        <v>0</v>
      </c>
      <c r="AE45" s="10"/>
    </row>
    <row r="46" spans="1:31">
      <c r="A46" s="10">
        <f t="shared" ca="1" si="7"/>
        <v>0.65210092523095509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1"/>
        <v>0</v>
      </c>
      <c r="P46" s="10">
        <f t="shared" ca="1" si="2"/>
        <v>0</v>
      </c>
      <c r="Q46" s="10">
        <f t="shared" ca="1" si="3"/>
        <v>0</v>
      </c>
      <c r="R46" s="10">
        <f t="shared" ca="1" si="4"/>
        <v>0</v>
      </c>
      <c r="S46" s="10">
        <f t="shared" ca="1" si="5"/>
        <v>0</v>
      </c>
      <c r="T46" s="10">
        <f t="shared" ca="1" si="6"/>
        <v>0</v>
      </c>
      <c r="U46" s="10"/>
      <c r="V46" s="10"/>
      <c r="W46" s="10"/>
      <c r="X46" s="10"/>
      <c r="Y46" s="73">
        <f>IF(COUNT(Sheet1!$B15:'Sheet1'!$C15)=2,(C15-Z$25/n)^2,0)</f>
        <v>0</v>
      </c>
      <c r="Z46" s="74">
        <f>IF(COUNT(Sheet1!$B15:'Sheet1'!$C15)=2,Z$29*B15^2+Y$30*B15+Y$31,0)</f>
        <v>0</v>
      </c>
      <c r="AA46" s="59"/>
      <c r="AB46" s="74">
        <f t="shared" ca="1" si="9"/>
        <v>0</v>
      </c>
      <c r="AC46" s="32"/>
      <c r="AD46" s="75">
        <f>IF(COUNT(Sheet1!$B15:'Sheet1'!$C15)=2,($Z$25/n-Z46)^2,0)</f>
        <v>0</v>
      </c>
      <c r="AE46" s="10"/>
    </row>
    <row r="47" spans="1:31">
      <c r="A47" s="10">
        <f t="shared" ca="1" si="7"/>
        <v>0.75899214807088833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1"/>
        <v>0</v>
      </c>
      <c r="P47" s="10">
        <f t="shared" ca="1" si="2"/>
        <v>0</v>
      </c>
      <c r="Q47" s="10">
        <f t="shared" ca="1" si="3"/>
        <v>0</v>
      </c>
      <c r="R47" s="10">
        <f t="shared" ca="1" si="4"/>
        <v>0</v>
      </c>
      <c r="S47" s="10">
        <f t="shared" ca="1" si="5"/>
        <v>0</v>
      </c>
      <c r="T47" s="10">
        <f t="shared" ca="1" si="6"/>
        <v>0</v>
      </c>
      <c r="U47" s="10"/>
      <c r="V47" s="10"/>
      <c r="W47" s="10"/>
      <c r="X47" s="10"/>
      <c r="Y47" s="73">
        <f>IF(COUNT(Sheet1!$B16:'Sheet1'!$C16)=2,(C16-Z$25/n)^2,0)</f>
        <v>0</v>
      </c>
      <c r="Z47" s="74">
        <f>IF(COUNT(Sheet1!$B16:'Sheet1'!$C16)=2,Z$29*B16^2+Y$30*B16+Y$31,0)</f>
        <v>0</v>
      </c>
      <c r="AA47" s="59"/>
      <c r="AB47" s="74">
        <f t="shared" ca="1" si="9"/>
        <v>0</v>
      </c>
      <c r="AC47" s="32"/>
      <c r="AD47" s="75">
        <f>IF(COUNT(Sheet1!$B16:'Sheet1'!$C16)=2,($Z$25/n-Z47)^2,0)</f>
        <v>0</v>
      </c>
      <c r="AE47" s="10"/>
    </row>
    <row r="48" spans="1:31">
      <c r="A48" s="10">
        <f t="shared" ca="1" si="7"/>
        <v>0.87592631558445189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1"/>
        <v>0</v>
      </c>
      <c r="P48" s="10">
        <f t="shared" ca="1" si="2"/>
        <v>0</v>
      </c>
      <c r="Q48" s="10">
        <f t="shared" ca="1" si="3"/>
        <v>0</v>
      </c>
      <c r="R48" s="10">
        <f t="shared" ca="1" si="4"/>
        <v>0</v>
      </c>
      <c r="S48" s="10">
        <f t="shared" ca="1" si="5"/>
        <v>0</v>
      </c>
      <c r="T48" s="10">
        <f t="shared" ca="1" si="6"/>
        <v>0</v>
      </c>
      <c r="U48" s="10"/>
      <c r="V48" s="10"/>
      <c r="W48" s="10"/>
      <c r="X48" s="10"/>
      <c r="Y48" s="73">
        <f>IF(COUNT(Sheet1!$B17:'Sheet1'!$C17)=2,(C17-Z$25/n)^2,0)</f>
        <v>0</v>
      </c>
      <c r="Z48" s="74">
        <f>IF(COUNT(Sheet1!$B17:'Sheet1'!$C17)=2,Z$29*B17^2+Y$30*B17+Y$31,0)</f>
        <v>0</v>
      </c>
      <c r="AA48" s="59"/>
      <c r="AB48" s="74">
        <f t="shared" ca="1" si="9"/>
        <v>0</v>
      </c>
      <c r="AC48" s="32"/>
      <c r="AD48" s="75">
        <f>IF(COUNT(Sheet1!$B17:'Sheet1'!$C17)=2,($Z$25/n-Z48)^2,0)</f>
        <v>0</v>
      </c>
      <c r="AE48" s="10"/>
    </row>
    <row r="49" spans="1:31">
      <c r="A49" s="10">
        <f t="shared" ca="1" si="7"/>
        <v>0.75621040663735462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1"/>
        <v>0</v>
      </c>
      <c r="P49" s="10">
        <f t="shared" ca="1" si="2"/>
        <v>0</v>
      </c>
      <c r="Q49" s="10">
        <f t="shared" ca="1" si="3"/>
        <v>0</v>
      </c>
      <c r="R49" s="10">
        <f t="shared" ca="1" si="4"/>
        <v>0</v>
      </c>
      <c r="S49" s="10">
        <f t="shared" ca="1" si="5"/>
        <v>0</v>
      </c>
      <c r="T49" s="10">
        <f t="shared" ca="1" si="6"/>
        <v>0</v>
      </c>
      <c r="U49" s="10"/>
      <c r="V49" s="10"/>
      <c r="W49" s="10"/>
      <c r="X49" s="10"/>
      <c r="Y49" s="73">
        <f>IF(COUNT(Sheet1!$B18:'Sheet1'!$C18)=2,(C18-Z$25/n)^2,0)</f>
        <v>0</v>
      </c>
      <c r="Z49" s="74">
        <f>IF(COUNT(Sheet1!$B18:'Sheet1'!$C18)=2,Z$29*B18^2+Y$30*B18+Y$31,0)</f>
        <v>0</v>
      </c>
      <c r="AA49" s="59"/>
      <c r="AB49" s="74">
        <f t="shared" ca="1" si="9"/>
        <v>0</v>
      </c>
      <c r="AC49" s="32"/>
      <c r="AD49" s="75">
        <f>IF(COUNT(Sheet1!$B18:'Sheet1'!$C18)=2,($Z$25/n-Z49)^2,0)</f>
        <v>0</v>
      </c>
      <c r="AE49" s="10"/>
    </row>
    <row r="50" spans="1:31">
      <c r="A50" s="10">
        <f t="shared" ca="1" si="7"/>
        <v>0.90676662185862389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1"/>
        <v>0</v>
      </c>
      <c r="P50" s="10">
        <f t="shared" ca="1" si="2"/>
        <v>0</v>
      </c>
      <c r="Q50" s="10">
        <f t="shared" ca="1" si="3"/>
        <v>0</v>
      </c>
      <c r="R50" s="10">
        <f t="shared" ca="1" si="4"/>
        <v>0</v>
      </c>
      <c r="S50" s="10">
        <f t="shared" ca="1" si="5"/>
        <v>0</v>
      </c>
      <c r="T50" s="10">
        <f t="shared" ca="1" si="6"/>
        <v>0</v>
      </c>
      <c r="U50" s="10"/>
      <c r="V50" s="10"/>
      <c r="W50" s="10"/>
      <c r="X50" s="10"/>
      <c r="Y50" s="73">
        <f>IF(COUNT(Sheet1!$B19:'Sheet1'!$C19)=2,(C19-Z$25/n)^2,0)</f>
        <v>0</v>
      </c>
      <c r="Z50" s="74">
        <f>IF(COUNT(Sheet1!$B19:'Sheet1'!$C19)=2,Z$29*B19^2+Y$30*B19+Y$31,0)</f>
        <v>0</v>
      </c>
      <c r="AA50" s="59"/>
      <c r="AB50" s="74">
        <f t="shared" ca="1" si="9"/>
        <v>0</v>
      </c>
      <c r="AC50" s="32"/>
      <c r="AD50" s="75">
        <f>IF(COUNT(Sheet1!$B19:'Sheet1'!$C19)=2,($Z$25/n-Z50)^2,0)</f>
        <v>0</v>
      </c>
      <c r="AE50" s="10"/>
    </row>
    <row r="51" spans="1:3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80" t="str">
        <f>IF(COUNT(J51)=1,(-b+SQRT(b*b-4*a*(__c-J51)))/(2*a),"")</f>
        <v/>
      </c>
      <c r="L51" s="8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73">
        <f>IF(COUNT(Sheet1!$B20:'Sheet1'!$C20)=2,(C20-Z$25/n)^2,0)</f>
        <v>0</v>
      </c>
      <c r="Z51" s="74">
        <f>IF(COUNT(Sheet1!$B20:'Sheet1'!$C20)=2,Z$29*B20^2+Y$30*B20+Y$31,0)</f>
        <v>0</v>
      </c>
      <c r="AA51" s="59"/>
      <c r="AB51" s="74">
        <f t="shared" ca="1" si="9"/>
        <v>0</v>
      </c>
      <c r="AC51" s="32"/>
      <c r="AD51" s="75">
        <f>IF(COUNT(Sheet1!$B20:'Sheet1'!$C20)=2,($Z$25/n-Z51)^2,0)</f>
        <v>0</v>
      </c>
      <c r="AE51" s="10"/>
    </row>
    <row r="52" spans="1:3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73">
        <f>IF(COUNT(Sheet1!$B21:'Sheet1'!$C21)=2,(C21-Z$25/n)^2,0)</f>
        <v>0</v>
      </c>
      <c r="Z52" s="74">
        <f>IF(COUNT(Sheet1!$B21:'Sheet1'!$C21)=2,Z$29*B21^2+Y$30*B21+Y$31,0)</f>
        <v>0</v>
      </c>
      <c r="AA52" s="59"/>
      <c r="AB52" s="74">
        <f t="shared" ca="1" si="9"/>
        <v>0</v>
      </c>
      <c r="AC52" s="32"/>
      <c r="AD52" s="75">
        <f>IF(COUNT(Sheet1!$B21:'Sheet1'!$C21)=2,($Z$25/n-Z52)^2,0)</f>
        <v>0</v>
      </c>
      <c r="AE52" s="10"/>
    </row>
    <row r="53" spans="1:3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73">
        <f>IF(COUNT(Sheet1!$B22:'Sheet1'!$C22)=2,(C22-Z$25/n)^2,0)</f>
        <v>0</v>
      </c>
      <c r="Z53" s="74">
        <f>IF(COUNT(Sheet1!$B22:'Sheet1'!$C22)=2,Z$29*B22^2+Y$30*B22+Y$31,0)</f>
        <v>0</v>
      </c>
      <c r="AA53" s="59"/>
      <c r="AB53" s="74">
        <f t="shared" ca="1" si="9"/>
        <v>0</v>
      </c>
      <c r="AC53" s="32"/>
      <c r="AD53" s="75">
        <f>IF(COUNT(Sheet1!$B22:'Sheet1'!$C22)=2,($Z$25/n-Z53)^2,0)</f>
        <v>0</v>
      </c>
      <c r="AE53" s="10"/>
    </row>
    <row r="54" spans="1:3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73">
        <f>IF(COUNT(Sheet1!$B23:'Sheet1'!$C23)=2,(C23-Z$25/n)^2,0)</f>
        <v>0</v>
      </c>
      <c r="Z54" s="74">
        <f>IF(COUNT(Sheet1!$B23:'Sheet1'!$C23)=2,Z$29*B23^2+Y$30*B23+Y$31,0)</f>
        <v>0</v>
      </c>
      <c r="AA54" s="59"/>
      <c r="AB54" s="74">
        <f t="shared" ca="1" si="9"/>
        <v>0</v>
      </c>
      <c r="AC54" s="32"/>
      <c r="AD54" s="75">
        <f>IF(COUNT(Sheet1!$B23:'Sheet1'!$C23)=2,($Z$25/n-Z54)^2,0)</f>
        <v>0</v>
      </c>
      <c r="AE54" s="10"/>
    </row>
    <row r="55" spans="1:3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73">
        <f>IF(COUNT(Sheet1!$B24:'Sheet1'!$C24)=2,(C24-Z$25/n)^2,0)</f>
        <v>0</v>
      </c>
      <c r="Z55" s="74">
        <f>IF(COUNT(Sheet1!$B24:'Sheet1'!$C24)=2,Z$29*B24^2+Y$30*B24+Y$31,0)</f>
        <v>0</v>
      </c>
      <c r="AA55" s="59"/>
      <c r="AB55" s="74">
        <f t="shared" ca="1" si="9"/>
        <v>0</v>
      </c>
      <c r="AC55" s="32"/>
      <c r="AD55" s="75">
        <f>IF(COUNT(Sheet1!$B24:'Sheet1'!$C24)=2,($Z$25/n-Z55)^2,0)</f>
        <v>0</v>
      </c>
      <c r="AE55" s="10"/>
    </row>
    <row r="56" spans="1:3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73">
        <f>IF(COUNT(Sheet1!$B25:'Sheet1'!$C25)=2,(C25-Z$25/n)^2,0)</f>
        <v>0</v>
      </c>
      <c r="Z56" s="74">
        <f>IF(COUNT(Sheet1!$B25:'Sheet1'!$C25)=2,Z$29*B25^2+Y$30*B25+Y$31,0)</f>
        <v>0</v>
      </c>
      <c r="AA56" s="56"/>
      <c r="AB56" s="74">
        <f t="shared" ca="1" si="9"/>
        <v>0</v>
      </c>
      <c r="AC56" s="56"/>
      <c r="AD56" s="75">
        <f>IF(COUNT(Sheet1!$B25:'Sheet1'!$C25)=2,($Z$25/n-Z56)^2,0)</f>
        <v>0</v>
      </c>
      <c r="AE56" s="10"/>
    </row>
    <row r="57" spans="1:3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73">
        <f>IF(COUNT(Sheet1!$B26:'Sheet1'!$C26)=2,(C26-Z$25/n)^2,0)</f>
        <v>0</v>
      </c>
      <c r="Z57" s="74">
        <f>IF(COUNT(Sheet1!$B26:'Sheet1'!$C26)=2,Z$29*B26^2+Y$30*B26+Y$31,0)</f>
        <v>0</v>
      </c>
      <c r="AA57" s="56"/>
      <c r="AB57" s="74">
        <f t="shared" ca="1" si="9"/>
        <v>0</v>
      </c>
      <c r="AC57" s="56"/>
      <c r="AD57" s="75">
        <f>IF(COUNT(Sheet1!$B26:'Sheet1'!$C26)=2,($Z$25/n-Z57)^2,0)</f>
        <v>0</v>
      </c>
      <c r="AE57" s="10"/>
    </row>
    <row r="58" spans="1:3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73">
        <f>IF(COUNT(Sheet1!$B27:'Sheet1'!$C27)=2,(C27-Z$25/n)^2,0)</f>
        <v>0</v>
      </c>
      <c r="Z58" s="74">
        <f>IF(COUNT(Sheet1!$B27:'Sheet1'!$C27)=2,Z$29*B27^2+Y$30*B27+Y$31,0)</f>
        <v>0</v>
      </c>
      <c r="AA58" s="56"/>
      <c r="AB58" s="74">
        <f t="shared" ca="1" si="9"/>
        <v>0</v>
      </c>
      <c r="AC58" s="56"/>
      <c r="AD58" s="75">
        <f>IF(COUNT(Sheet1!$B27:'Sheet1'!$C27)=2,($Z$25/n-Z58)^2,0)</f>
        <v>0</v>
      </c>
      <c r="AE58" s="10"/>
    </row>
    <row r="59" spans="1:3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73">
        <f>IF(COUNT(Sheet1!$B28:'Sheet1'!$C28)=2,(C28-Z$25/n)^2,0)</f>
        <v>0</v>
      </c>
      <c r="Z59" s="74">
        <f>IF(COUNT(Sheet1!$B28:'Sheet1'!$C28)=2,Z$29*B28^2+Y$30*B28+Y$31,0)</f>
        <v>0</v>
      </c>
      <c r="AA59" s="56"/>
      <c r="AB59" s="74">
        <f t="shared" ca="1" si="9"/>
        <v>0</v>
      </c>
      <c r="AC59" s="56"/>
      <c r="AD59" s="75">
        <f>IF(COUNT(Sheet1!$B28:'Sheet1'!$C28)=2,($Z$25/n-Z59)^2,0)</f>
        <v>0</v>
      </c>
      <c r="AE59" s="10"/>
    </row>
    <row r="60" spans="1:3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73">
        <f>IF(COUNT(Sheet1!$B29:'Sheet1'!$C29)=2,(C29-Z$25/n)^2,0)</f>
        <v>0</v>
      </c>
      <c r="Z60" s="74">
        <f>IF(COUNT(Sheet1!$B29:'Sheet1'!$C29)=2,Z$29*B29^2+Y$30*B29+Y$31,0)</f>
        <v>0</v>
      </c>
      <c r="AA60" s="56"/>
      <c r="AB60" s="74">
        <f t="shared" ca="1" si="9"/>
        <v>0</v>
      </c>
      <c r="AC60" s="56"/>
      <c r="AD60" s="75">
        <f>IF(COUNT(Sheet1!$B29:'Sheet1'!$C29)=2,($Z$25/n-Z60)^2,0)</f>
        <v>0</v>
      </c>
      <c r="AE60" s="10"/>
    </row>
    <row r="61" spans="1:3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73">
        <f>IF(COUNT(Sheet1!$B30:'Sheet1'!$C30)=2,(C30-Z$25/n)^2,0)</f>
        <v>0</v>
      </c>
      <c r="Z61" s="74">
        <f>IF(COUNT(Sheet1!$B30:'Sheet1'!$C30)=2,Z$29*B30^2+Y$30*B30+Y$31,0)</f>
        <v>0</v>
      </c>
      <c r="AA61" s="56"/>
      <c r="AB61" s="74">
        <f t="shared" ca="1" si="9"/>
        <v>0</v>
      </c>
      <c r="AC61" s="56"/>
      <c r="AD61" s="75">
        <f>IF(COUNT(Sheet1!$B30:'Sheet1'!$C30)=2,($Z$25/n-Z61)^2,0)</f>
        <v>0</v>
      </c>
      <c r="AE61" s="10"/>
    </row>
    <row r="62" spans="1:3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73">
        <f>IF(COUNT(Sheet1!$B31:'Sheet1'!$C31)=2,(C31-Z$25/n)^2,0)</f>
        <v>0</v>
      </c>
      <c r="Z62" s="74">
        <f>IF(COUNT(Sheet1!$B31:'Sheet1'!$C31)=2,Z$29*B31^2+Y$30*B31+Y$31,0)</f>
        <v>0</v>
      </c>
      <c r="AA62" s="56"/>
      <c r="AB62" s="74">
        <f t="shared" ca="1" si="9"/>
        <v>0</v>
      </c>
      <c r="AC62" s="56"/>
      <c r="AD62" s="75">
        <f>IF(COUNT(Sheet1!$B31:'Sheet1'!$C31)=2,($Z$25/n-Z62)^2,0)</f>
        <v>0</v>
      </c>
      <c r="AE62" s="10"/>
    </row>
    <row r="63" spans="1:3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73">
        <f>IF(COUNT(Sheet1!$B32:'Sheet1'!$C32)=2,(C32-Z$25/n)^2,0)</f>
        <v>0</v>
      </c>
      <c r="Z63" s="74">
        <f>IF(COUNT(Sheet1!$B32:'Sheet1'!$C32)=2,Z$29*B32^2+Y$30*B32+Y$31,0)</f>
        <v>0</v>
      </c>
      <c r="AA63" s="56"/>
      <c r="AB63" s="74">
        <f t="shared" ca="1" si="9"/>
        <v>0</v>
      </c>
      <c r="AC63" s="56"/>
      <c r="AD63" s="75">
        <f>IF(COUNT(Sheet1!$B32:'Sheet1'!$C32)=2,($Z$25/n-Z63)^2,0)</f>
        <v>0</v>
      </c>
      <c r="AE63" s="10"/>
    </row>
    <row r="64" spans="1:3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73">
        <f>IF(COUNT(Sheet1!$B33:'Sheet1'!$C33)=2,(C33-Z$25/n)^2,0)</f>
        <v>0</v>
      </c>
      <c r="Z64" s="74">
        <f>IF(COUNT(Sheet1!$B33:'Sheet1'!$C33)=2,Z$29*B33^2+Y$30*B33+Y$31,0)</f>
        <v>0</v>
      </c>
      <c r="AA64" s="56"/>
      <c r="AB64" s="74">
        <f t="shared" ca="1" si="9"/>
        <v>0</v>
      </c>
      <c r="AC64" s="56"/>
      <c r="AD64" s="75">
        <f>IF(COUNT(Sheet1!$B33:'Sheet1'!$C33)=2,($Z$25/n-Z64)^2,0)</f>
        <v>0</v>
      </c>
      <c r="AE64" s="10"/>
    </row>
    <row r="65" spans="1:3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73">
        <f>IF(COUNT(Sheet1!$B34:'Sheet1'!$C34)=2,(C34-Z$25/n)^2,0)</f>
        <v>0</v>
      </c>
      <c r="Z65" s="74">
        <f>IF(COUNT(Sheet1!$B34:'Sheet1'!$C34)=2,Z$29*B34^2+Y$30*B34+Y$31,0)</f>
        <v>0</v>
      </c>
      <c r="AA65" s="56"/>
      <c r="AB65" s="74">
        <f t="shared" ca="1" si="9"/>
        <v>0</v>
      </c>
      <c r="AC65" s="56"/>
      <c r="AD65" s="75">
        <f>IF(COUNT(Sheet1!$B34:'Sheet1'!$C34)=2,($Z$25/n-Z65)^2,0)</f>
        <v>0</v>
      </c>
      <c r="AE65" s="10"/>
    </row>
    <row r="66" spans="1:3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73">
        <f>IF(COUNT(Sheet1!$B35:'Sheet1'!$C35)=2,(C35-Z$25/n)^2,0)</f>
        <v>0</v>
      </c>
      <c r="Z66" s="74">
        <f>IF(COUNT(Sheet1!$B35:'Sheet1'!$C35)=2,Z$29*B35^2+Y$30*B35+Y$31,0)</f>
        <v>0</v>
      </c>
      <c r="AA66" s="56"/>
      <c r="AB66" s="74">
        <f t="shared" ca="1" si="9"/>
        <v>0</v>
      </c>
      <c r="AC66" s="56"/>
      <c r="AD66" s="75">
        <f>IF(COUNT(Sheet1!$B35:'Sheet1'!$C35)=2,($Z$25/n-Z66)^2,0)</f>
        <v>0</v>
      </c>
      <c r="AE66" s="10"/>
    </row>
    <row r="67" spans="1:3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73">
        <f>IF(COUNT(Sheet1!$B36:'Sheet1'!$C36)=2,(C36-Z$25/n)^2,0)</f>
        <v>0</v>
      </c>
      <c r="Z67" s="74">
        <f>IF(COUNT(Sheet1!$B36:'Sheet1'!$C36)=2,Z$29*B36^2+Y$30*B36+Y$31,0)</f>
        <v>0</v>
      </c>
      <c r="AA67" s="56"/>
      <c r="AB67" s="74">
        <f t="shared" ca="1" si="9"/>
        <v>0</v>
      </c>
      <c r="AC67" s="56"/>
      <c r="AD67" s="75">
        <f>IF(COUNT(Sheet1!$B36:'Sheet1'!$C36)=2,($Z$25/n-Z67)^2,0)</f>
        <v>0</v>
      </c>
      <c r="AE67" s="10"/>
    </row>
    <row r="68" spans="1:3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73">
        <f>IF(COUNT(Sheet1!$B37:'Sheet1'!$C37)=2,(C37-Z$25/n)^2,0)</f>
        <v>0</v>
      </c>
      <c r="Z68" s="74">
        <f>IF(COUNT(Sheet1!$B37:'Sheet1'!$C37)=2,Z$29*B37^2+Y$30*B37+Y$31,0)</f>
        <v>0</v>
      </c>
      <c r="AA68" s="56"/>
      <c r="AB68" s="74">
        <f t="shared" ca="1" si="9"/>
        <v>0</v>
      </c>
      <c r="AC68" s="56"/>
      <c r="AD68" s="75">
        <f>IF(COUNT(Sheet1!$B37:'Sheet1'!$C37)=2,($Z$25/n-Z68)^2,0)</f>
        <v>0</v>
      </c>
      <c r="AE68" s="10"/>
    </row>
    <row r="69" spans="1:3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73">
        <f>IF(COUNT(Sheet1!$B38:'Sheet1'!$C38)=2,(C38-Z$25/n)^2,0)</f>
        <v>0</v>
      </c>
      <c r="Z69" s="74">
        <f>IF(COUNT(Sheet1!$B38:'Sheet1'!$C38)=2,Z$29*B38^2+Y$30*B38+Y$31,0)</f>
        <v>0</v>
      </c>
      <c r="AA69" s="56"/>
      <c r="AB69" s="74">
        <f t="shared" ca="1" si="9"/>
        <v>0</v>
      </c>
      <c r="AC69" s="56"/>
      <c r="AD69" s="75">
        <f>IF(COUNT(Sheet1!$B38:'Sheet1'!$C38)=2,($Z$25/n-Z69)^2,0)</f>
        <v>0</v>
      </c>
      <c r="AE69" s="10"/>
    </row>
    <row r="70" spans="1:3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73">
        <f>IF(COUNT(Sheet1!$B39:'Sheet1'!$C39)=2,(C39-Z$25/n)^2,0)</f>
        <v>0</v>
      </c>
      <c r="Z70" s="74">
        <f>IF(COUNT(Sheet1!$B39:'Sheet1'!$C39)=2,Z$29*B39^2+Y$30*B39+Y$31,0)</f>
        <v>0</v>
      </c>
      <c r="AA70" s="56"/>
      <c r="AB70" s="74">
        <f t="shared" ca="1" si="9"/>
        <v>0</v>
      </c>
      <c r="AC70" s="56"/>
      <c r="AD70" s="75">
        <f>IF(COUNT(Sheet1!$B39:'Sheet1'!$C39)=2,($Z$25/n-Z70)^2,0)</f>
        <v>0</v>
      </c>
      <c r="AE70" s="10"/>
    </row>
    <row r="71" spans="1:3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73">
        <f>IF(COUNT(Sheet1!$B40:'Sheet1'!$C40)=2,(C40-Z$25/n)^2,0)</f>
        <v>0</v>
      </c>
      <c r="Z71" s="74">
        <f>IF(COUNT(Sheet1!$B40:'Sheet1'!$C40)=2,Z$29*B40^2+Y$30*B40+Y$31,0)</f>
        <v>0</v>
      </c>
      <c r="AA71" s="56"/>
      <c r="AB71" s="74">
        <f t="shared" ca="1" si="9"/>
        <v>0</v>
      </c>
      <c r="AC71" s="56"/>
      <c r="AD71" s="75">
        <f>IF(COUNT(Sheet1!$B40:'Sheet1'!$C40)=2,($Z$25/n-Z71)^2,0)</f>
        <v>0</v>
      </c>
      <c r="AE71" s="10"/>
    </row>
    <row r="72" spans="1:3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73">
        <f>IF(COUNT(Sheet1!$B41:'Sheet1'!$C41)=2,(C41-Z$25/n)^2,0)</f>
        <v>0</v>
      </c>
      <c r="Z72" s="74">
        <f>IF(COUNT(Sheet1!$B41:'Sheet1'!$C41)=2,Z$29*B41^2+Y$30*B41+Y$31,0)</f>
        <v>0</v>
      </c>
      <c r="AA72" s="56"/>
      <c r="AB72" s="74">
        <f t="shared" ca="1" si="9"/>
        <v>0</v>
      </c>
      <c r="AC72" s="56"/>
      <c r="AD72" s="75">
        <f>IF(COUNT(Sheet1!$B41:'Sheet1'!$C41)=2,($Z$25/n-Z72)^2,0)</f>
        <v>0</v>
      </c>
      <c r="AE72" s="10"/>
    </row>
    <row r="73" spans="1:3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82">
        <f>SUM(Y37:Y72)</f>
        <v>0</v>
      </c>
      <c r="Z73" s="83">
        <f>SUM(Z37:Z72)</f>
        <v>0</v>
      </c>
      <c r="AA73" s="83"/>
      <c r="AB73" s="83">
        <f ca="1">SUM(AB37:AB72)</f>
        <v>0</v>
      </c>
      <c r="AC73" s="83" t="s">
        <v>0</v>
      </c>
      <c r="AD73" s="84">
        <f>SUM(AD37:AD72)</f>
        <v>0</v>
      </c>
      <c r="AE73" s="10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5:AE73"/>
  <sheetViews>
    <sheetView workbookViewId="0">
      <selection activeCell="H23" sqref="H23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0.83453660063479451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N50" ca="1" si="0">IF(COUNT($B6:$C6)=2,B6,0)</f>
        <v>0</v>
      </c>
      <c r="O6" s="10">
        <f t="shared" ref="O6:O50" ca="1" si="1">IF(COUNT($B6:$C6)=2,C6,0)</f>
        <v>0</v>
      </c>
      <c r="P6" s="10">
        <f t="shared" ref="P6:P50" ca="1" si="2">IF(COUNT($B6:$C6)=2,N6*O6,0)</f>
        <v>0</v>
      </c>
      <c r="Q6" s="10">
        <f t="shared" ref="Q6:Q50" ca="1" si="3">IF(COUNT($B6:$C6)=2,B6^2,0)</f>
        <v>0</v>
      </c>
      <c r="R6" s="10">
        <f t="shared" ref="R6:R50" ca="1" si="4">IF(COUNT($B6:$C6)=2,B6^3,0)</f>
        <v>0</v>
      </c>
      <c r="S6" s="10">
        <f t="shared" ref="S6:S50" ca="1" si="5">IF(COUNT($B6:$C6)=2,B6^4,0)</f>
        <v>0</v>
      </c>
      <c r="T6" s="10">
        <f t="shared" ref="T6:T50" ca="1" si="6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7">RAND()</f>
        <v>0.3007036267539327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1"/>
        <v>0</v>
      </c>
      <c r="P7" s="10">
        <f t="shared" ca="1" si="2"/>
        <v>0</v>
      </c>
      <c r="Q7" s="10">
        <f t="shared" ca="1" si="3"/>
        <v>0</v>
      </c>
      <c r="R7" s="10">
        <f t="shared" ca="1" si="4"/>
        <v>0</v>
      </c>
      <c r="S7" s="10">
        <f t="shared" ca="1" si="5"/>
        <v>0</v>
      </c>
      <c r="T7" s="10">
        <f t="shared" ca="1" si="6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7"/>
        <v>0.41027747687762084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1"/>
        <v>0</v>
      </c>
      <c r="P8" s="10">
        <f t="shared" ca="1" si="2"/>
        <v>0</v>
      </c>
      <c r="Q8" s="10">
        <f t="shared" ca="1" si="3"/>
        <v>0</v>
      </c>
      <c r="R8" s="10">
        <f t="shared" ca="1" si="4"/>
        <v>0</v>
      </c>
      <c r="S8" s="10">
        <f t="shared" ca="1" si="5"/>
        <v>0</v>
      </c>
      <c r="T8" s="10">
        <f t="shared" ca="1" si="6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7"/>
        <v>0.24558618683592304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1"/>
        <v>0</v>
      </c>
      <c r="P9" s="10">
        <f t="shared" ca="1" si="2"/>
        <v>0</v>
      </c>
      <c r="Q9" s="10">
        <f t="shared" ca="1" si="3"/>
        <v>0</v>
      </c>
      <c r="R9" s="10">
        <f t="shared" ca="1" si="4"/>
        <v>0</v>
      </c>
      <c r="S9" s="10">
        <f t="shared" ca="1" si="5"/>
        <v>0</v>
      </c>
      <c r="T9" s="10">
        <f t="shared" ca="1" si="6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7"/>
        <v>1.5871503483619653E-2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1"/>
        <v>0</v>
      </c>
      <c r="P10" s="10">
        <f t="shared" ca="1" si="2"/>
        <v>0</v>
      </c>
      <c r="Q10" s="10">
        <f t="shared" ca="1" si="3"/>
        <v>0</v>
      </c>
      <c r="R10" s="10">
        <f t="shared" ca="1" si="4"/>
        <v>0</v>
      </c>
      <c r="S10" s="10">
        <f t="shared" ca="1" si="5"/>
        <v>0</v>
      </c>
      <c r="T10" s="10">
        <f t="shared" ca="1" si="6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7"/>
        <v>0.65032159635811448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1"/>
        <v>0</v>
      </c>
      <c r="P11" s="10">
        <f t="shared" ca="1" si="2"/>
        <v>0</v>
      </c>
      <c r="Q11" s="10">
        <f t="shared" ca="1" si="3"/>
        <v>0</v>
      </c>
      <c r="R11" s="10">
        <f t="shared" ca="1" si="4"/>
        <v>0</v>
      </c>
      <c r="S11" s="10">
        <f t="shared" ca="1" si="5"/>
        <v>0</v>
      </c>
      <c r="T11" s="10">
        <f t="shared" ca="1" si="6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7"/>
        <v>0.39223865407204872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1"/>
        <v>0</v>
      </c>
      <c r="P12" s="10">
        <f t="shared" ca="1" si="2"/>
        <v>0</v>
      </c>
      <c r="Q12" s="10">
        <f t="shared" ca="1" si="3"/>
        <v>0</v>
      </c>
      <c r="R12" s="10">
        <f t="shared" ca="1" si="4"/>
        <v>0</v>
      </c>
      <c r="S12" s="10">
        <f t="shared" ca="1" si="5"/>
        <v>0</v>
      </c>
      <c r="T12" s="10">
        <f t="shared" ca="1" si="6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7"/>
        <v>0.96267031315129892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1"/>
        <v>0</v>
      </c>
      <c r="P13" s="10">
        <f t="shared" ca="1" si="2"/>
        <v>0</v>
      </c>
      <c r="Q13" s="10">
        <f t="shared" ca="1" si="3"/>
        <v>0</v>
      </c>
      <c r="R13" s="10">
        <f t="shared" ca="1" si="4"/>
        <v>0</v>
      </c>
      <c r="S13" s="10">
        <f t="shared" ca="1" si="5"/>
        <v>0</v>
      </c>
      <c r="T13" s="10">
        <f t="shared" ca="1" si="6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7"/>
        <v>0.8307011455248966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1"/>
        <v>0</v>
      </c>
      <c r="P14" s="10">
        <f t="shared" ca="1" si="2"/>
        <v>0</v>
      </c>
      <c r="Q14" s="10">
        <f t="shared" ca="1" si="3"/>
        <v>0</v>
      </c>
      <c r="R14" s="10">
        <f t="shared" ca="1" si="4"/>
        <v>0</v>
      </c>
      <c r="S14" s="10">
        <f t="shared" ca="1" si="5"/>
        <v>0</v>
      </c>
      <c r="T14" s="10">
        <f t="shared" ca="1" si="6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7"/>
        <v>0.50615743736746832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1"/>
        <v>0</v>
      </c>
      <c r="P15" s="10">
        <f t="shared" ca="1" si="2"/>
        <v>0</v>
      </c>
      <c r="Q15" s="10">
        <f t="shared" ca="1" si="3"/>
        <v>0</v>
      </c>
      <c r="R15" s="10">
        <f t="shared" ca="1" si="4"/>
        <v>0</v>
      </c>
      <c r="S15" s="10">
        <f t="shared" ca="1" si="5"/>
        <v>0</v>
      </c>
      <c r="T15" s="10">
        <f t="shared" ca="1" si="6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7"/>
        <v>0.40476144382626211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1"/>
        <v>0</v>
      </c>
      <c r="P16" s="10">
        <f t="shared" ca="1" si="2"/>
        <v>0</v>
      </c>
      <c r="Q16" s="10">
        <f t="shared" ca="1" si="3"/>
        <v>0</v>
      </c>
      <c r="R16" s="10">
        <f t="shared" ca="1" si="4"/>
        <v>0</v>
      </c>
      <c r="S16" s="10">
        <f t="shared" ca="1" si="5"/>
        <v>0</v>
      </c>
      <c r="T16" s="10">
        <f t="shared" ca="1" si="6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7"/>
        <v>0.77502447792998141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1"/>
        <v>0</v>
      </c>
      <c r="P17" s="10">
        <f t="shared" ca="1" si="2"/>
        <v>0</v>
      </c>
      <c r="Q17" s="10">
        <f t="shared" ca="1" si="3"/>
        <v>0</v>
      </c>
      <c r="R17" s="10">
        <f t="shared" ca="1" si="4"/>
        <v>0</v>
      </c>
      <c r="S17" s="10">
        <f t="shared" ca="1" si="5"/>
        <v>0</v>
      </c>
      <c r="T17" s="10">
        <f t="shared" ca="1" si="6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7"/>
        <v>0.12151182048578058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1"/>
        <v>0</v>
      </c>
      <c r="P18" s="10">
        <f t="shared" ca="1" si="2"/>
        <v>0</v>
      </c>
      <c r="Q18" s="10">
        <f t="shared" ca="1" si="3"/>
        <v>0</v>
      </c>
      <c r="R18" s="10">
        <f t="shared" ca="1" si="4"/>
        <v>0</v>
      </c>
      <c r="S18" s="10">
        <f t="shared" ca="1" si="5"/>
        <v>0</v>
      </c>
      <c r="T18" s="10">
        <f t="shared" ca="1" si="6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7"/>
        <v>0.31027280013067648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1"/>
        <v>0</v>
      </c>
      <c r="P19" s="10">
        <f t="shared" ca="1" si="2"/>
        <v>0</v>
      </c>
      <c r="Q19" s="10">
        <f t="shared" ca="1" si="3"/>
        <v>0</v>
      </c>
      <c r="R19" s="10">
        <f t="shared" ca="1" si="4"/>
        <v>0</v>
      </c>
      <c r="S19" s="10">
        <f t="shared" ca="1" si="5"/>
        <v>0</v>
      </c>
      <c r="T19" s="10">
        <f t="shared" ca="1" si="6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7"/>
        <v>0.68777551317335983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1"/>
        <v>0</v>
      </c>
      <c r="P20" s="10">
        <f t="shared" ca="1" si="2"/>
        <v>0</v>
      </c>
      <c r="Q20" s="10">
        <f t="shared" ca="1" si="3"/>
        <v>0</v>
      </c>
      <c r="R20" s="10">
        <f t="shared" ca="1" si="4"/>
        <v>0</v>
      </c>
      <c r="S20" s="10">
        <f t="shared" ca="1" si="5"/>
        <v>0</v>
      </c>
      <c r="T20" s="10">
        <f t="shared" ca="1" si="6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7"/>
        <v>0.87061354801395741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1"/>
        <v>0</v>
      </c>
      <c r="P21" s="10">
        <f t="shared" ca="1" si="2"/>
        <v>0</v>
      </c>
      <c r="Q21" s="10">
        <f t="shared" ca="1" si="3"/>
        <v>0</v>
      </c>
      <c r="R21" s="10">
        <f t="shared" ca="1" si="4"/>
        <v>0</v>
      </c>
      <c r="S21" s="10">
        <f t="shared" ca="1" si="5"/>
        <v>0</v>
      </c>
      <c r="T21" s="10">
        <f t="shared" ca="1" si="6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7"/>
        <v>0.29771481638501818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1"/>
        <v>0</v>
      </c>
      <c r="P22" s="10">
        <f t="shared" ca="1" si="2"/>
        <v>0</v>
      </c>
      <c r="Q22" s="10">
        <f t="shared" ca="1" si="3"/>
        <v>0</v>
      </c>
      <c r="R22" s="10">
        <f t="shared" ca="1" si="4"/>
        <v>0</v>
      </c>
      <c r="S22" s="10">
        <f t="shared" ca="1" si="5"/>
        <v>0</v>
      </c>
      <c r="T22" s="10">
        <f t="shared" ca="1" si="6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7"/>
        <v>0.69773853731145619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1"/>
        <v>0</v>
      </c>
      <c r="P23" s="10">
        <f t="shared" ca="1" si="2"/>
        <v>0</v>
      </c>
      <c r="Q23" s="10">
        <f t="shared" ca="1" si="3"/>
        <v>0</v>
      </c>
      <c r="R23" s="10">
        <f t="shared" ca="1" si="4"/>
        <v>0</v>
      </c>
      <c r="S23" s="10">
        <f t="shared" ca="1" si="5"/>
        <v>0</v>
      </c>
      <c r="T23" s="10">
        <f t="shared" ca="1" si="6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7"/>
        <v>0.63856717266597374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1"/>
        <v>0</v>
      </c>
      <c r="P24" s="10">
        <f t="shared" ca="1" si="2"/>
        <v>0</v>
      </c>
      <c r="Q24" s="10">
        <f t="shared" ca="1" si="3"/>
        <v>0</v>
      </c>
      <c r="R24" s="10">
        <f t="shared" ca="1" si="4"/>
        <v>0</v>
      </c>
      <c r="S24" s="10">
        <f t="shared" ca="1" si="5"/>
        <v>0</v>
      </c>
      <c r="T24" s="10">
        <f t="shared" ca="1" si="6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7"/>
        <v>0.10592804375166431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1"/>
        <v>0</v>
      </c>
      <c r="P25" s="10">
        <f t="shared" ca="1" si="2"/>
        <v>0</v>
      </c>
      <c r="Q25" s="10">
        <f t="shared" ca="1" si="3"/>
        <v>0</v>
      </c>
      <c r="R25" s="10">
        <f t="shared" ca="1" si="4"/>
        <v>0</v>
      </c>
      <c r="S25" s="10">
        <f t="shared" ca="1" si="5"/>
        <v>0</v>
      </c>
      <c r="T25" s="10">
        <f t="shared" ca="1" si="6"/>
        <v>0</v>
      </c>
      <c r="U25" s="10"/>
      <c r="V25" s="10"/>
      <c r="W25" s="10"/>
      <c r="X25" s="9" t="s">
        <v>0</v>
      </c>
      <c r="Y25" s="55">
        <f t="shared" ref="Y25:AE25" ca="1" si="8">SUM(N6:N50)</f>
        <v>0</v>
      </c>
      <c r="Z25" s="56">
        <f t="shared" ca="1" si="8"/>
        <v>0</v>
      </c>
      <c r="AA25" s="57">
        <f t="shared" ca="1" si="8"/>
        <v>0</v>
      </c>
      <c r="AB25" s="57">
        <f t="shared" ca="1" si="8"/>
        <v>0</v>
      </c>
      <c r="AC25" s="57">
        <f t="shared" ca="1" si="8"/>
        <v>0</v>
      </c>
      <c r="AD25" s="57">
        <f t="shared" ca="1" si="8"/>
        <v>0</v>
      </c>
      <c r="AE25" s="58">
        <f t="shared" ca="1" si="8"/>
        <v>0</v>
      </c>
    </row>
    <row r="26" spans="1:31">
      <c r="A26" s="10">
        <f t="shared" ca="1" si="7"/>
        <v>6.4557934420191865E-2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1"/>
        <v>0</v>
      </c>
      <c r="P26" s="10">
        <f t="shared" ca="1" si="2"/>
        <v>0</v>
      </c>
      <c r="Q26" s="10">
        <f t="shared" ca="1" si="3"/>
        <v>0</v>
      </c>
      <c r="R26" s="10">
        <f t="shared" ca="1" si="4"/>
        <v>0</v>
      </c>
      <c r="S26" s="10">
        <f t="shared" ca="1" si="5"/>
        <v>0</v>
      </c>
      <c r="T26" s="10">
        <f t="shared" ca="1" si="6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7"/>
        <v>0.42024900947631005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1"/>
        <v>0</v>
      </c>
      <c r="P27" s="10">
        <f t="shared" ca="1" si="2"/>
        <v>0</v>
      </c>
      <c r="Q27" s="10">
        <f t="shared" ca="1" si="3"/>
        <v>0</v>
      </c>
      <c r="R27" s="10">
        <f t="shared" ca="1" si="4"/>
        <v>0</v>
      </c>
      <c r="S27" s="10">
        <f t="shared" ca="1" si="5"/>
        <v>0</v>
      </c>
      <c r="T27" s="10">
        <f t="shared" ca="1" si="6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7"/>
        <v>0.55051132541782088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1"/>
        <v>0</v>
      </c>
      <c r="P28" s="10">
        <f t="shared" ca="1" si="2"/>
        <v>0</v>
      </c>
      <c r="Q28" s="10">
        <f t="shared" ca="1" si="3"/>
        <v>0</v>
      </c>
      <c r="R28" s="10">
        <f t="shared" ca="1" si="4"/>
        <v>0</v>
      </c>
      <c r="S28" s="10">
        <f t="shared" ca="1" si="5"/>
        <v>0</v>
      </c>
      <c r="T28" s="10">
        <f t="shared" ca="1" si="6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7"/>
        <v>0.17317052021076496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1"/>
        <v>0</v>
      </c>
      <c r="P29" s="10">
        <f t="shared" ca="1" si="2"/>
        <v>0</v>
      </c>
      <c r="Q29" s="10">
        <f t="shared" ca="1" si="3"/>
        <v>0</v>
      </c>
      <c r="R29" s="10">
        <f t="shared" ca="1" si="4"/>
        <v>0</v>
      </c>
      <c r="S29" s="10">
        <f t="shared" ca="1" si="5"/>
        <v>0</v>
      </c>
      <c r="T29" s="10">
        <f t="shared" ca="1" si="6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7"/>
        <v>0.86553362001138423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1"/>
        <v>0</v>
      </c>
      <c r="P30" s="10">
        <f t="shared" ca="1" si="2"/>
        <v>0</v>
      </c>
      <c r="Q30" s="10">
        <f t="shared" ca="1" si="3"/>
        <v>0</v>
      </c>
      <c r="R30" s="10">
        <f t="shared" ca="1" si="4"/>
        <v>0</v>
      </c>
      <c r="S30" s="10">
        <f t="shared" ca="1" si="5"/>
        <v>0</v>
      </c>
      <c r="T30" s="10">
        <f t="shared" ca="1" si="6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7"/>
        <v>0.4994900008106703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1"/>
        <v>0</v>
      </c>
      <c r="P31" s="10">
        <f t="shared" ca="1" si="2"/>
        <v>0</v>
      </c>
      <c r="Q31" s="10">
        <f t="shared" ca="1" si="3"/>
        <v>0</v>
      </c>
      <c r="R31" s="10">
        <f t="shared" ca="1" si="4"/>
        <v>0</v>
      </c>
      <c r="S31" s="10">
        <f t="shared" ca="1" si="5"/>
        <v>0</v>
      </c>
      <c r="T31" s="10">
        <f t="shared" ca="1" si="6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7"/>
        <v>0.54194486491280291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1"/>
        <v>0</v>
      </c>
      <c r="P32" s="10">
        <f t="shared" ca="1" si="2"/>
        <v>0</v>
      </c>
      <c r="Q32" s="10">
        <f t="shared" ca="1" si="3"/>
        <v>0</v>
      </c>
      <c r="R32" s="10">
        <f t="shared" ca="1" si="4"/>
        <v>0</v>
      </c>
      <c r="S32" s="10">
        <f t="shared" ca="1" si="5"/>
        <v>0</v>
      </c>
      <c r="T32" s="10">
        <f t="shared" ca="1" si="6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7"/>
        <v>0.4010372639866272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1"/>
        <v>0</v>
      </c>
      <c r="P33" s="10">
        <f t="shared" ca="1" si="2"/>
        <v>0</v>
      </c>
      <c r="Q33" s="10">
        <f t="shared" ca="1" si="3"/>
        <v>0</v>
      </c>
      <c r="R33" s="10">
        <f t="shared" ca="1" si="4"/>
        <v>0</v>
      </c>
      <c r="S33" s="10">
        <f t="shared" ca="1" si="5"/>
        <v>0</v>
      </c>
      <c r="T33" s="10">
        <f t="shared" ca="1" si="6"/>
        <v>0</v>
      </c>
      <c r="U33" s="10"/>
      <c r="V33" s="10"/>
      <c r="W33" s="10"/>
      <c r="X33" s="89" t="s">
        <v>88</v>
      </c>
      <c r="Y33" s="72" t="e">
        <f ca="1">1-(AB73/AD73)</f>
        <v>#DIV/0!</v>
      </c>
      <c r="Z33" s="10"/>
      <c r="AA33" s="10"/>
      <c r="AB33" s="10"/>
      <c r="AC33" s="10"/>
      <c r="AD33" s="10"/>
      <c r="AE33" s="10"/>
    </row>
    <row r="34" spans="1:31">
      <c r="A34" s="10">
        <f t="shared" ca="1" si="7"/>
        <v>0.56179245323803761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1"/>
        <v>0</v>
      </c>
      <c r="P34" s="10">
        <f t="shared" ca="1" si="2"/>
        <v>0</v>
      </c>
      <c r="Q34" s="10">
        <f t="shared" ca="1" si="3"/>
        <v>0</v>
      </c>
      <c r="R34" s="10">
        <f t="shared" ca="1" si="4"/>
        <v>0</v>
      </c>
      <c r="S34" s="10">
        <f t="shared" ca="1" si="5"/>
        <v>0</v>
      </c>
      <c r="T34" s="10">
        <f t="shared" ca="1" si="6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4.25">
      <c r="A35" s="10">
        <f t="shared" ca="1" si="7"/>
        <v>0.629358218887351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1"/>
        <v>0</v>
      </c>
      <c r="P35" s="10">
        <f t="shared" ca="1" si="2"/>
        <v>0</v>
      </c>
      <c r="Q35" s="10">
        <f t="shared" ca="1" si="3"/>
        <v>0</v>
      </c>
      <c r="R35" s="10">
        <f t="shared" ca="1" si="4"/>
        <v>0</v>
      </c>
      <c r="S35" s="10">
        <f t="shared" ca="1" si="5"/>
        <v>0</v>
      </c>
      <c r="T35" s="10">
        <f t="shared" ca="1" si="6"/>
        <v>0</v>
      </c>
      <c r="U35" s="10"/>
      <c r="V35" s="10"/>
      <c r="W35" s="10"/>
      <c r="X35" s="10"/>
      <c r="Y35" s="72" t="s">
        <v>69</v>
      </c>
      <c r="Z35" s="10"/>
      <c r="AA35" s="10"/>
      <c r="AB35" s="10"/>
      <c r="AC35" s="10"/>
      <c r="AD35" s="10"/>
      <c r="AE35" s="10"/>
    </row>
    <row r="36" spans="1:31">
      <c r="A36" s="10">
        <f t="shared" ca="1" si="7"/>
        <v>0.70663062857226333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1"/>
        <v>0</v>
      </c>
      <c r="P36" s="10">
        <f t="shared" ca="1" si="2"/>
        <v>0</v>
      </c>
      <c r="Q36" s="10">
        <f t="shared" ca="1" si="3"/>
        <v>0</v>
      </c>
      <c r="R36" s="10">
        <f t="shared" ca="1" si="4"/>
        <v>0</v>
      </c>
      <c r="S36" s="10">
        <f t="shared" ca="1" si="5"/>
        <v>0</v>
      </c>
      <c r="T36" s="10">
        <f t="shared" ca="1" si="6"/>
        <v>0</v>
      </c>
      <c r="U36" s="10"/>
      <c r="V36" s="10"/>
      <c r="W36" s="10"/>
      <c r="X36" s="10"/>
      <c r="Y36" s="108" t="s">
        <v>70</v>
      </c>
      <c r="Z36" s="108" t="s">
        <v>71</v>
      </c>
      <c r="AA36" s="108"/>
      <c r="AB36" s="108" t="s">
        <v>72</v>
      </c>
      <c r="AC36" s="108"/>
      <c r="AD36" s="108" t="s">
        <v>73</v>
      </c>
      <c r="AE36" s="41"/>
    </row>
    <row r="37" spans="1:31">
      <c r="A37" s="10">
        <f t="shared" ca="1" si="7"/>
        <v>0.97501572616250065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1"/>
        <v>0</v>
      </c>
      <c r="P37" s="10">
        <f t="shared" ca="1" si="2"/>
        <v>0</v>
      </c>
      <c r="Q37" s="10">
        <f t="shared" ca="1" si="3"/>
        <v>0</v>
      </c>
      <c r="R37" s="10">
        <f t="shared" ca="1" si="4"/>
        <v>0</v>
      </c>
      <c r="S37" s="10">
        <f t="shared" ca="1" si="5"/>
        <v>0</v>
      </c>
      <c r="T37" s="10">
        <f t="shared" ca="1" si="6"/>
        <v>0</v>
      </c>
      <c r="U37" s="10"/>
      <c r="V37" s="10"/>
      <c r="W37" s="10"/>
      <c r="X37" s="10"/>
      <c r="Y37" s="73">
        <f>IF(COUNT(Sheet1!$B6:'Sheet1'!$C6)=2,(C6-Z$25/n)^2,0)</f>
        <v>0</v>
      </c>
      <c r="Z37" s="74">
        <f>IF(COUNT(Sheet1!$B6:'Sheet1'!$C6)=2,Z$29*B6^2+Y$30*B6+Y$31,0)</f>
        <v>0</v>
      </c>
      <c r="AA37" s="74"/>
      <c r="AB37" s="74">
        <f t="shared" ref="AB37:AB72" ca="1" si="9">IF(COUNT($B6:$C6)=2,(C6-Z37)^2,0)</f>
        <v>0</v>
      </c>
      <c r="AC37" s="49"/>
      <c r="AD37" s="75">
        <f>IF(COUNT(Sheet1!$B6:'Sheet1'!$C6)=2,($Z$25/n-Z37)^2,0)</f>
        <v>0</v>
      </c>
      <c r="AE37" s="10" t="s">
        <v>0</v>
      </c>
    </row>
    <row r="38" spans="1:31">
      <c r="A38" s="10">
        <f t="shared" ca="1" si="7"/>
        <v>0.76089122545733234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1"/>
        <v>0</v>
      </c>
      <c r="P38" s="10">
        <f t="shared" ca="1" si="2"/>
        <v>0</v>
      </c>
      <c r="Q38" s="10">
        <f t="shared" ca="1" si="3"/>
        <v>0</v>
      </c>
      <c r="R38" s="10">
        <f t="shared" ca="1" si="4"/>
        <v>0</v>
      </c>
      <c r="S38" s="10">
        <f t="shared" ca="1" si="5"/>
        <v>0</v>
      </c>
      <c r="T38" s="10">
        <f t="shared" ca="1" si="6"/>
        <v>0</v>
      </c>
      <c r="U38" s="10"/>
      <c r="V38" s="10"/>
      <c r="W38" s="10"/>
      <c r="X38" s="10"/>
      <c r="Y38" s="73">
        <f>IF(COUNT(Sheet1!$B7:'Sheet1'!$C7)=2,(C7-Z$25/n)^2,0)</f>
        <v>0</v>
      </c>
      <c r="Z38" s="74">
        <f>IF(COUNT(Sheet1!$B7:'Sheet1'!$C7)=2,Z$29*B7^2+Y$30*B7+Y$31,0)</f>
        <v>0</v>
      </c>
      <c r="AA38" s="59"/>
      <c r="AB38" s="74">
        <f t="shared" ca="1" si="9"/>
        <v>0</v>
      </c>
      <c r="AC38" s="32"/>
      <c r="AD38" s="75">
        <f>IF(COUNT(Sheet1!$B7:'Sheet1'!$C7)=2,($Z$25/n-Z38)^2,0)</f>
        <v>0</v>
      </c>
      <c r="AE38" s="10"/>
    </row>
    <row r="39" spans="1:31">
      <c r="A39" s="10">
        <f t="shared" ca="1" si="7"/>
        <v>0.58128958595835878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1"/>
        <v>0</v>
      </c>
      <c r="P39" s="10">
        <f t="shared" ca="1" si="2"/>
        <v>0</v>
      </c>
      <c r="Q39" s="10">
        <f t="shared" ca="1" si="3"/>
        <v>0</v>
      </c>
      <c r="R39" s="10">
        <f t="shared" ca="1" si="4"/>
        <v>0</v>
      </c>
      <c r="S39" s="10">
        <f t="shared" ca="1" si="5"/>
        <v>0</v>
      </c>
      <c r="T39" s="10">
        <f t="shared" ca="1" si="6"/>
        <v>0</v>
      </c>
      <c r="U39" s="10"/>
      <c r="V39" s="10"/>
      <c r="W39" s="10"/>
      <c r="X39" s="10"/>
      <c r="Y39" s="73">
        <f>IF(COUNT(Sheet1!$B8:'Sheet1'!$C8)=2,(C8-Z$25/n)^2,0)</f>
        <v>0</v>
      </c>
      <c r="Z39" s="74">
        <f>IF(COUNT(Sheet1!$B8:'Sheet1'!$C8)=2,Z$29*B8^2+Y$30*B8+Y$31,0)</f>
        <v>0</v>
      </c>
      <c r="AA39" s="59"/>
      <c r="AB39" s="74">
        <f t="shared" ca="1" si="9"/>
        <v>0</v>
      </c>
      <c r="AC39" s="32"/>
      <c r="AD39" s="75">
        <f>IF(COUNT(Sheet1!$B8:'Sheet1'!$C8)=2,($Z$25/n-Z39)^2,0)</f>
        <v>0</v>
      </c>
      <c r="AE39" s="10"/>
    </row>
    <row r="40" spans="1:31">
      <c r="A40" s="10">
        <f t="shared" ca="1" si="7"/>
        <v>0.74314220413003085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1"/>
        <v>0</v>
      </c>
      <c r="P40" s="10">
        <f t="shared" ca="1" si="2"/>
        <v>0</v>
      </c>
      <c r="Q40" s="10">
        <f t="shared" ca="1" si="3"/>
        <v>0</v>
      </c>
      <c r="R40" s="10">
        <f t="shared" ca="1" si="4"/>
        <v>0</v>
      </c>
      <c r="S40" s="10">
        <f t="shared" ca="1" si="5"/>
        <v>0</v>
      </c>
      <c r="T40" s="10">
        <f t="shared" ca="1" si="6"/>
        <v>0</v>
      </c>
      <c r="U40" s="10"/>
      <c r="V40" s="10"/>
      <c r="W40" s="10"/>
      <c r="X40" s="10"/>
      <c r="Y40" s="73">
        <f>IF(COUNT(Sheet1!$B9:'Sheet1'!$C9)=2,(C9-Z$25/n)^2,0)</f>
        <v>0</v>
      </c>
      <c r="Z40" s="74">
        <f>IF(COUNT(Sheet1!$B9:'Sheet1'!$C9)=2,Z$29*B9^2+Y$30*B9+Y$31,0)</f>
        <v>0</v>
      </c>
      <c r="AA40" s="59"/>
      <c r="AB40" s="74">
        <f t="shared" ca="1" si="9"/>
        <v>0</v>
      </c>
      <c r="AC40" s="32"/>
      <c r="AD40" s="75">
        <f>IF(COUNT(Sheet1!$B9:'Sheet1'!$C9)=2,($Z$25/n-Z40)^2,0)</f>
        <v>0</v>
      </c>
      <c r="AE40" s="10"/>
    </row>
    <row r="41" spans="1:31">
      <c r="A41" s="10">
        <f t="shared" ca="1" si="7"/>
        <v>0.19528549985306354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1"/>
        <v>0</v>
      </c>
      <c r="P41" s="10">
        <f t="shared" ca="1" si="2"/>
        <v>0</v>
      </c>
      <c r="Q41" s="10">
        <f t="shared" ca="1" si="3"/>
        <v>0</v>
      </c>
      <c r="R41" s="10">
        <f t="shared" ca="1" si="4"/>
        <v>0</v>
      </c>
      <c r="S41" s="10">
        <f t="shared" ca="1" si="5"/>
        <v>0</v>
      </c>
      <c r="T41" s="10">
        <f t="shared" ca="1" si="6"/>
        <v>0</v>
      </c>
      <c r="U41" s="10"/>
      <c r="V41" s="10"/>
      <c r="W41" s="10"/>
      <c r="X41" s="10"/>
      <c r="Y41" s="73">
        <f>IF(COUNT(Sheet1!$B10:'Sheet1'!$C10)=2,(C10-Z$25/n)^2,0)</f>
        <v>0</v>
      </c>
      <c r="Z41" s="74">
        <f>IF(COUNT(Sheet1!$B10:'Sheet1'!$C10)=2,Z$29*B10^2+Y$30*B10+Y$31,0)</f>
        <v>0</v>
      </c>
      <c r="AA41" s="59"/>
      <c r="AB41" s="74">
        <f t="shared" ca="1" si="9"/>
        <v>0</v>
      </c>
      <c r="AC41" s="32"/>
      <c r="AD41" s="75">
        <f>IF(COUNT(Sheet1!$B10:'Sheet1'!$C10)=2,($Z$25/n-Z41)^2,0)</f>
        <v>0</v>
      </c>
      <c r="AE41" s="10"/>
    </row>
    <row r="42" spans="1:31">
      <c r="A42" s="10">
        <f t="shared" ca="1" si="7"/>
        <v>0.79164087312656395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1"/>
        <v>0</v>
      </c>
      <c r="P42" s="10">
        <f t="shared" ca="1" si="2"/>
        <v>0</v>
      </c>
      <c r="Q42" s="10">
        <f t="shared" ca="1" si="3"/>
        <v>0</v>
      </c>
      <c r="R42" s="10">
        <f t="shared" ca="1" si="4"/>
        <v>0</v>
      </c>
      <c r="S42" s="10">
        <f t="shared" ca="1" si="5"/>
        <v>0</v>
      </c>
      <c r="T42" s="10">
        <f t="shared" ca="1" si="6"/>
        <v>0</v>
      </c>
      <c r="U42" s="10"/>
      <c r="V42" s="10"/>
      <c r="W42" s="10"/>
      <c r="X42" s="10"/>
      <c r="Y42" s="73">
        <f>IF(COUNT(Sheet1!$B11:'Sheet1'!$C11)=2,(C11-Z$25/n)^2,0)</f>
        <v>0</v>
      </c>
      <c r="Z42" s="74">
        <f>IF(COUNT(Sheet1!$B11:'Sheet1'!$C11)=2,Z$29*B11^2+Y$30*B11+Y$31,0)</f>
        <v>0</v>
      </c>
      <c r="AA42" s="59"/>
      <c r="AB42" s="74">
        <f t="shared" ca="1" si="9"/>
        <v>0</v>
      </c>
      <c r="AC42" s="32"/>
      <c r="AD42" s="75">
        <f>IF(COUNT(Sheet1!$B11:'Sheet1'!$C11)=2,($Z$25/n-Z42)^2,0)</f>
        <v>0</v>
      </c>
      <c r="AE42" s="10"/>
    </row>
    <row r="43" spans="1:31">
      <c r="A43" s="10">
        <f t="shared" ca="1" si="7"/>
        <v>0.77758105080365747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1"/>
        <v>0</v>
      </c>
      <c r="P43" s="10">
        <f t="shared" ca="1" si="2"/>
        <v>0</v>
      </c>
      <c r="Q43" s="10">
        <f t="shared" ca="1" si="3"/>
        <v>0</v>
      </c>
      <c r="R43" s="10">
        <f t="shared" ca="1" si="4"/>
        <v>0</v>
      </c>
      <c r="S43" s="10">
        <f t="shared" ca="1" si="5"/>
        <v>0</v>
      </c>
      <c r="T43" s="10">
        <f t="shared" ca="1" si="6"/>
        <v>0</v>
      </c>
      <c r="U43" s="10"/>
      <c r="V43" s="10"/>
      <c r="W43" s="10"/>
      <c r="X43" s="10"/>
      <c r="Y43" s="73">
        <f>IF(COUNT(Sheet1!$B12:'Sheet1'!$C12)=2,(C12-Z$25/n)^2,0)</f>
        <v>0</v>
      </c>
      <c r="Z43" s="74">
        <f>IF(COUNT(Sheet1!$B12:'Sheet1'!$C12)=2,Z$29*B12^2+Y$30*B12+Y$31,0)</f>
        <v>0</v>
      </c>
      <c r="AA43" s="59"/>
      <c r="AB43" s="74">
        <f t="shared" ca="1" si="9"/>
        <v>0</v>
      </c>
      <c r="AC43" s="32"/>
      <c r="AD43" s="75">
        <f>IF(COUNT(Sheet1!$B12:'Sheet1'!$C12)=2,($Z$25/n-Z43)^2,0)</f>
        <v>0</v>
      </c>
      <c r="AE43" s="10"/>
    </row>
    <row r="44" spans="1:31">
      <c r="A44" s="10">
        <f t="shared" ca="1" si="7"/>
        <v>0.16808971456574662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1"/>
        <v>0</v>
      </c>
      <c r="P44" s="10">
        <f t="shared" ca="1" si="2"/>
        <v>0</v>
      </c>
      <c r="Q44" s="10">
        <f t="shared" ca="1" si="3"/>
        <v>0</v>
      </c>
      <c r="R44" s="10">
        <f t="shared" ca="1" si="4"/>
        <v>0</v>
      </c>
      <c r="S44" s="10">
        <f t="shared" ca="1" si="5"/>
        <v>0</v>
      </c>
      <c r="T44" s="10">
        <f t="shared" ca="1" si="6"/>
        <v>0</v>
      </c>
      <c r="U44" s="10"/>
      <c r="V44" s="10"/>
      <c r="W44" s="10"/>
      <c r="X44" s="10"/>
      <c r="Y44" s="73">
        <f>IF(COUNT(Sheet1!$B13:'Sheet1'!$C13)=2,(C13-Z$25/n)^2,0)</f>
        <v>0</v>
      </c>
      <c r="Z44" s="74">
        <f>IF(COUNT(Sheet1!$B13:'Sheet1'!$C13)=2,Z$29*B13^2+Y$30*B13+Y$31,0)</f>
        <v>0</v>
      </c>
      <c r="AA44" s="32"/>
      <c r="AB44" s="74">
        <f t="shared" ca="1" si="9"/>
        <v>0</v>
      </c>
      <c r="AC44" s="32"/>
      <c r="AD44" s="75">
        <f>IF(COUNT(Sheet1!$B13:'Sheet1'!$C13)=2,($Z$25/n-Z44)^2,0)</f>
        <v>0</v>
      </c>
      <c r="AE44" s="10"/>
    </row>
    <row r="45" spans="1:31">
      <c r="A45" s="10">
        <f t="shared" ca="1" si="7"/>
        <v>0.41922520614312531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1"/>
        <v>0</v>
      </c>
      <c r="P45" s="10">
        <f t="shared" ca="1" si="2"/>
        <v>0</v>
      </c>
      <c r="Q45" s="10">
        <f t="shared" ca="1" si="3"/>
        <v>0</v>
      </c>
      <c r="R45" s="10">
        <f t="shared" ca="1" si="4"/>
        <v>0</v>
      </c>
      <c r="S45" s="10">
        <f t="shared" ca="1" si="5"/>
        <v>0</v>
      </c>
      <c r="T45" s="10">
        <f t="shared" ca="1" si="6"/>
        <v>0</v>
      </c>
      <c r="U45" s="10"/>
      <c r="V45" s="10"/>
      <c r="W45" s="10"/>
      <c r="X45" s="10"/>
      <c r="Y45" s="73">
        <f>IF(COUNT(Sheet1!$B14:'Sheet1'!$C14)=2,(C14-Z$25/n)^2,0)</f>
        <v>0</v>
      </c>
      <c r="Z45" s="74">
        <f>IF(COUNT(Sheet1!$B14:'Sheet1'!$C14)=2,Z$29*B14^2+Y$30*B14+Y$31,0)</f>
        <v>0</v>
      </c>
      <c r="AA45" s="59"/>
      <c r="AB45" s="74">
        <f t="shared" ca="1" si="9"/>
        <v>0</v>
      </c>
      <c r="AC45" s="32"/>
      <c r="AD45" s="75">
        <f>IF(COUNT(Sheet1!$B14:'Sheet1'!$C14)=2,($Z$25/n-Z45)^2,0)</f>
        <v>0</v>
      </c>
      <c r="AE45" s="10"/>
    </row>
    <row r="46" spans="1:31">
      <c r="A46" s="10">
        <f t="shared" ca="1" si="7"/>
        <v>0.89391939349544725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1"/>
        <v>0</v>
      </c>
      <c r="P46" s="10">
        <f t="shared" ca="1" si="2"/>
        <v>0</v>
      </c>
      <c r="Q46" s="10">
        <f t="shared" ca="1" si="3"/>
        <v>0</v>
      </c>
      <c r="R46" s="10">
        <f t="shared" ca="1" si="4"/>
        <v>0</v>
      </c>
      <c r="S46" s="10">
        <f t="shared" ca="1" si="5"/>
        <v>0</v>
      </c>
      <c r="T46" s="10">
        <f t="shared" ca="1" si="6"/>
        <v>0</v>
      </c>
      <c r="U46" s="10"/>
      <c r="V46" s="10"/>
      <c r="W46" s="10"/>
      <c r="X46" s="10"/>
      <c r="Y46" s="73">
        <f>IF(COUNT(Sheet1!$B15:'Sheet1'!$C15)=2,(C15-Z$25/n)^2,0)</f>
        <v>0</v>
      </c>
      <c r="Z46" s="74">
        <f>IF(COUNT(Sheet1!$B15:'Sheet1'!$C15)=2,Z$29*B15^2+Y$30*B15+Y$31,0)</f>
        <v>0</v>
      </c>
      <c r="AA46" s="59"/>
      <c r="AB46" s="74">
        <f t="shared" ca="1" si="9"/>
        <v>0</v>
      </c>
      <c r="AC46" s="32"/>
      <c r="AD46" s="75">
        <f>IF(COUNT(Sheet1!$B15:'Sheet1'!$C15)=2,($Z$25/n-Z46)^2,0)</f>
        <v>0</v>
      </c>
      <c r="AE46" s="10"/>
    </row>
    <row r="47" spans="1:31">
      <c r="A47" s="10">
        <f t="shared" ca="1" si="7"/>
        <v>0.61242287675437557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1"/>
        <v>0</v>
      </c>
      <c r="P47" s="10">
        <f t="shared" ca="1" si="2"/>
        <v>0</v>
      </c>
      <c r="Q47" s="10">
        <f t="shared" ca="1" si="3"/>
        <v>0</v>
      </c>
      <c r="R47" s="10">
        <f t="shared" ca="1" si="4"/>
        <v>0</v>
      </c>
      <c r="S47" s="10">
        <f t="shared" ca="1" si="5"/>
        <v>0</v>
      </c>
      <c r="T47" s="10">
        <f t="shared" ca="1" si="6"/>
        <v>0</v>
      </c>
      <c r="U47" s="10"/>
      <c r="V47" s="10"/>
      <c r="W47" s="10"/>
      <c r="X47" s="10"/>
      <c r="Y47" s="73">
        <f>IF(COUNT(Sheet1!$B16:'Sheet1'!$C16)=2,(C16-Z$25/n)^2,0)</f>
        <v>0</v>
      </c>
      <c r="Z47" s="74">
        <f>IF(COUNT(Sheet1!$B16:'Sheet1'!$C16)=2,Z$29*B16^2+Y$30*B16+Y$31,0)</f>
        <v>0</v>
      </c>
      <c r="AA47" s="59"/>
      <c r="AB47" s="74">
        <f t="shared" ca="1" si="9"/>
        <v>0</v>
      </c>
      <c r="AC47" s="32"/>
      <c r="AD47" s="75">
        <f>IF(COUNT(Sheet1!$B16:'Sheet1'!$C16)=2,($Z$25/n-Z47)^2,0)</f>
        <v>0</v>
      </c>
      <c r="AE47" s="10"/>
    </row>
    <row r="48" spans="1:31">
      <c r="A48" s="10">
        <f t="shared" ca="1" si="7"/>
        <v>6.7612809735772439E-2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1"/>
        <v>0</v>
      </c>
      <c r="P48" s="10">
        <f t="shared" ca="1" si="2"/>
        <v>0</v>
      </c>
      <c r="Q48" s="10">
        <f t="shared" ca="1" si="3"/>
        <v>0</v>
      </c>
      <c r="R48" s="10">
        <f t="shared" ca="1" si="4"/>
        <v>0</v>
      </c>
      <c r="S48" s="10">
        <f t="shared" ca="1" si="5"/>
        <v>0</v>
      </c>
      <c r="T48" s="10">
        <f t="shared" ca="1" si="6"/>
        <v>0</v>
      </c>
      <c r="U48" s="10"/>
      <c r="V48" s="10"/>
      <c r="W48" s="10"/>
      <c r="X48" s="10"/>
      <c r="Y48" s="73">
        <f>IF(COUNT(Sheet1!$B17:'Sheet1'!$C17)=2,(C17-Z$25/n)^2,0)</f>
        <v>0</v>
      </c>
      <c r="Z48" s="74">
        <f>IF(COUNT(Sheet1!$B17:'Sheet1'!$C17)=2,Z$29*B17^2+Y$30*B17+Y$31,0)</f>
        <v>0</v>
      </c>
      <c r="AA48" s="59"/>
      <c r="AB48" s="74">
        <f t="shared" ca="1" si="9"/>
        <v>0</v>
      </c>
      <c r="AC48" s="32"/>
      <c r="AD48" s="75">
        <f>IF(COUNT(Sheet1!$B17:'Sheet1'!$C17)=2,($Z$25/n-Z48)^2,0)</f>
        <v>0</v>
      </c>
      <c r="AE48" s="10"/>
    </row>
    <row r="49" spans="1:31">
      <c r="A49" s="10">
        <f t="shared" ca="1" si="7"/>
        <v>0.72188111278249856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1"/>
        <v>0</v>
      </c>
      <c r="P49" s="10">
        <f t="shared" ca="1" si="2"/>
        <v>0</v>
      </c>
      <c r="Q49" s="10">
        <f t="shared" ca="1" si="3"/>
        <v>0</v>
      </c>
      <c r="R49" s="10">
        <f t="shared" ca="1" si="4"/>
        <v>0</v>
      </c>
      <c r="S49" s="10">
        <f t="shared" ca="1" si="5"/>
        <v>0</v>
      </c>
      <c r="T49" s="10">
        <f t="shared" ca="1" si="6"/>
        <v>0</v>
      </c>
      <c r="U49" s="10"/>
      <c r="V49" s="10"/>
      <c r="W49" s="10"/>
      <c r="X49" s="10"/>
      <c r="Y49" s="73">
        <f>IF(COUNT(Sheet1!$B18:'Sheet1'!$C18)=2,(C18-Z$25/n)^2,0)</f>
        <v>0</v>
      </c>
      <c r="Z49" s="74">
        <f>IF(COUNT(Sheet1!$B18:'Sheet1'!$C18)=2,Z$29*B18^2+Y$30*B18+Y$31,0)</f>
        <v>0</v>
      </c>
      <c r="AA49" s="59"/>
      <c r="AB49" s="74">
        <f t="shared" ca="1" si="9"/>
        <v>0</v>
      </c>
      <c r="AC49" s="32"/>
      <c r="AD49" s="75">
        <f>IF(COUNT(Sheet1!$B18:'Sheet1'!$C18)=2,($Z$25/n-Z49)^2,0)</f>
        <v>0</v>
      </c>
      <c r="AE49" s="10"/>
    </row>
    <row r="50" spans="1:31">
      <c r="A50" s="10">
        <f t="shared" ca="1" si="7"/>
        <v>0.34142586015268483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1"/>
        <v>0</v>
      </c>
      <c r="P50" s="10">
        <f t="shared" ca="1" si="2"/>
        <v>0</v>
      </c>
      <c r="Q50" s="10">
        <f t="shared" ca="1" si="3"/>
        <v>0</v>
      </c>
      <c r="R50" s="10">
        <f t="shared" ca="1" si="4"/>
        <v>0</v>
      </c>
      <c r="S50" s="10">
        <f t="shared" ca="1" si="5"/>
        <v>0</v>
      </c>
      <c r="T50" s="10">
        <f t="shared" ca="1" si="6"/>
        <v>0</v>
      </c>
      <c r="U50" s="10"/>
      <c r="V50" s="10"/>
      <c r="W50" s="10"/>
      <c r="X50" s="10"/>
      <c r="Y50" s="73">
        <f>IF(COUNT(Sheet1!$B19:'Sheet1'!$C19)=2,(C19-Z$25/n)^2,0)</f>
        <v>0</v>
      </c>
      <c r="Z50" s="74">
        <f>IF(COUNT(Sheet1!$B19:'Sheet1'!$C19)=2,Z$29*B19^2+Y$30*B19+Y$31,0)</f>
        <v>0</v>
      </c>
      <c r="AA50" s="59"/>
      <c r="AB50" s="74">
        <f t="shared" ca="1" si="9"/>
        <v>0</v>
      </c>
      <c r="AC50" s="32"/>
      <c r="AD50" s="75">
        <f>IF(COUNT(Sheet1!$B19:'Sheet1'!$C19)=2,($Z$25/n-Z50)^2,0)</f>
        <v>0</v>
      </c>
      <c r="AE50" s="10"/>
    </row>
    <row r="51" spans="1:3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80" t="str">
        <f>IF(COUNT(J51)=1,(-b+SQRT(b*b-4*a*(__c-J51)))/(2*a),"")</f>
        <v/>
      </c>
      <c r="L51" s="8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73">
        <f>IF(COUNT(Sheet1!$B20:'Sheet1'!$C20)=2,(C20-Z$25/n)^2,0)</f>
        <v>0</v>
      </c>
      <c r="Z51" s="74">
        <f>IF(COUNT(Sheet1!$B20:'Sheet1'!$C20)=2,Z$29*B20^2+Y$30*B20+Y$31,0)</f>
        <v>0</v>
      </c>
      <c r="AA51" s="59"/>
      <c r="AB51" s="74">
        <f t="shared" ca="1" si="9"/>
        <v>0</v>
      </c>
      <c r="AC51" s="32"/>
      <c r="AD51" s="75">
        <f>IF(COUNT(Sheet1!$B20:'Sheet1'!$C20)=2,($Z$25/n-Z51)^2,0)</f>
        <v>0</v>
      </c>
      <c r="AE51" s="10"/>
    </row>
    <row r="52" spans="1:3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73">
        <f>IF(COUNT(Sheet1!$B21:'Sheet1'!$C21)=2,(C21-Z$25/n)^2,0)</f>
        <v>0</v>
      </c>
      <c r="Z52" s="74">
        <f>IF(COUNT(Sheet1!$B21:'Sheet1'!$C21)=2,Z$29*B21^2+Y$30*B21+Y$31,0)</f>
        <v>0</v>
      </c>
      <c r="AA52" s="59"/>
      <c r="AB52" s="74">
        <f t="shared" ca="1" si="9"/>
        <v>0</v>
      </c>
      <c r="AC52" s="32"/>
      <c r="AD52" s="75">
        <f>IF(COUNT(Sheet1!$B21:'Sheet1'!$C21)=2,($Z$25/n-Z52)^2,0)</f>
        <v>0</v>
      </c>
      <c r="AE52" s="10"/>
    </row>
    <row r="53" spans="1:3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73">
        <f>IF(COUNT(Sheet1!$B22:'Sheet1'!$C22)=2,(C22-Z$25/n)^2,0)</f>
        <v>0</v>
      </c>
      <c r="Z53" s="74">
        <f>IF(COUNT(Sheet1!$B22:'Sheet1'!$C22)=2,Z$29*B22^2+Y$30*B22+Y$31,0)</f>
        <v>0</v>
      </c>
      <c r="AA53" s="59"/>
      <c r="AB53" s="74">
        <f t="shared" ca="1" si="9"/>
        <v>0</v>
      </c>
      <c r="AC53" s="32"/>
      <c r="AD53" s="75">
        <f>IF(COUNT(Sheet1!$B22:'Sheet1'!$C22)=2,($Z$25/n-Z53)^2,0)</f>
        <v>0</v>
      </c>
      <c r="AE53" s="10"/>
    </row>
    <row r="54" spans="1:3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73">
        <f>IF(COUNT(Sheet1!$B23:'Sheet1'!$C23)=2,(C23-Z$25/n)^2,0)</f>
        <v>0</v>
      </c>
      <c r="Z54" s="74">
        <f>IF(COUNT(Sheet1!$B23:'Sheet1'!$C23)=2,Z$29*B23^2+Y$30*B23+Y$31,0)</f>
        <v>0</v>
      </c>
      <c r="AA54" s="59"/>
      <c r="AB54" s="74">
        <f t="shared" ca="1" si="9"/>
        <v>0</v>
      </c>
      <c r="AC54" s="32"/>
      <c r="AD54" s="75">
        <f>IF(COUNT(Sheet1!$B23:'Sheet1'!$C23)=2,($Z$25/n-Z54)^2,0)</f>
        <v>0</v>
      </c>
      <c r="AE54" s="10"/>
    </row>
    <row r="55" spans="1:3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73">
        <f>IF(COUNT(Sheet1!$B24:'Sheet1'!$C24)=2,(C24-Z$25/n)^2,0)</f>
        <v>0</v>
      </c>
      <c r="Z55" s="74">
        <f>IF(COUNT(Sheet1!$B24:'Sheet1'!$C24)=2,Z$29*B24^2+Y$30*B24+Y$31,0)</f>
        <v>0</v>
      </c>
      <c r="AA55" s="59"/>
      <c r="AB55" s="74">
        <f t="shared" ca="1" si="9"/>
        <v>0</v>
      </c>
      <c r="AC55" s="32"/>
      <c r="AD55" s="75">
        <f>IF(COUNT(Sheet1!$B24:'Sheet1'!$C24)=2,($Z$25/n-Z55)^2,0)</f>
        <v>0</v>
      </c>
      <c r="AE55" s="10"/>
    </row>
    <row r="56" spans="1:3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73">
        <f>IF(COUNT(Sheet1!$B25:'Sheet1'!$C25)=2,(C25-Z$25/n)^2,0)</f>
        <v>0</v>
      </c>
      <c r="Z56" s="74">
        <f>IF(COUNT(Sheet1!$B25:'Sheet1'!$C25)=2,Z$29*B25^2+Y$30*B25+Y$31,0)</f>
        <v>0</v>
      </c>
      <c r="AA56" s="56"/>
      <c r="AB56" s="74">
        <f t="shared" ca="1" si="9"/>
        <v>0</v>
      </c>
      <c r="AC56" s="56"/>
      <c r="AD56" s="75">
        <f>IF(COUNT(Sheet1!$B25:'Sheet1'!$C25)=2,($Z$25/n-Z56)^2,0)</f>
        <v>0</v>
      </c>
      <c r="AE56" s="10"/>
    </row>
    <row r="57" spans="1:3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73">
        <f>IF(COUNT(Sheet1!$B26:'Sheet1'!$C26)=2,(C26-Z$25/n)^2,0)</f>
        <v>0</v>
      </c>
      <c r="Z57" s="74">
        <f>IF(COUNT(Sheet1!$B26:'Sheet1'!$C26)=2,Z$29*B26^2+Y$30*B26+Y$31,0)</f>
        <v>0</v>
      </c>
      <c r="AA57" s="56"/>
      <c r="AB57" s="74">
        <f t="shared" ca="1" si="9"/>
        <v>0</v>
      </c>
      <c r="AC57" s="56"/>
      <c r="AD57" s="75">
        <f>IF(COUNT(Sheet1!$B26:'Sheet1'!$C26)=2,($Z$25/n-Z57)^2,0)</f>
        <v>0</v>
      </c>
      <c r="AE57" s="10"/>
    </row>
    <row r="58" spans="1:3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73">
        <f>IF(COUNT(Sheet1!$B27:'Sheet1'!$C27)=2,(C27-Z$25/n)^2,0)</f>
        <v>0</v>
      </c>
      <c r="Z58" s="74">
        <f>IF(COUNT(Sheet1!$B27:'Sheet1'!$C27)=2,Z$29*B27^2+Y$30*B27+Y$31,0)</f>
        <v>0</v>
      </c>
      <c r="AA58" s="56"/>
      <c r="AB58" s="74">
        <f t="shared" ca="1" si="9"/>
        <v>0</v>
      </c>
      <c r="AC58" s="56"/>
      <c r="AD58" s="75">
        <f>IF(COUNT(Sheet1!$B27:'Sheet1'!$C27)=2,($Z$25/n-Z58)^2,0)</f>
        <v>0</v>
      </c>
      <c r="AE58" s="10"/>
    </row>
    <row r="59" spans="1:3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73">
        <f>IF(COUNT(Sheet1!$B28:'Sheet1'!$C28)=2,(C28-Z$25/n)^2,0)</f>
        <v>0</v>
      </c>
      <c r="Z59" s="74">
        <f>IF(COUNT(Sheet1!$B28:'Sheet1'!$C28)=2,Z$29*B28^2+Y$30*B28+Y$31,0)</f>
        <v>0</v>
      </c>
      <c r="AA59" s="56"/>
      <c r="AB59" s="74">
        <f t="shared" ca="1" si="9"/>
        <v>0</v>
      </c>
      <c r="AC59" s="56"/>
      <c r="AD59" s="75">
        <f>IF(COUNT(Sheet1!$B28:'Sheet1'!$C28)=2,($Z$25/n-Z59)^2,0)</f>
        <v>0</v>
      </c>
      <c r="AE59" s="10"/>
    </row>
    <row r="60" spans="1:3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73">
        <f>IF(COUNT(Sheet1!$B29:'Sheet1'!$C29)=2,(C29-Z$25/n)^2,0)</f>
        <v>0</v>
      </c>
      <c r="Z60" s="74">
        <f>IF(COUNT(Sheet1!$B29:'Sheet1'!$C29)=2,Z$29*B29^2+Y$30*B29+Y$31,0)</f>
        <v>0</v>
      </c>
      <c r="AA60" s="56"/>
      <c r="AB60" s="74">
        <f t="shared" ca="1" si="9"/>
        <v>0</v>
      </c>
      <c r="AC60" s="56"/>
      <c r="AD60" s="75">
        <f>IF(COUNT(Sheet1!$B29:'Sheet1'!$C29)=2,($Z$25/n-Z60)^2,0)</f>
        <v>0</v>
      </c>
      <c r="AE60" s="10"/>
    </row>
    <row r="61" spans="1:3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73">
        <f>IF(COUNT(Sheet1!$B30:'Sheet1'!$C30)=2,(C30-Z$25/n)^2,0)</f>
        <v>0</v>
      </c>
      <c r="Z61" s="74">
        <f>IF(COUNT(Sheet1!$B30:'Sheet1'!$C30)=2,Z$29*B30^2+Y$30*B30+Y$31,0)</f>
        <v>0</v>
      </c>
      <c r="AA61" s="56"/>
      <c r="AB61" s="74">
        <f t="shared" ca="1" si="9"/>
        <v>0</v>
      </c>
      <c r="AC61" s="56"/>
      <c r="AD61" s="75">
        <f>IF(COUNT(Sheet1!$B30:'Sheet1'!$C30)=2,($Z$25/n-Z61)^2,0)</f>
        <v>0</v>
      </c>
      <c r="AE61" s="10"/>
    </row>
    <row r="62" spans="1:3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73">
        <f>IF(COUNT(Sheet1!$B31:'Sheet1'!$C31)=2,(C31-Z$25/n)^2,0)</f>
        <v>0</v>
      </c>
      <c r="Z62" s="74">
        <f>IF(COUNT(Sheet1!$B31:'Sheet1'!$C31)=2,Z$29*B31^2+Y$30*B31+Y$31,0)</f>
        <v>0</v>
      </c>
      <c r="AA62" s="56"/>
      <c r="AB62" s="74">
        <f t="shared" ca="1" si="9"/>
        <v>0</v>
      </c>
      <c r="AC62" s="56"/>
      <c r="AD62" s="75">
        <f>IF(COUNT(Sheet1!$B31:'Sheet1'!$C31)=2,($Z$25/n-Z62)^2,0)</f>
        <v>0</v>
      </c>
      <c r="AE62" s="10"/>
    </row>
    <row r="63" spans="1:3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73">
        <f>IF(COUNT(Sheet1!$B32:'Sheet1'!$C32)=2,(C32-Z$25/n)^2,0)</f>
        <v>0</v>
      </c>
      <c r="Z63" s="74">
        <f>IF(COUNT(Sheet1!$B32:'Sheet1'!$C32)=2,Z$29*B32^2+Y$30*B32+Y$31,0)</f>
        <v>0</v>
      </c>
      <c r="AA63" s="56"/>
      <c r="AB63" s="74">
        <f t="shared" ca="1" si="9"/>
        <v>0</v>
      </c>
      <c r="AC63" s="56"/>
      <c r="AD63" s="75">
        <f>IF(COUNT(Sheet1!$B32:'Sheet1'!$C32)=2,($Z$25/n-Z63)^2,0)</f>
        <v>0</v>
      </c>
      <c r="AE63" s="10"/>
    </row>
    <row r="64" spans="1:3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73">
        <f>IF(COUNT(Sheet1!$B33:'Sheet1'!$C33)=2,(C33-Z$25/n)^2,0)</f>
        <v>0</v>
      </c>
      <c r="Z64" s="74">
        <f>IF(COUNT(Sheet1!$B33:'Sheet1'!$C33)=2,Z$29*B33^2+Y$30*B33+Y$31,0)</f>
        <v>0</v>
      </c>
      <c r="AA64" s="56"/>
      <c r="AB64" s="74">
        <f t="shared" ca="1" si="9"/>
        <v>0</v>
      </c>
      <c r="AC64" s="56"/>
      <c r="AD64" s="75">
        <f>IF(COUNT(Sheet1!$B33:'Sheet1'!$C33)=2,($Z$25/n-Z64)^2,0)</f>
        <v>0</v>
      </c>
      <c r="AE64" s="10"/>
    </row>
    <row r="65" spans="1:3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73">
        <f>IF(COUNT(Sheet1!$B34:'Sheet1'!$C34)=2,(C34-Z$25/n)^2,0)</f>
        <v>0</v>
      </c>
      <c r="Z65" s="74">
        <f>IF(COUNT(Sheet1!$B34:'Sheet1'!$C34)=2,Z$29*B34^2+Y$30*B34+Y$31,0)</f>
        <v>0</v>
      </c>
      <c r="AA65" s="56"/>
      <c r="AB65" s="74">
        <f t="shared" ca="1" si="9"/>
        <v>0</v>
      </c>
      <c r="AC65" s="56"/>
      <c r="AD65" s="75">
        <f>IF(COUNT(Sheet1!$B34:'Sheet1'!$C34)=2,($Z$25/n-Z65)^2,0)</f>
        <v>0</v>
      </c>
      <c r="AE65" s="10"/>
    </row>
    <row r="66" spans="1:3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73">
        <f>IF(COUNT(Sheet1!$B35:'Sheet1'!$C35)=2,(C35-Z$25/n)^2,0)</f>
        <v>0</v>
      </c>
      <c r="Z66" s="74">
        <f>IF(COUNT(Sheet1!$B35:'Sheet1'!$C35)=2,Z$29*B35^2+Y$30*B35+Y$31,0)</f>
        <v>0</v>
      </c>
      <c r="AA66" s="56"/>
      <c r="AB66" s="74">
        <f t="shared" ca="1" si="9"/>
        <v>0</v>
      </c>
      <c r="AC66" s="56"/>
      <c r="AD66" s="75">
        <f>IF(COUNT(Sheet1!$B35:'Sheet1'!$C35)=2,($Z$25/n-Z66)^2,0)</f>
        <v>0</v>
      </c>
      <c r="AE66" s="10"/>
    </row>
    <row r="67" spans="1:3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73">
        <f>IF(COUNT(Sheet1!$B36:'Sheet1'!$C36)=2,(C36-Z$25/n)^2,0)</f>
        <v>0</v>
      </c>
      <c r="Z67" s="74">
        <f>IF(COUNT(Sheet1!$B36:'Sheet1'!$C36)=2,Z$29*B36^2+Y$30*B36+Y$31,0)</f>
        <v>0</v>
      </c>
      <c r="AA67" s="56"/>
      <c r="AB67" s="74">
        <f t="shared" ca="1" si="9"/>
        <v>0</v>
      </c>
      <c r="AC67" s="56"/>
      <c r="AD67" s="75">
        <f>IF(COUNT(Sheet1!$B36:'Sheet1'!$C36)=2,($Z$25/n-Z67)^2,0)</f>
        <v>0</v>
      </c>
      <c r="AE67" s="10"/>
    </row>
    <row r="68" spans="1:3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73">
        <f>IF(COUNT(Sheet1!$B37:'Sheet1'!$C37)=2,(C37-Z$25/n)^2,0)</f>
        <v>0</v>
      </c>
      <c r="Z68" s="74">
        <f>IF(COUNT(Sheet1!$B37:'Sheet1'!$C37)=2,Z$29*B37^2+Y$30*B37+Y$31,0)</f>
        <v>0</v>
      </c>
      <c r="AA68" s="56"/>
      <c r="AB68" s="74">
        <f t="shared" ca="1" si="9"/>
        <v>0</v>
      </c>
      <c r="AC68" s="56"/>
      <c r="AD68" s="75">
        <f>IF(COUNT(Sheet1!$B37:'Sheet1'!$C37)=2,($Z$25/n-Z68)^2,0)</f>
        <v>0</v>
      </c>
      <c r="AE68" s="10"/>
    </row>
    <row r="69" spans="1:3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73">
        <f>IF(COUNT(Sheet1!$B38:'Sheet1'!$C38)=2,(C38-Z$25/n)^2,0)</f>
        <v>0</v>
      </c>
      <c r="Z69" s="74">
        <f>IF(COUNT(Sheet1!$B38:'Sheet1'!$C38)=2,Z$29*B38^2+Y$30*B38+Y$31,0)</f>
        <v>0</v>
      </c>
      <c r="AA69" s="56"/>
      <c r="AB69" s="74">
        <f t="shared" ca="1" si="9"/>
        <v>0</v>
      </c>
      <c r="AC69" s="56"/>
      <c r="AD69" s="75">
        <f>IF(COUNT(Sheet1!$B38:'Sheet1'!$C38)=2,($Z$25/n-Z69)^2,0)</f>
        <v>0</v>
      </c>
      <c r="AE69" s="10"/>
    </row>
    <row r="70" spans="1:3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73">
        <f>IF(COUNT(Sheet1!$B39:'Sheet1'!$C39)=2,(C39-Z$25/n)^2,0)</f>
        <v>0</v>
      </c>
      <c r="Z70" s="74">
        <f>IF(COUNT(Sheet1!$B39:'Sheet1'!$C39)=2,Z$29*B39^2+Y$30*B39+Y$31,0)</f>
        <v>0</v>
      </c>
      <c r="AA70" s="56"/>
      <c r="AB70" s="74">
        <f t="shared" ca="1" si="9"/>
        <v>0</v>
      </c>
      <c r="AC70" s="56"/>
      <c r="AD70" s="75">
        <f>IF(COUNT(Sheet1!$B39:'Sheet1'!$C39)=2,($Z$25/n-Z70)^2,0)</f>
        <v>0</v>
      </c>
      <c r="AE70" s="10"/>
    </row>
    <row r="71" spans="1:3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73">
        <f>IF(COUNT(Sheet1!$B40:'Sheet1'!$C40)=2,(C40-Z$25/n)^2,0)</f>
        <v>0</v>
      </c>
      <c r="Z71" s="74">
        <f>IF(COUNT(Sheet1!$B40:'Sheet1'!$C40)=2,Z$29*B40^2+Y$30*B40+Y$31,0)</f>
        <v>0</v>
      </c>
      <c r="AA71" s="56"/>
      <c r="AB71" s="74">
        <f t="shared" ca="1" si="9"/>
        <v>0</v>
      </c>
      <c r="AC71" s="56"/>
      <c r="AD71" s="75">
        <f>IF(COUNT(Sheet1!$B40:'Sheet1'!$C40)=2,($Z$25/n-Z71)^2,0)</f>
        <v>0</v>
      </c>
      <c r="AE71" s="10"/>
    </row>
    <row r="72" spans="1:3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73">
        <f>IF(COUNT(Sheet1!$B41:'Sheet1'!$C41)=2,(C41-Z$25/n)^2,0)</f>
        <v>0</v>
      </c>
      <c r="Z72" s="74">
        <f>IF(COUNT(Sheet1!$B41:'Sheet1'!$C41)=2,Z$29*B41^2+Y$30*B41+Y$31,0)</f>
        <v>0</v>
      </c>
      <c r="AA72" s="56"/>
      <c r="AB72" s="74">
        <f t="shared" ca="1" si="9"/>
        <v>0</v>
      </c>
      <c r="AC72" s="56"/>
      <c r="AD72" s="75">
        <f>IF(COUNT(Sheet1!$B41:'Sheet1'!$C41)=2,($Z$25/n-Z72)^2,0)</f>
        <v>0</v>
      </c>
      <c r="AE72" s="10"/>
    </row>
    <row r="73" spans="1:3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82">
        <f>SUM(Y37:Y72)</f>
        <v>0</v>
      </c>
      <c r="Z73" s="83">
        <f>SUM(Z37:Z72)</f>
        <v>0</v>
      </c>
      <c r="AA73" s="83"/>
      <c r="AB73" s="83">
        <f ca="1">SUM(AB37:AB72)</f>
        <v>0</v>
      </c>
      <c r="AC73" s="83" t="s">
        <v>0</v>
      </c>
      <c r="AD73" s="84">
        <f>SUM(AD37:AD72)</f>
        <v>0</v>
      </c>
      <c r="AE73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5"/>
  <sheetViews>
    <sheetView zoomScale="110" workbookViewId="0">
      <selection activeCell="L25" sqref="L25"/>
    </sheetView>
  </sheetViews>
  <sheetFormatPr defaultColWidth="11.5703125" defaultRowHeight="12.75"/>
  <cols>
    <col min="5" max="5" width="13.85546875" customWidth="1"/>
    <col min="8" max="8" width="11.5703125" style="1"/>
    <col min="10" max="10" width="10.28515625" customWidth="1"/>
    <col min="11" max="11" width="12.5703125" customWidth="1"/>
    <col min="13" max="13" width="12.42578125" customWidth="1"/>
    <col min="14" max="14" width="12.85546875" customWidth="1"/>
  </cols>
  <sheetData>
    <row r="1" spans="1:8">
      <c r="A1" t="s">
        <v>0</v>
      </c>
    </row>
    <row r="2" spans="1:8">
      <c r="A2" s="4" t="s">
        <v>76</v>
      </c>
      <c r="E2" s="4" t="s">
        <v>77</v>
      </c>
    </row>
    <row r="3" spans="1:8" ht="38.25">
      <c r="A3" s="5" t="s">
        <v>78</v>
      </c>
      <c r="B3" s="2" t="s">
        <v>10</v>
      </c>
      <c r="C3" s="3" t="s">
        <v>79</v>
      </c>
      <c r="E3" s="6" t="s">
        <v>6</v>
      </c>
      <c r="F3" s="6" t="s">
        <v>80</v>
      </c>
      <c r="G3" s="6" t="s">
        <v>81</v>
      </c>
      <c r="H3" s="7" t="s">
        <v>82</v>
      </c>
    </row>
    <row r="4" spans="1:8">
      <c r="A4" s="9">
        <v>1</v>
      </c>
      <c r="B4" s="10">
        <f>MIN(Sheet1!B6:B41)</f>
        <v>0</v>
      </c>
      <c r="C4" s="11" t="e">
        <f t="shared" ref="C4:C35" si="0">a*B4^2+b*B4+__c</f>
        <v>#DIV/0!</v>
      </c>
      <c r="D4" s="10"/>
      <c r="E4" s="19" t="str">
        <f>IF(COUNT(Sheet1!B6:C6)=2,Sheet1!O6,"")</f>
        <v/>
      </c>
      <c r="F4" s="9" t="str">
        <f>IF(COUNT(Sheet1!B6:C6)=2,a*E4^2+b*E4+__c,"")</f>
        <v/>
      </c>
      <c r="G4" s="9" t="e">
        <f>F4-Sheet1!C6</f>
        <v>#VALUE!</v>
      </c>
      <c r="H4" s="12" t="str">
        <f>IF(COUNT(Sheet1!B6:C6)=2,-G4/MAX($F$4:$F$48),"")</f>
        <v/>
      </c>
    </row>
    <row r="5" spans="1:8">
      <c r="A5" s="9">
        <v>2</v>
      </c>
      <c r="B5" s="10">
        <f t="shared" ref="B5:B52" si="1">$B$4+(A4*($B$53-$B$4)/50)</f>
        <v>0</v>
      </c>
      <c r="C5" s="11" t="e">
        <f t="shared" si="0"/>
        <v>#DIV/0!</v>
      </c>
      <c r="D5" s="10"/>
      <c r="E5" s="19" t="str">
        <f>IF(COUNT(Sheet1!B7:C7)=2,Sheet1!O7,"")</f>
        <v/>
      </c>
      <c r="F5" s="9" t="str">
        <f>IF(COUNT(Sheet1!B7:C7)=2,a*E5^2+b*E5+__c,"")</f>
        <v/>
      </c>
      <c r="G5" s="9" t="e">
        <f>F5-Sheet1!C7</f>
        <v>#VALUE!</v>
      </c>
      <c r="H5" s="12" t="str">
        <f>IF(COUNT(Sheet1!B7:C7)=2,-G5/MAX($F$4:$F$48),"")</f>
        <v/>
      </c>
    </row>
    <row r="6" spans="1:8">
      <c r="A6" s="9">
        <v>3</v>
      </c>
      <c r="B6" s="10">
        <f t="shared" si="1"/>
        <v>0</v>
      </c>
      <c r="C6" s="11" t="e">
        <f t="shared" si="0"/>
        <v>#DIV/0!</v>
      </c>
      <c r="D6" s="10"/>
      <c r="E6" s="19" t="str">
        <f>IF(COUNT(Sheet1!B8:C8)=2,Sheet1!O8,"")</f>
        <v/>
      </c>
      <c r="F6" s="9" t="str">
        <f>IF(COUNT(Sheet1!B8:C8)=2,a*E6^2+b*E6+__c,"")</f>
        <v/>
      </c>
      <c r="G6" s="9" t="e">
        <f>F6-Sheet1!C8</f>
        <v>#VALUE!</v>
      </c>
      <c r="H6" s="12" t="str">
        <f>IF(COUNT(Sheet1!B8:C8)=2,-G6/MAX($F$4:$F$48),"")</f>
        <v/>
      </c>
    </row>
    <row r="7" spans="1:8">
      <c r="A7" s="9">
        <v>4</v>
      </c>
      <c r="B7" s="10">
        <f t="shared" si="1"/>
        <v>0</v>
      </c>
      <c r="C7" s="11" t="e">
        <f t="shared" si="0"/>
        <v>#DIV/0!</v>
      </c>
      <c r="D7" s="10"/>
      <c r="E7" s="19" t="str">
        <f>IF(COUNT(Sheet1!B9:C9)=2,Sheet1!O9,"")</f>
        <v/>
      </c>
      <c r="F7" s="9" t="str">
        <f>IF(COUNT(Sheet1!B9:C9)=2,a*E7^2+b*E7+__c,"")</f>
        <v/>
      </c>
      <c r="G7" s="9" t="e">
        <f>F7-Sheet1!C9</f>
        <v>#VALUE!</v>
      </c>
      <c r="H7" s="12" t="str">
        <f>IF(COUNT(Sheet1!B9:C9)=2,-G7/MAX($F$4:$F$48),"")</f>
        <v/>
      </c>
    </row>
    <row r="8" spans="1:8">
      <c r="A8" s="9">
        <v>5</v>
      </c>
      <c r="B8" s="10">
        <f t="shared" si="1"/>
        <v>0</v>
      </c>
      <c r="C8" s="11" t="e">
        <f t="shared" si="0"/>
        <v>#DIV/0!</v>
      </c>
      <c r="D8" s="10"/>
      <c r="E8" s="19" t="str">
        <f>IF(COUNT(Sheet1!B10:C10)=2,Sheet1!O10,"")</f>
        <v/>
      </c>
      <c r="F8" s="9" t="str">
        <f>IF(COUNT(Sheet1!B10:C10)=2,a*E8^2+b*E8+__c,"")</f>
        <v/>
      </c>
      <c r="G8" s="9" t="e">
        <f>F8-Sheet1!C10</f>
        <v>#VALUE!</v>
      </c>
      <c r="H8" s="12" t="str">
        <f>IF(COUNT(Sheet1!B10:C10)=2,-G8/MAX($F$4:$F$48),"")</f>
        <v/>
      </c>
    </row>
    <row r="9" spans="1:8">
      <c r="A9" s="9">
        <v>6</v>
      </c>
      <c r="B9" s="10">
        <f t="shared" si="1"/>
        <v>0</v>
      </c>
      <c r="C9" s="11" t="e">
        <f t="shared" si="0"/>
        <v>#DIV/0!</v>
      </c>
      <c r="D9" s="10"/>
      <c r="E9" s="19" t="str">
        <f>IF(COUNT(Sheet1!B11:C11)=2,Sheet1!O11,"")</f>
        <v/>
      </c>
      <c r="F9" s="9" t="str">
        <f>IF(COUNT(Sheet1!B11:C11)=2,a*E9^2+b*E9+__c,"")</f>
        <v/>
      </c>
      <c r="G9" s="9" t="e">
        <f>F9-Sheet1!C11</f>
        <v>#VALUE!</v>
      </c>
      <c r="H9" s="12" t="str">
        <f>IF(COUNT(Sheet1!B11:C11)=2,-G9/MAX($F$4:$F$48),"")</f>
        <v/>
      </c>
    </row>
    <row r="10" spans="1:8">
      <c r="A10" s="9">
        <v>7</v>
      </c>
      <c r="B10" s="10">
        <f t="shared" si="1"/>
        <v>0</v>
      </c>
      <c r="C10" s="11" t="e">
        <f t="shared" si="0"/>
        <v>#DIV/0!</v>
      </c>
      <c r="D10" s="10"/>
      <c r="E10" s="19" t="str">
        <f>IF(COUNT(Sheet1!B12:C12)=2,Sheet1!O12,"")</f>
        <v/>
      </c>
      <c r="F10" s="9" t="str">
        <f>IF(COUNT(Sheet1!B12:C12)=2,a*E10^2+b*E10+__c,"")</f>
        <v/>
      </c>
      <c r="G10" s="9" t="e">
        <f>F10-Sheet1!C12</f>
        <v>#VALUE!</v>
      </c>
      <c r="H10" s="12" t="str">
        <f>IF(COUNT(Sheet1!B12:C12)=2,-G10/MAX($F$4:$F$48),"")</f>
        <v/>
      </c>
    </row>
    <row r="11" spans="1:8">
      <c r="A11" s="9">
        <v>8</v>
      </c>
      <c r="B11" s="10">
        <f t="shared" si="1"/>
        <v>0</v>
      </c>
      <c r="C11" s="11" t="e">
        <f t="shared" si="0"/>
        <v>#DIV/0!</v>
      </c>
      <c r="D11" s="10"/>
      <c r="E11" s="19" t="str">
        <f>IF(COUNT(Sheet1!B13:C13)=2,Sheet1!O13,"")</f>
        <v/>
      </c>
      <c r="F11" s="9" t="str">
        <f>IF(COUNT(Sheet1!B13:C13)=2,a*E11^2+b*E11+__c,"")</f>
        <v/>
      </c>
      <c r="G11" s="9" t="e">
        <f>F11-Sheet1!C13</f>
        <v>#VALUE!</v>
      </c>
      <c r="H11" s="12" t="str">
        <f>IF(COUNT(Sheet1!B13:C13)=2,-G11/MAX($F$4:$F$48),"")</f>
        <v/>
      </c>
    </row>
    <row r="12" spans="1:8">
      <c r="A12" s="9">
        <v>9</v>
      </c>
      <c r="B12" s="10">
        <f t="shared" si="1"/>
        <v>0</v>
      </c>
      <c r="C12" s="11" t="e">
        <f t="shared" si="0"/>
        <v>#DIV/0!</v>
      </c>
      <c r="D12" s="10"/>
      <c r="E12" s="19" t="str">
        <f>IF(COUNT(Sheet1!B14:C14)=2,Sheet1!O14,"")</f>
        <v/>
      </c>
      <c r="F12" s="9" t="str">
        <f>IF(COUNT(Sheet1!B14:C14)=2,a*E12^2+b*E12+__c,"")</f>
        <v/>
      </c>
      <c r="G12" s="9" t="e">
        <f>F12-Sheet1!C14</f>
        <v>#VALUE!</v>
      </c>
      <c r="H12" s="12" t="str">
        <f>IF(COUNT(Sheet1!B14:C14)=2,-G12/MAX($F$4:$F$48),"")</f>
        <v/>
      </c>
    </row>
    <row r="13" spans="1:8">
      <c r="A13" s="9">
        <v>10</v>
      </c>
      <c r="B13" s="10">
        <f t="shared" si="1"/>
        <v>0</v>
      </c>
      <c r="C13" s="11" t="e">
        <f t="shared" si="0"/>
        <v>#DIV/0!</v>
      </c>
      <c r="D13" s="10"/>
      <c r="E13" s="19" t="str">
        <f>IF(COUNT(Sheet1!B15:C15)=2,Sheet1!O15,"")</f>
        <v/>
      </c>
      <c r="F13" s="9" t="str">
        <f>IF(COUNT(Sheet1!B15:C15)=2,a*E13^2+b*E13+__c,"")</f>
        <v/>
      </c>
      <c r="G13" s="9" t="e">
        <f>F13-Sheet1!C15</f>
        <v>#VALUE!</v>
      </c>
      <c r="H13" s="12" t="str">
        <f>IF(COUNT(Sheet1!B15:C15)=2,-G13/MAX($F$4:$F$48),"")</f>
        <v/>
      </c>
    </row>
    <row r="14" spans="1:8">
      <c r="A14" s="9">
        <v>11</v>
      </c>
      <c r="B14" s="10">
        <f t="shared" si="1"/>
        <v>0</v>
      </c>
      <c r="C14" s="11" t="e">
        <f t="shared" si="0"/>
        <v>#DIV/0!</v>
      </c>
      <c r="D14" s="10"/>
      <c r="E14" s="19" t="str">
        <f>IF(COUNT(Sheet1!B16:C16)=2,Sheet1!O16,"")</f>
        <v/>
      </c>
      <c r="F14" s="9" t="str">
        <f>IF(COUNT(Sheet1!B16:C16)=2,a*E14^2+b*E14+__c,"")</f>
        <v/>
      </c>
      <c r="G14" s="9" t="e">
        <f>F14-Sheet1!C16</f>
        <v>#VALUE!</v>
      </c>
      <c r="H14" s="12" t="str">
        <f>IF(COUNT(Sheet1!B16:C16)=2,-G14/MAX($F$4:$F$48),"")</f>
        <v/>
      </c>
    </row>
    <row r="15" spans="1:8">
      <c r="A15" s="9">
        <v>12</v>
      </c>
      <c r="B15" s="10">
        <f t="shared" si="1"/>
        <v>0</v>
      </c>
      <c r="C15" s="11" t="e">
        <f t="shared" si="0"/>
        <v>#DIV/0!</v>
      </c>
      <c r="D15" s="10"/>
      <c r="E15" s="19" t="str">
        <f>IF(COUNT(Sheet1!B17:C17)=2,Sheet1!O17,"")</f>
        <v/>
      </c>
      <c r="F15" s="9" t="str">
        <f>IF(COUNT(Sheet1!B17:C17)=2,a*E15^2+b*E15+__c,"")</f>
        <v/>
      </c>
      <c r="G15" s="9" t="e">
        <f>F15-Sheet1!C17</f>
        <v>#VALUE!</v>
      </c>
      <c r="H15" s="12" t="str">
        <f>IF(COUNT(Sheet1!B17:C17)=2,-G15/MAX($F$4:$F$48),"")</f>
        <v/>
      </c>
    </row>
    <row r="16" spans="1:8">
      <c r="A16" s="9">
        <v>13</v>
      </c>
      <c r="B16" s="10">
        <f t="shared" si="1"/>
        <v>0</v>
      </c>
      <c r="C16" s="11" t="e">
        <f t="shared" si="0"/>
        <v>#DIV/0!</v>
      </c>
      <c r="D16" s="10"/>
      <c r="E16" s="19" t="str">
        <f>IF(COUNT(Sheet1!B18:C18)=2,Sheet1!O18,"")</f>
        <v/>
      </c>
      <c r="F16" s="9" t="str">
        <f>IF(COUNT(Sheet1!B18:C18)=2,a*E16^2+b*E16+__c,"")</f>
        <v/>
      </c>
      <c r="G16" s="9" t="e">
        <f>F16-Sheet1!C18</f>
        <v>#VALUE!</v>
      </c>
      <c r="H16" s="12" t="str">
        <f>IF(COUNT(Sheet1!B18:C18)=2,-G16/MAX($F$4:$F$48),"")</f>
        <v/>
      </c>
    </row>
    <row r="17" spans="1:8">
      <c r="A17" s="9">
        <v>14</v>
      </c>
      <c r="B17" s="10">
        <f t="shared" si="1"/>
        <v>0</v>
      </c>
      <c r="C17" s="11" t="e">
        <f t="shared" si="0"/>
        <v>#DIV/0!</v>
      </c>
      <c r="D17" s="10"/>
      <c r="E17" s="19" t="str">
        <f>IF(COUNT(Sheet1!B19:C19)=2,Sheet1!O19,"")</f>
        <v/>
      </c>
      <c r="F17" s="9" t="str">
        <f>IF(COUNT(Sheet1!B19:C19)=2,a*E17^2+b*E17+__c,"")</f>
        <v/>
      </c>
      <c r="G17" s="9" t="e">
        <f>F17-Sheet1!C19</f>
        <v>#VALUE!</v>
      </c>
      <c r="H17" s="12" t="str">
        <f>IF(COUNT(Sheet1!B19:C19)=2,-G17/MAX($F$4:$F$48),"")</f>
        <v/>
      </c>
    </row>
    <row r="18" spans="1:8">
      <c r="A18" s="9">
        <v>15</v>
      </c>
      <c r="B18" s="10">
        <f t="shared" si="1"/>
        <v>0</v>
      </c>
      <c r="C18" s="11" t="e">
        <f t="shared" si="0"/>
        <v>#DIV/0!</v>
      </c>
      <c r="D18" s="10"/>
      <c r="E18" s="19" t="str">
        <f>IF(COUNT(Sheet1!B20:C20)=2,Sheet1!O20,"")</f>
        <v/>
      </c>
      <c r="F18" s="9" t="str">
        <f>IF(COUNT(Sheet1!B20:C20)=2,a*E18^2+b*E18+__c,"")</f>
        <v/>
      </c>
      <c r="G18" s="9" t="e">
        <f>F18-Sheet1!C20</f>
        <v>#VALUE!</v>
      </c>
      <c r="H18" s="12" t="str">
        <f>IF(COUNT(Sheet1!B20:C20)=2,-G18/MAX($F$4:$F$48),"")</f>
        <v/>
      </c>
    </row>
    <row r="19" spans="1:8">
      <c r="A19" s="9">
        <v>16</v>
      </c>
      <c r="B19" s="10">
        <f t="shared" si="1"/>
        <v>0</v>
      </c>
      <c r="C19" s="11" t="e">
        <f t="shared" si="0"/>
        <v>#DIV/0!</v>
      </c>
      <c r="D19" s="10"/>
      <c r="E19" s="19" t="str">
        <f>IF(COUNT(Sheet1!B21:C21)=2,Sheet1!O21,"")</f>
        <v/>
      </c>
      <c r="F19" s="9" t="str">
        <f>IF(COUNT(Sheet1!B21:C21)=2,a*E19^2+b*E19+__c,"")</f>
        <v/>
      </c>
      <c r="G19" s="9" t="e">
        <f>F19-Sheet1!C21</f>
        <v>#VALUE!</v>
      </c>
      <c r="H19" s="12" t="str">
        <f>IF(COUNT(Sheet1!B21:C21)=2,-G19/MAX($F$4:$F$48),"")</f>
        <v/>
      </c>
    </row>
    <row r="20" spans="1:8">
      <c r="A20" s="9">
        <v>17</v>
      </c>
      <c r="B20" s="10">
        <f t="shared" si="1"/>
        <v>0</v>
      </c>
      <c r="C20" s="11" t="e">
        <f t="shared" si="0"/>
        <v>#DIV/0!</v>
      </c>
      <c r="D20" s="10"/>
      <c r="E20" s="19" t="str">
        <f>IF(COUNT(Sheet1!B22:C22)=2,Sheet1!O22,"")</f>
        <v/>
      </c>
      <c r="F20" s="9" t="str">
        <f>IF(COUNT(Sheet1!B22:C22)=2,a*E20^2+b*E20+__c,"")</f>
        <v/>
      </c>
      <c r="G20" s="9" t="e">
        <f>F20-Sheet1!C22</f>
        <v>#VALUE!</v>
      </c>
      <c r="H20" s="12" t="str">
        <f>IF(COUNT(Sheet1!B22:C22)=2,-G20/MAX($F$4:$F$48),"")</f>
        <v/>
      </c>
    </row>
    <row r="21" spans="1:8">
      <c r="A21" s="9">
        <v>18</v>
      </c>
      <c r="B21" s="10">
        <f t="shared" si="1"/>
        <v>0</v>
      </c>
      <c r="C21" s="11" t="e">
        <f t="shared" si="0"/>
        <v>#DIV/0!</v>
      </c>
      <c r="D21" s="10"/>
      <c r="E21" s="19" t="str">
        <f>IF(COUNT(Sheet1!B23:C23)=2,Sheet1!O23,"")</f>
        <v/>
      </c>
      <c r="F21" s="9" t="str">
        <f>IF(COUNT(Sheet1!B23:C23)=2,a*E21^2+b*E21+__c,"")</f>
        <v/>
      </c>
      <c r="G21" s="9" t="e">
        <f>F21-Sheet1!C23</f>
        <v>#VALUE!</v>
      </c>
      <c r="H21" s="12" t="str">
        <f>IF(COUNT(Sheet1!B23:C23)=2,-G21/MAX($F$4:$F$48),"")</f>
        <v/>
      </c>
    </row>
    <row r="22" spans="1:8">
      <c r="A22" s="9">
        <v>19</v>
      </c>
      <c r="B22" s="10">
        <f t="shared" si="1"/>
        <v>0</v>
      </c>
      <c r="C22" s="11" t="e">
        <f t="shared" si="0"/>
        <v>#DIV/0!</v>
      </c>
      <c r="D22" s="10"/>
      <c r="E22" s="19" t="str">
        <f>IF(COUNT(Sheet1!B24:C24)=2,Sheet1!O24,"")</f>
        <v/>
      </c>
      <c r="F22" s="9" t="str">
        <f>IF(COUNT(Sheet1!B24:C24)=2,a*E22^2+b*E22+__c,"")</f>
        <v/>
      </c>
      <c r="G22" s="9" t="e">
        <f>F22-Sheet1!C24</f>
        <v>#VALUE!</v>
      </c>
      <c r="H22" s="12" t="str">
        <f>IF(COUNT(Sheet1!B24:C24)=2,-G22/MAX($F$4:$F$48),"")</f>
        <v/>
      </c>
    </row>
    <row r="23" spans="1:8">
      <c r="A23" s="9">
        <v>20</v>
      </c>
      <c r="B23" s="10">
        <f t="shared" si="1"/>
        <v>0</v>
      </c>
      <c r="C23" s="11" t="e">
        <f t="shared" si="0"/>
        <v>#DIV/0!</v>
      </c>
      <c r="D23" s="10"/>
      <c r="E23" s="19" t="str">
        <f>IF(COUNT(Sheet1!B25:C25)=2,Sheet1!O25,"")</f>
        <v/>
      </c>
      <c r="F23" s="9" t="str">
        <f>IF(COUNT(Sheet1!B25:C25)=2,a*E23^2+b*E23+__c,"")</f>
        <v/>
      </c>
      <c r="G23" s="9" t="e">
        <f>F23-Sheet1!C25</f>
        <v>#VALUE!</v>
      </c>
      <c r="H23" s="12" t="str">
        <f>IF(COUNT(Sheet1!B25:C25)=2,-G23/MAX($F$4:$F$48),"")</f>
        <v/>
      </c>
    </row>
    <row r="24" spans="1:8">
      <c r="A24" s="9">
        <v>21</v>
      </c>
      <c r="B24" s="10">
        <f t="shared" si="1"/>
        <v>0</v>
      </c>
      <c r="C24" s="11" t="e">
        <f t="shared" si="0"/>
        <v>#DIV/0!</v>
      </c>
      <c r="D24" s="10"/>
      <c r="E24" s="19" t="str">
        <f>IF(COUNT(Sheet1!B26:C26)=2,Sheet1!O26,"")</f>
        <v/>
      </c>
      <c r="F24" s="9" t="str">
        <f>IF(COUNT(Sheet1!B26:C26)=2,a*E24^2+b*E24+__c,"")</f>
        <v/>
      </c>
      <c r="G24" s="9" t="e">
        <f>F24-Sheet1!C26</f>
        <v>#VALUE!</v>
      </c>
      <c r="H24" s="12" t="str">
        <f>IF(COUNT(Sheet1!B26:C26)=2,-G24/MAX($F$4:$F$48),"")</f>
        <v/>
      </c>
    </row>
    <row r="25" spans="1:8">
      <c r="A25" s="9">
        <v>22</v>
      </c>
      <c r="B25" s="10">
        <f t="shared" si="1"/>
        <v>0</v>
      </c>
      <c r="C25" s="11" t="e">
        <f t="shared" si="0"/>
        <v>#DIV/0!</v>
      </c>
      <c r="D25" s="10"/>
      <c r="E25" s="19" t="str">
        <f>IF(COUNT(Sheet1!B27:C27)=2,Sheet1!O27,"")</f>
        <v/>
      </c>
      <c r="F25" s="9" t="str">
        <f>IF(COUNT(Sheet1!B27:C27)=2,a*E25^2+b*E25+__c,"")</f>
        <v/>
      </c>
      <c r="G25" s="9" t="e">
        <f>F25-Sheet1!C27</f>
        <v>#VALUE!</v>
      </c>
      <c r="H25" s="12" t="str">
        <f>IF(COUNT(Sheet1!B27:C27)=2,-G25/MAX($F$4:$F$48),"")</f>
        <v/>
      </c>
    </row>
    <row r="26" spans="1:8">
      <c r="A26" s="9">
        <v>23</v>
      </c>
      <c r="B26" s="10">
        <f t="shared" si="1"/>
        <v>0</v>
      </c>
      <c r="C26" s="11" t="e">
        <f t="shared" si="0"/>
        <v>#DIV/0!</v>
      </c>
      <c r="D26" s="10"/>
      <c r="E26" s="19" t="str">
        <f>IF(COUNT(Sheet1!B28:C28)=2,Sheet1!O28,"")</f>
        <v/>
      </c>
      <c r="F26" s="9" t="str">
        <f>IF(COUNT(Sheet1!B28:C28)=2,a*E26^2+b*E26+__c,"")</f>
        <v/>
      </c>
      <c r="G26" s="9" t="e">
        <f>F26-Sheet1!C28</f>
        <v>#VALUE!</v>
      </c>
      <c r="H26" s="12" t="str">
        <f>IF(COUNT(Sheet1!B28:C28)=2,-G26/MAX($F$4:$F$48),"")</f>
        <v/>
      </c>
    </row>
    <row r="27" spans="1:8">
      <c r="A27" s="9">
        <v>24</v>
      </c>
      <c r="B27" s="10">
        <f t="shared" si="1"/>
        <v>0</v>
      </c>
      <c r="C27" s="11" t="e">
        <f t="shared" si="0"/>
        <v>#DIV/0!</v>
      </c>
      <c r="D27" s="10"/>
      <c r="E27" s="19" t="str">
        <f>IF(COUNT(Sheet1!B29:C29)=2,Sheet1!O29,"")</f>
        <v/>
      </c>
      <c r="F27" s="9" t="str">
        <f>IF(COUNT(Sheet1!B29:C29)=2,a*E27^2+b*E27+__c,"")</f>
        <v/>
      </c>
      <c r="G27" s="9" t="e">
        <f>F27-Sheet1!C29</f>
        <v>#VALUE!</v>
      </c>
      <c r="H27" s="12" t="str">
        <f>IF(COUNT(Sheet1!B29:C29)=2,-G27/MAX($F$4:$F$48),"")</f>
        <v/>
      </c>
    </row>
    <row r="28" spans="1:8">
      <c r="A28" s="9">
        <v>25</v>
      </c>
      <c r="B28" s="10">
        <f t="shared" si="1"/>
        <v>0</v>
      </c>
      <c r="C28" s="11" t="e">
        <f t="shared" si="0"/>
        <v>#DIV/0!</v>
      </c>
      <c r="D28" s="10"/>
      <c r="E28" s="19" t="str">
        <f>IF(COUNT(Sheet1!B30:C30)=2,Sheet1!O30,"")</f>
        <v/>
      </c>
      <c r="F28" s="9" t="str">
        <f>IF(COUNT(Sheet1!B30:C30)=2,a*E28^2+b*E28+__c,"")</f>
        <v/>
      </c>
      <c r="G28" s="9" t="e">
        <f>F28-Sheet1!C30</f>
        <v>#VALUE!</v>
      </c>
      <c r="H28" s="12" t="str">
        <f>IF(COUNT(Sheet1!B30:C30)=2,-G28/MAX($F$4:$F$48),"")</f>
        <v/>
      </c>
    </row>
    <row r="29" spans="1:8">
      <c r="A29" s="9">
        <v>26</v>
      </c>
      <c r="B29" s="10">
        <f t="shared" si="1"/>
        <v>0</v>
      </c>
      <c r="C29" s="11" t="e">
        <f t="shared" si="0"/>
        <v>#DIV/0!</v>
      </c>
      <c r="D29" s="10"/>
      <c r="E29" s="19" t="str">
        <f>IF(COUNT(Sheet1!B31:C31)=2,Sheet1!O31,"")</f>
        <v/>
      </c>
      <c r="F29" s="9" t="str">
        <f>IF(COUNT(Sheet1!B31:C31)=2,a*E29^2+b*E29+__c,"")</f>
        <v/>
      </c>
      <c r="G29" s="9" t="e">
        <f>F29-Sheet1!C31</f>
        <v>#VALUE!</v>
      </c>
      <c r="H29" s="12" t="str">
        <f>IF(COUNT(Sheet1!B31:C31)=2,-G29/MAX($F$4:$F$48),"")</f>
        <v/>
      </c>
    </row>
    <row r="30" spans="1:8">
      <c r="A30" s="9">
        <v>27</v>
      </c>
      <c r="B30" s="10">
        <f t="shared" si="1"/>
        <v>0</v>
      </c>
      <c r="C30" s="11" t="e">
        <f t="shared" si="0"/>
        <v>#DIV/0!</v>
      </c>
      <c r="D30" s="10"/>
      <c r="E30" s="19" t="str">
        <f>IF(COUNT(Sheet1!B32:C32)=2,Sheet1!O32,"")</f>
        <v/>
      </c>
      <c r="F30" s="9" t="str">
        <f>IF(COUNT(Sheet1!B32:C32)=2,a*E30^2+b*E30+__c,"")</f>
        <v/>
      </c>
      <c r="G30" s="9" t="e">
        <f>F30-Sheet1!C32</f>
        <v>#VALUE!</v>
      </c>
      <c r="H30" s="12" t="str">
        <f>IF(COUNT(Sheet1!B32:C32)=2,-G30/MAX($F$4:$F$48),"")</f>
        <v/>
      </c>
    </row>
    <row r="31" spans="1:8">
      <c r="A31" s="9">
        <v>28</v>
      </c>
      <c r="B31" s="10">
        <f t="shared" si="1"/>
        <v>0</v>
      </c>
      <c r="C31" s="11" t="e">
        <f t="shared" si="0"/>
        <v>#DIV/0!</v>
      </c>
      <c r="D31" s="10"/>
      <c r="E31" s="19" t="str">
        <f>IF(COUNT(Sheet1!B33:C33)=2,Sheet1!O33,"")</f>
        <v/>
      </c>
      <c r="F31" s="9" t="str">
        <f>IF(COUNT(Sheet1!B33:C33)=2,a*E31^2+b*E31+__c,"")</f>
        <v/>
      </c>
      <c r="G31" s="9" t="e">
        <f>F31-Sheet1!C33</f>
        <v>#VALUE!</v>
      </c>
      <c r="H31" s="12" t="str">
        <f>IF(COUNT(Sheet1!B33:C33)=2,-G31/MAX($F$4:$F$48),"")</f>
        <v/>
      </c>
    </row>
    <row r="32" spans="1:8">
      <c r="A32" s="13">
        <v>29</v>
      </c>
      <c r="B32" s="10">
        <f t="shared" si="1"/>
        <v>0</v>
      </c>
      <c r="C32" s="14" t="e">
        <f t="shared" si="0"/>
        <v>#DIV/0!</v>
      </c>
      <c r="D32" s="10"/>
      <c r="E32" s="19" t="str">
        <f>IF(COUNT(Sheet1!B34:C34)=2,Sheet1!O34,"")</f>
        <v/>
      </c>
      <c r="F32" s="9" t="str">
        <f>IF(COUNT(Sheet1!B34:C34)=2,a*E32^2+b*E32+__c,"")</f>
        <v/>
      </c>
      <c r="G32" s="9" t="e">
        <f>F32-Sheet1!C34</f>
        <v>#VALUE!</v>
      </c>
      <c r="H32" s="12" t="str">
        <f>IF(COUNT(Sheet1!B34:C34)=2,-G32/MAX($F$4:$F$48),"")</f>
        <v/>
      </c>
    </row>
    <row r="33" spans="1:8">
      <c r="A33" s="13">
        <v>30</v>
      </c>
      <c r="B33" s="10">
        <f t="shared" si="1"/>
        <v>0</v>
      </c>
      <c r="C33" s="14" t="e">
        <f t="shared" si="0"/>
        <v>#DIV/0!</v>
      </c>
      <c r="D33" s="10"/>
      <c r="E33" s="19" t="str">
        <f>IF(COUNT(Sheet1!B35:C35)=2,Sheet1!O35,"")</f>
        <v/>
      </c>
      <c r="F33" s="9" t="str">
        <f>IF(COUNT(Sheet1!B35:C35)=2,a*E33^2+b*E33+__c,"")</f>
        <v/>
      </c>
      <c r="G33" s="9" t="e">
        <f>F33-Sheet1!C35</f>
        <v>#VALUE!</v>
      </c>
      <c r="H33" s="12" t="str">
        <f>IF(COUNT(Sheet1!B35:C35)=2,-G33/MAX($F$4:$F$48),"")</f>
        <v/>
      </c>
    </row>
    <row r="34" spans="1:8">
      <c r="A34" s="13">
        <v>31</v>
      </c>
      <c r="B34" s="10">
        <f t="shared" si="1"/>
        <v>0</v>
      </c>
      <c r="C34" s="14" t="e">
        <f t="shared" si="0"/>
        <v>#DIV/0!</v>
      </c>
      <c r="D34" s="10"/>
      <c r="E34" s="19" t="str">
        <f>IF(COUNT(Sheet1!B36:C36)=2,Sheet1!O36,"")</f>
        <v/>
      </c>
      <c r="F34" s="9" t="str">
        <f>IF(COUNT(Sheet1!B36:C36)=2,a*E34^2+b*E34+__c,"")</f>
        <v/>
      </c>
      <c r="G34" s="9" t="e">
        <f>F34-Sheet1!C36</f>
        <v>#VALUE!</v>
      </c>
      <c r="H34" s="12" t="str">
        <f>IF(COUNT(Sheet1!B36:C36)=2,-G34/MAX($F$4:$F$48),"")</f>
        <v/>
      </c>
    </row>
    <row r="35" spans="1:8">
      <c r="A35" s="13">
        <v>32</v>
      </c>
      <c r="B35" s="10">
        <f t="shared" si="1"/>
        <v>0</v>
      </c>
      <c r="C35" s="14" t="e">
        <f t="shared" si="0"/>
        <v>#DIV/0!</v>
      </c>
      <c r="D35" s="10"/>
      <c r="E35" s="19" t="str">
        <f>IF(COUNT(Sheet1!B37:C37)=2,Sheet1!O37,"")</f>
        <v/>
      </c>
      <c r="F35" s="9" t="str">
        <f>IF(COUNT(Sheet1!B37:C37)=2,a*E35^2+b*E35+__c,"")</f>
        <v/>
      </c>
      <c r="G35" s="9" t="e">
        <f>F35-Sheet1!C37</f>
        <v>#VALUE!</v>
      </c>
      <c r="H35" s="12" t="str">
        <f>IF(COUNT(Sheet1!B37:C37)=2,-G35/MAX($F$4:$F$48),"")</f>
        <v/>
      </c>
    </row>
    <row r="36" spans="1:8">
      <c r="A36" s="13">
        <v>33</v>
      </c>
      <c r="B36" s="10">
        <f t="shared" si="1"/>
        <v>0</v>
      </c>
      <c r="C36" s="14" t="e">
        <f t="shared" ref="C36:C53" si="2">a*B36^2+b*B36+__c</f>
        <v>#DIV/0!</v>
      </c>
      <c r="D36" s="10"/>
      <c r="E36" s="19" t="str">
        <f>IF(COUNT(Sheet1!B38:C38)=2,Sheet1!O38,"")</f>
        <v/>
      </c>
      <c r="F36" s="9" t="str">
        <f>IF(COUNT(Sheet1!B38:C38)=2,a*E36^2+b*E36+__c,"")</f>
        <v/>
      </c>
      <c r="G36" s="9" t="e">
        <f>F36-Sheet1!C38</f>
        <v>#VALUE!</v>
      </c>
      <c r="H36" s="12" t="str">
        <f>IF(COUNT(Sheet1!B38:C38)=2,-G36/MAX($F$4:$F$48),"")</f>
        <v/>
      </c>
    </row>
    <row r="37" spans="1:8">
      <c r="A37" s="13">
        <v>34</v>
      </c>
      <c r="B37" s="10">
        <f t="shared" si="1"/>
        <v>0</v>
      </c>
      <c r="C37" s="14" t="e">
        <f t="shared" si="2"/>
        <v>#DIV/0!</v>
      </c>
      <c r="D37" s="10"/>
      <c r="E37" s="19" t="str">
        <f>IF(COUNT(Sheet1!B39:C39)=2,Sheet1!O39,"")</f>
        <v/>
      </c>
      <c r="F37" s="9" t="str">
        <f>IF(COUNT(Sheet1!B39:C39)=2,a*E37^2+b*E37+__c,"")</f>
        <v/>
      </c>
      <c r="G37" s="9" t="e">
        <f>F37-Sheet1!C39</f>
        <v>#VALUE!</v>
      </c>
      <c r="H37" s="12" t="str">
        <f>IF(COUNT(Sheet1!B39:C39)=2,-G37/MAX($F$4:$F$48),"")</f>
        <v/>
      </c>
    </row>
    <row r="38" spans="1:8">
      <c r="A38" s="13">
        <v>35</v>
      </c>
      <c r="B38" s="10">
        <f t="shared" si="1"/>
        <v>0</v>
      </c>
      <c r="C38" s="14" t="e">
        <f t="shared" si="2"/>
        <v>#DIV/0!</v>
      </c>
      <c r="D38" s="10"/>
      <c r="E38" s="19" t="str">
        <f>IF(COUNT(Sheet1!B40:C40)=2,Sheet1!O40,"")</f>
        <v/>
      </c>
      <c r="F38" s="9" t="str">
        <f>IF(COUNT(Sheet1!B40:C40)=2,a*E38^2+b*E38+__c,"")</f>
        <v/>
      </c>
      <c r="G38" s="9" t="e">
        <f>F38-Sheet1!C40</f>
        <v>#VALUE!</v>
      </c>
      <c r="H38" s="12" t="str">
        <f>IF(COUNT(Sheet1!B40:C40)=2,-G38/MAX($F$4:$F$48),"")</f>
        <v/>
      </c>
    </row>
    <row r="39" spans="1:8">
      <c r="A39" s="13">
        <v>36</v>
      </c>
      <c r="B39" s="10">
        <f t="shared" si="1"/>
        <v>0</v>
      </c>
      <c r="C39" s="14" t="e">
        <f t="shared" si="2"/>
        <v>#DIV/0!</v>
      </c>
      <c r="D39" s="10"/>
      <c r="E39" s="19" t="str">
        <f>IF(COUNT(Sheet1!B41:C41)=2,Sheet1!O41,"")</f>
        <v/>
      </c>
      <c r="F39" s="9" t="str">
        <f>IF(COUNT(Sheet1!B41:C41)=2,a*E39^2+b*E39+__c,"")</f>
        <v/>
      </c>
      <c r="G39" s="9" t="e">
        <f>F39-Sheet1!C41</f>
        <v>#VALUE!</v>
      </c>
      <c r="H39" s="12" t="str">
        <f>IF(COUNT(Sheet1!B41:C41)=2,-G39/MAX($F$4:$F$48),"")</f>
        <v/>
      </c>
    </row>
    <row r="40" spans="1:8">
      <c r="A40" s="13">
        <v>37</v>
      </c>
      <c r="B40" s="10">
        <f t="shared" si="1"/>
        <v>0</v>
      </c>
      <c r="C40" s="14" t="e">
        <f t="shared" si="2"/>
        <v>#DIV/0!</v>
      </c>
      <c r="D40" s="10"/>
      <c r="E40" s="19" t="str">
        <f>IF(COUNT(Sheet1!B42:C42)=2,Sheet1!O42,"")</f>
        <v/>
      </c>
      <c r="F40" s="9" t="str">
        <f>IF(COUNT(Sheet1!B42:C42)=2,a*E40^2+b*E40+__c,"")</f>
        <v/>
      </c>
      <c r="G40" s="9" t="e">
        <f>F40-Sheet1!C42</f>
        <v>#VALUE!</v>
      </c>
      <c r="H40" s="12" t="str">
        <f>IF(COUNT(Sheet1!B42:C42)=2,-G40/MAX($F$4:$F$48),"")</f>
        <v/>
      </c>
    </row>
    <row r="41" spans="1:8">
      <c r="A41" s="13">
        <v>38</v>
      </c>
      <c r="B41" s="10">
        <f t="shared" si="1"/>
        <v>0</v>
      </c>
      <c r="C41" s="14" t="e">
        <f t="shared" si="2"/>
        <v>#DIV/0!</v>
      </c>
      <c r="D41" s="10"/>
      <c r="E41" s="19" t="str">
        <f>IF(COUNT(Sheet1!B43:C43)=2,Sheet1!O43,"")</f>
        <v/>
      </c>
      <c r="F41" s="9" t="str">
        <f>IF(COUNT(Sheet1!B43:C43)=2,a*E41^2+b*E41+__c,"")</f>
        <v/>
      </c>
      <c r="G41" s="9" t="e">
        <f>F41-Sheet1!C43</f>
        <v>#VALUE!</v>
      </c>
      <c r="H41" s="12" t="str">
        <f>IF(COUNT(Sheet1!B43:C43)=2,-G41/MAX($F$4:$F$48),"")</f>
        <v/>
      </c>
    </row>
    <row r="42" spans="1:8">
      <c r="A42" s="13">
        <v>39</v>
      </c>
      <c r="B42" s="10">
        <f t="shared" si="1"/>
        <v>0</v>
      </c>
      <c r="C42" s="14" t="e">
        <f t="shared" si="2"/>
        <v>#DIV/0!</v>
      </c>
      <c r="D42" s="10"/>
      <c r="E42" s="19" t="str">
        <f>IF(COUNT(Sheet1!B44:C44)=2,Sheet1!O44,"")</f>
        <v/>
      </c>
      <c r="F42" s="9" t="str">
        <f>IF(COUNT(Sheet1!B44:C44)=2,a*E42^2+b*E42+__c,"")</f>
        <v/>
      </c>
      <c r="G42" s="9" t="e">
        <f>F42-Sheet1!C44</f>
        <v>#VALUE!</v>
      </c>
      <c r="H42" s="12" t="str">
        <f>IF(COUNT(Sheet1!B44:C44)=2,-G42/MAX($F$4:$F$48),"")</f>
        <v/>
      </c>
    </row>
    <row r="43" spans="1:8">
      <c r="A43" s="13">
        <v>40</v>
      </c>
      <c r="B43" s="10">
        <f t="shared" si="1"/>
        <v>0</v>
      </c>
      <c r="C43" s="14" t="e">
        <f t="shared" si="2"/>
        <v>#DIV/0!</v>
      </c>
      <c r="D43" s="10"/>
      <c r="E43" s="19" t="str">
        <f>IF(COUNT(Sheet1!B45:C45)=2,Sheet1!O45,"")</f>
        <v/>
      </c>
      <c r="F43" s="9" t="str">
        <f>IF(COUNT(Sheet1!B45:C45)=2,a*E43^2+b*E43+__c,"")</f>
        <v/>
      </c>
      <c r="G43" s="9" t="e">
        <f>F43-Sheet1!C45</f>
        <v>#VALUE!</v>
      </c>
      <c r="H43" s="12" t="str">
        <f>IF(COUNT(Sheet1!B45:C45)=2,-G43/MAX($F$4:$F$48),"")</f>
        <v/>
      </c>
    </row>
    <row r="44" spans="1:8">
      <c r="A44" s="13">
        <v>41</v>
      </c>
      <c r="B44" s="10">
        <f t="shared" si="1"/>
        <v>0</v>
      </c>
      <c r="C44" s="14" t="e">
        <f t="shared" si="2"/>
        <v>#DIV/0!</v>
      </c>
      <c r="D44" s="10"/>
      <c r="E44" s="19" t="str">
        <f>IF(COUNT(Sheet1!B46:C46)=2,Sheet1!O46,"")</f>
        <v/>
      </c>
      <c r="F44" s="9" t="str">
        <f>IF(COUNT(Sheet1!B46:C46)=2,a*E44^2+b*E44+__c,"")</f>
        <v/>
      </c>
      <c r="G44" s="9" t="e">
        <f>F44-Sheet1!C46</f>
        <v>#VALUE!</v>
      </c>
      <c r="H44" s="12" t="str">
        <f>IF(COUNT(Sheet1!B46:C46)=2,-G44/MAX($F$4:$F$48),"")</f>
        <v/>
      </c>
    </row>
    <row r="45" spans="1:8">
      <c r="A45" s="13">
        <v>42</v>
      </c>
      <c r="B45" s="10">
        <f t="shared" si="1"/>
        <v>0</v>
      </c>
      <c r="C45" s="14" t="e">
        <f t="shared" si="2"/>
        <v>#DIV/0!</v>
      </c>
      <c r="D45" s="10"/>
      <c r="E45" s="19" t="str">
        <f>IF(COUNT(Sheet1!B47:C47)=2,Sheet1!O47,"")</f>
        <v/>
      </c>
      <c r="F45" s="9" t="str">
        <f>IF(COUNT(Sheet1!B47:C47)=2,a*E45^2+b*E45+__c,"")</f>
        <v/>
      </c>
      <c r="G45" s="9" t="e">
        <f>F45-Sheet1!C47</f>
        <v>#VALUE!</v>
      </c>
      <c r="H45" s="12" t="str">
        <f>IF(COUNT(Sheet1!B47:C47)=2,-G45/MAX($F$4:$F$48),"")</f>
        <v/>
      </c>
    </row>
    <row r="46" spans="1:8">
      <c r="A46" s="13">
        <v>43</v>
      </c>
      <c r="B46" s="10">
        <f t="shared" si="1"/>
        <v>0</v>
      </c>
      <c r="C46" s="14" t="e">
        <f t="shared" si="2"/>
        <v>#DIV/0!</v>
      </c>
      <c r="D46" s="10"/>
      <c r="E46" s="19" t="str">
        <f>IF(COUNT(Sheet1!B48:C48)=2,Sheet1!O48,"")</f>
        <v/>
      </c>
      <c r="F46" s="9" t="str">
        <f>IF(COUNT(Sheet1!B48:C48)=2,a*E46^2+b*E46+__c,"")</f>
        <v/>
      </c>
      <c r="G46" s="9" t="e">
        <f>F46-Sheet1!C48</f>
        <v>#VALUE!</v>
      </c>
      <c r="H46" s="12" t="str">
        <f>IF(COUNT(Sheet1!B48:C48)=2,-G46/MAX($F$4:$F$48),"")</f>
        <v/>
      </c>
    </row>
    <row r="47" spans="1:8">
      <c r="A47" s="13">
        <v>44</v>
      </c>
      <c r="B47" s="10">
        <f t="shared" si="1"/>
        <v>0</v>
      </c>
      <c r="C47" s="14" t="e">
        <f t="shared" si="2"/>
        <v>#DIV/0!</v>
      </c>
      <c r="D47" s="10"/>
      <c r="E47" s="19" t="str">
        <f>IF(COUNT(Sheet1!B49:C49)=2,Sheet1!O49,"")</f>
        <v/>
      </c>
      <c r="F47" s="9" t="str">
        <f>IF(COUNT(Sheet1!B49:C49)=2,a*E47^2+b*E47+__c,"")</f>
        <v/>
      </c>
      <c r="G47" s="9" t="e">
        <f>F47-Sheet1!C49</f>
        <v>#VALUE!</v>
      </c>
      <c r="H47" s="12" t="str">
        <f>IF(COUNT(Sheet1!B49:C49)=2,-G47/MAX($F$4:$F$48),"")</f>
        <v/>
      </c>
    </row>
    <row r="48" spans="1:8">
      <c r="A48" s="13">
        <v>45</v>
      </c>
      <c r="B48" s="10">
        <f t="shared" si="1"/>
        <v>0</v>
      </c>
      <c r="C48" s="14" t="e">
        <f t="shared" si="2"/>
        <v>#DIV/0!</v>
      </c>
      <c r="D48" s="10"/>
      <c r="E48" s="19" t="str">
        <f>IF(COUNT(Sheet1!B50:C50)=2,Sheet1!O50,"")</f>
        <v/>
      </c>
      <c r="F48" s="9" t="str">
        <f>IF(COUNT(Sheet1!B50:C50)=2,a*E48^2+b*E48+__c,"")</f>
        <v/>
      </c>
      <c r="G48" s="9" t="e">
        <f>F48-Sheet1!C50</f>
        <v>#VALUE!</v>
      </c>
      <c r="H48" s="12" t="str">
        <f>IF(COUNT(Sheet1!B50:C50)=2,-G48/MAX($F$4:$F$48),"")</f>
        <v/>
      </c>
    </row>
    <row r="49" spans="1:8">
      <c r="A49" s="13">
        <v>46</v>
      </c>
      <c r="B49" s="10">
        <f t="shared" si="1"/>
        <v>0</v>
      </c>
      <c r="C49" s="14" t="e">
        <f t="shared" si="2"/>
        <v>#DIV/0!</v>
      </c>
      <c r="D49" s="10"/>
      <c r="E49" s="9"/>
      <c r="F49" s="13"/>
      <c r="G49" s="9"/>
      <c r="H49" s="15"/>
    </row>
    <row r="50" spans="1:8">
      <c r="A50" s="13">
        <v>47</v>
      </c>
      <c r="B50" s="10">
        <f t="shared" si="1"/>
        <v>0</v>
      </c>
      <c r="C50" s="14" t="e">
        <f t="shared" si="2"/>
        <v>#DIV/0!</v>
      </c>
      <c r="D50" s="10"/>
      <c r="E50" s="9"/>
      <c r="F50" s="13"/>
      <c r="G50" s="9"/>
      <c r="H50" s="15"/>
    </row>
    <row r="51" spans="1:8">
      <c r="A51" s="13">
        <v>48</v>
      </c>
      <c r="B51" s="10">
        <f t="shared" si="1"/>
        <v>0</v>
      </c>
      <c r="C51" s="14" t="e">
        <f t="shared" si="2"/>
        <v>#DIV/0!</v>
      </c>
      <c r="D51" s="10"/>
      <c r="E51" s="9"/>
      <c r="F51" s="13"/>
      <c r="G51" s="9"/>
      <c r="H51" s="15"/>
    </row>
    <row r="52" spans="1:8">
      <c r="A52" s="13">
        <v>49</v>
      </c>
      <c r="B52" s="10">
        <f t="shared" si="1"/>
        <v>0</v>
      </c>
      <c r="C52" s="14" t="e">
        <f t="shared" si="2"/>
        <v>#DIV/0!</v>
      </c>
      <c r="D52" s="10"/>
      <c r="E52" s="9"/>
      <c r="F52" s="13"/>
      <c r="G52" s="9"/>
      <c r="H52" s="15"/>
    </row>
    <row r="53" spans="1:8">
      <c r="A53" s="13">
        <v>50</v>
      </c>
      <c r="B53" s="16">
        <f>MAX(Sheet1!B6:B41)</f>
        <v>0</v>
      </c>
      <c r="C53" s="14" t="e">
        <f t="shared" si="2"/>
        <v>#DIV/0!</v>
      </c>
      <c r="D53" s="10"/>
      <c r="E53" s="10"/>
      <c r="F53" s="10"/>
      <c r="G53" s="10"/>
      <c r="H53" s="17"/>
    </row>
    <row r="54" spans="1:8">
      <c r="A54" s="8" t="s">
        <v>0</v>
      </c>
    </row>
    <row r="55" spans="1:8">
      <c r="A55" s="8" t="s">
        <v>0</v>
      </c>
    </row>
  </sheetData>
  <pageMargins left="0.78749999999999998" right="0.78749999999999998" top="1.0249999999999999" bottom="1.0249999999999999" header="0.78749999999999998" footer="0.78749999999999998"/>
  <pageSetup orientation="landscape" horizontalDpi="300" verticalDpi="300" r:id="rId1"/>
  <headerFooter alignWithMargins="0">
    <oddHeader>&amp;C&amp;A</oddHeader>
    <oddFooter>&amp;CPage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5:AE73"/>
  <sheetViews>
    <sheetView workbookViewId="0">
      <selection sqref="A1:AE73"/>
    </sheetView>
  </sheetViews>
  <sheetFormatPr defaultRowHeight="12.75"/>
  <cols>
    <col min="4" max="9" width="9.140625" hidden="1" customWidth="1"/>
  </cols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0.57263804349997682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N50" ca="1" si="0">IF(COUNT($B6:$C6)=2,B6,0)</f>
        <v>0</v>
      </c>
      <c r="O6" s="10">
        <f t="shared" ref="O6:O50" ca="1" si="1">IF(COUNT($B6:$C6)=2,C6,0)</f>
        <v>0</v>
      </c>
      <c r="P6" s="10">
        <f t="shared" ref="P6:P50" ca="1" si="2">IF(COUNT($B6:$C6)=2,N6*O6,0)</f>
        <v>0</v>
      </c>
      <c r="Q6" s="10">
        <f t="shared" ref="Q6:Q50" ca="1" si="3">IF(COUNT($B6:$C6)=2,B6^2,0)</f>
        <v>0</v>
      </c>
      <c r="R6" s="10">
        <f t="shared" ref="R6:R50" ca="1" si="4">IF(COUNT($B6:$C6)=2,B6^3,0)</f>
        <v>0</v>
      </c>
      <c r="S6" s="10">
        <f t="shared" ref="S6:S50" ca="1" si="5">IF(COUNT($B6:$C6)=2,B6^4,0)</f>
        <v>0</v>
      </c>
      <c r="T6" s="10">
        <f t="shared" ref="T6:T50" ca="1" si="6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7">RAND()</f>
        <v>0.18729209684615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1"/>
        <v>0</v>
      </c>
      <c r="P7" s="10">
        <f t="shared" ca="1" si="2"/>
        <v>0</v>
      </c>
      <c r="Q7" s="10">
        <f t="shared" ca="1" si="3"/>
        <v>0</v>
      </c>
      <c r="R7" s="10">
        <f t="shared" ca="1" si="4"/>
        <v>0</v>
      </c>
      <c r="S7" s="10">
        <f t="shared" ca="1" si="5"/>
        <v>0</v>
      </c>
      <c r="T7" s="10">
        <f t="shared" ca="1" si="6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7"/>
        <v>0.3977886053935118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1"/>
        <v>0</v>
      </c>
      <c r="P8" s="10">
        <f t="shared" ca="1" si="2"/>
        <v>0</v>
      </c>
      <c r="Q8" s="10">
        <f t="shared" ca="1" si="3"/>
        <v>0</v>
      </c>
      <c r="R8" s="10">
        <f t="shared" ca="1" si="4"/>
        <v>0</v>
      </c>
      <c r="S8" s="10">
        <f t="shared" ca="1" si="5"/>
        <v>0</v>
      </c>
      <c r="T8" s="10">
        <f t="shared" ca="1" si="6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7"/>
        <v>4.7179765036357124E-2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1"/>
        <v>0</v>
      </c>
      <c r="P9" s="10">
        <f t="shared" ca="1" si="2"/>
        <v>0</v>
      </c>
      <c r="Q9" s="10">
        <f t="shared" ca="1" si="3"/>
        <v>0</v>
      </c>
      <c r="R9" s="10">
        <f t="shared" ca="1" si="4"/>
        <v>0</v>
      </c>
      <c r="S9" s="10">
        <f t="shared" ca="1" si="5"/>
        <v>0</v>
      </c>
      <c r="T9" s="10">
        <f t="shared" ca="1" si="6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7"/>
        <v>0.79972089781217781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1"/>
        <v>0</v>
      </c>
      <c r="P10" s="10">
        <f t="shared" ca="1" si="2"/>
        <v>0</v>
      </c>
      <c r="Q10" s="10">
        <f t="shared" ca="1" si="3"/>
        <v>0</v>
      </c>
      <c r="R10" s="10">
        <f t="shared" ca="1" si="4"/>
        <v>0</v>
      </c>
      <c r="S10" s="10">
        <f t="shared" ca="1" si="5"/>
        <v>0</v>
      </c>
      <c r="T10" s="10">
        <f t="shared" ca="1" si="6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7"/>
        <v>0.52269091497791731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1"/>
        <v>0</v>
      </c>
      <c r="P11" s="10">
        <f t="shared" ca="1" si="2"/>
        <v>0</v>
      </c>
      <c r="Q11" s="10">
        <f t="shared" ca="1" si="3"/>
        <v>0</v>
      </c>
      <c r="R11" s="10">
        <f t="shared" ca="1" si="4"/>
        <v>0</v>
      </c>
      <c r="S11" s="10">
        <f t="shared" ca="1" si="5"/>
        <v>0</v>
      </c>
      <c r="T11" s="10">
        <f t="shared" ca="1" si="6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7"/>
        <v>0.73753816585627563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1"/>
        <v>0</v>
      </c>
      <c r="P12" s="10">
        <f t="shared" ca="1" si="2"/>
        <v>0</v>
      </c>
      <c r="Q12" s="10">
        <f t="shared" ca="1" si="3"/>
        <v>0</v>
      </c>
      <c r="R12" s="10">
        <f t="shared" ca="1" si="4"/>
        <v>0</v>
      </c>
      <c r="S12" s="10">
        <f t="shared" ca="1" si="5"/>
        <v>0</v>
      </c>
      <c r="T12" s="10">
        <f t="shared" ca="1" si="6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7"/>
        <v>0.39917556412134969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1"/>
        <v>0</v>
      </c>
      <c r="P13" s="10">
        <f t="shared" ca="1" si="2"/>
        <v>0</v>
      </c>
      <c r="Q13" s="10">
        <f t="shared" ca="1" si="3"/>
        <v>0</v>
      </c>
      <c r="R13" s="10">
        <f t="shared" ca="1" si="4"/>
        <v>0</v>
      </c>
      <c r="S13" s="10">
        <f t="shared" ca="1" si="5"/>
        <v>0</v>
      </c>
      <c r="T13" s="10">
        <f t="shared" ca="1" si="6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7"/>
        <v>0.15772819106612279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1"/>
        <v>0</v>
      </c>
      <c r="P14" s="10">
        <f t="shared" ca="1" si="2"/>
        <v>0</v>
      </c>
      <c r="Q14" s="10">
        <f t="shared" ca="1" si="3"/>
        <v>0</v>
      </c>
      <c r="R14" s="10">
        <f t="shared" ca="1" si="4"/>
        <v>0</v>
      </c>
      <c r="S14" s="10">
        <f t="shared" ca="1" si="5"/>
        <v>0</v>
      </c>
      <c r="T14" s="10">
        <f t="shared" ca="1" si="6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7"/>
        <v>6.5987041035590388E-2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1"/>
        <v>0</v>
      </c>
      <c r="P15" s="10">
        <f t="shared" ca="1" si="2"/>
        <v>0</v>
      </c>
      <c r="Q15" s="10">
        <f t="shared" ca="1" si="3"/>
        <v>0</v>
      </c>
      <c r="R15" s="10">
        <f t="shared" ca="1" si="4"/>
        <v>0</v>
      </c>
      <c r="S15" s="10">
        <f t="shared" ca="1" si="5"/>
        <v>0</v>
      </c>
      <c r="T15" s="10">
        <f t="shared" ca="1" si="6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7"/>
        <v>0.76697803848358181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1"/>
        <v>0</v>
      </c>
      <c r="P16" s="10">
        <f t="shared" ca="1" si="2"/>
        <v>0</v>
      </c>
      <c r="Q16" s="10">
        <f t="shared" ca="1" si="3"/>
        <v>0</v>
      </c>
      <c r="R16" s="10">
        <f t="shared" ca="1" si="4"/>
        <v>0</v>
      </c>
      <c r="S16" s="10">
        <f t="shared" ca="1" si="5"/>
        <v>0</v>
      </c>
      <c r="T16" s="10">
        <f t="shared" ca="1" si="6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7"/>
        <v>0.56474019937017417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1"/>
        <v>0</v>
      </c>
      <c r="P17" s="10">
        <f t="shared" ca="1" si="2"/>
        <v>0</v>
      </c>
      <c r="Q17" s="10">
        <f t="shared" ca="1" si="3"/>
        <v>0</v>
      </c>
      <c r="R17" s="10">
        <f t="shared" ca="1" si="4"/>
        <v>0</v>
      </c>
      <c r="S17" s="10">
        <f t="shared" ca="1" si="5"/>
        <v>0</v>
      </c>
      <c r="T17" s="10">
        <f t="shared" ca="1" si="6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7"/>
        <v>0.30997030044475027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1"/>
        <v>0</v>
      </c>
      <c r="P18" s="10">
        <f t="shared" ca="1" si="2"/>
        <v>0</v>
      </c>
      <c r="Q18" s="10">
        <f t="shared" ca="1" si="3"/>
        <v>0</v>
      </c>
      <c r="R18" s="10">
        <f t="shared" ca="1" si="4"/>
        <v>0</v>
      </c>
      <c r="S18" s="10">
        <f t="shared" ca="1" si="5"/>
        <v>0</v>
      </c>
      <c r="T18" s="10">
        <f t="shared" ca="1" si="6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7"/>
        <v>0.8631214464367265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1"/>
        <v>0</v>
      </c>
      <c r="P19" s="10">
        <f t="shared" ca="1" si="2"/>
        <v>0</v>
      </c>
      <c r="Q19" s="10">
        <f t="shared" ca="1" si="3"/>
        <v>0</v>
      </c>
      <c r="R19" s="10">
        <f t="shared" ca="1" si="4"/>
        <v>0</v>
      </c>
      <c r="S19" s="10">
        <f t="shared" ca="1" si="5"/>
        <v>0</v>
      </c>
      <c r="T19" s="10">
        <f t="shared" ca="1" si="6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7"/>
        <v>0.16671010195094116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1"/>
        <v>0</v>
      </c>
      <c r="P20" s="10">
        <f t="shared" ca="1" si="2"/>
        <v>0</v>
      </c>
      <c r="Q20" s="10">
        <f t="shared" ca="1" si="3"/>
        <v>0</v>
      </c>
      <c r="R20" s="10">
        <f t="shared" ca="1" si="4"/>
        <v>0</v>
      </c>
      <c r="S20" s="10">
        <f t="shared" ca="1" si="5"/>
        <v>0</v>
      </c>
      <c r="T20" s="10">
        <f t="shared" ca="1" si="6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7"/>
        <v>3.9921396442845092E-2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1"/>
        <v>0</v>
      </c>
      <c r="P21" s="10">
        <f t="shared" ca="1" si="2"/>
        <v>0</v>
      </c>
      <c r="Q21" s="10">
        <f t="shared" ca="1" si="3"/>
        <v>0</v>
      </c>
      <c r="R21" s="10">
        <f t="shared" ca="1" si="4"/>
        <v>0</v>
      </c>
      <c r="S21" s="10">
        <f t="shared" ca="1" si="5"/>
        <v>0</v>
      </c>
      <c r="T21" s="10">
        <f t="shared" ca="1" si="6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7"/>
        <v>0.87062143362484545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1"/>
        <v>0</v>
      </c>
      <c r="P22" s="10">
        <f t="shared" ca="1" si="2"/>
        <v>0</v>
      </c>
      <c r="Q22" s="10">
        <f t="shared" ca="1" si="3"/>
        <v>0</v>
      </c>
      <c r="R22" s="10">
        <f t="shared" ca="1" si="4"/>
        <v>0</v>
      </c>
      <c r="S22" s="10">
        <f t="shared" ca="1" si="5"/>
        <v>0</v>
      </c>
      <c r="T22" s="10">
        <f t="shared" ca="1" si="6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7"/>
        <v>0.92848557461377523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1"/>
        <v>0</v>
      </c>
      <c r="P23" s="10">
        <f t="shared" ca="1" si="2"/>
        <v>0</v>
      </c>
      <c r="Q23" s="10">
        <f t="shared" ca="1" si="3"/>
        <v>0</v>
      </c>
      <c r="R23" s="10">
        <f t="shared" ca="1" si="4"/>
        <v>0</v>
      </c>
      <c r="S23" s="10">
        <f t="shared" ca="1" si="5"/>
        <v>0</v>
      </c>
      <c r="T23" s="10">
        <f t="shared" ca="1" si="6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7"/>
        <v>0.36751146120106892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1"/>
        <v>0</v>
      </c>
      <c r="P24" s="10">
        <f t="shared" ca="1" si="2"/>
        <v>0</v>
      </c>
      <c r="Q24" s="10">
        <f t="shared" ca="1" si="3"/>
        <v>0</v>
      </c>
      <c r="R24" s="10">
        <f t="shared" ca="1" si="4"/>
        <v>0</v>
      </c>
      <c r="S24" s="10">
        <f t="shared" ca="1" si="5"/>
        <v>0</v>
      </c>
      <c r="T24" s="10">
        <f t="shared" ca="1" si="6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7"/>
        <v>8.7787059213360052E-3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1"/>
        <v>0</v>
      </c>
      <c r="P25" s="10">
        <f t="shared" ca="1" si="2"/>
        <v>0</v>
      </c>
      <c r="Q25" s="10">
        <f t="shared" ca="1" si="3"/>
        <v>0</v>
      </c>
      <c r="R25" s="10">
        <f t="shared" ca="1" si="4"/>
        <v>0</v>
      </c>
      <c r="S25" s="10">
        <f t="shared" ca="1" si="5"/>
        <v>0</v>
      </c>
      <c r="T25" s="10">
        <f t="shared" ca="1" si="6"/>
        <v>0</v>
      </c>
      <c r="U25" s="10"/>
      <c r="V25" s="10"/>
      <c r="W25" s="10"/>
      <c r="X25" s="9" t="s">
        <v>0</v>
      </c>
      <c r="Y25" s="55">
        <f t="shared" ref="Y25:AE25" ca="1" si="8">SUM(N6:N50)</f>
        <v>0</v>
      </c>
      <c r="Z25" s="56">
        <f t="shared" ca="1" si="8"/>
        <v>0</v>
      </c>
      <c r="AA25" s="57">
        <f t="shared" ca="1" si="8"/>
        <v>0</v>
      </c>
      <c r="AB25" s="57">
        <f t="shared" ca="1" si="8"/>
        <v>0</v>
      </c>
      <c r="AC25" s="57">
        <f t="shared" ca="1" si="8"/>
        <v>0</v>
      </c>
      <c r="AD25" s="57">
        <f t="shared" ca="1" si="8"/>
        <v>0</v>
      </c>
      <c r="AE25" s="58">
        <f t="shared" ca="1" si="8"/>
        <v>0</v>
      </c>
    </row>
    <row r="26" spans="1:31">
      <c r="A26" s="10">
        <f t="shared" ca="1" si="7"/>
        <v>0.82405794462446613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1"/>
        <v>0</v>
      </c>
      <c r="P26" s="10">
        <f t="shared" ca="1" si="2"/>
        <v>0</v>
      </c>
      <c r="Q26" s="10">
        <f t="shared" ca="1" si="3"/>
        <v>0</v>
      </c>
      <c r="R26" s="10">
        <f t="shared" ca="1" si="4"/>
        <v>0</v>
      </c>
      <c r="S26" s="10">
        <f t="shared" ca="1" si="5"/>
        <v>0</v>
      </c>
      <c r="T26" s="10">
        <f t="shared" ca="1" si="6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7"/>
        <v>0.27259225680551802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1"/>
        <v>0</v>
      </c>
      <c r="P27" s="10">
        <f t="shared" ca="1" si="2"/>
        <v>0</v>
      </c>
      <c r="Q27" s="10">
        <f t="shared" ca="1" si="3"/>
        <v>0</v>
      </c>
      <c r="R27" s="10">
        <f t="shared" ca="1" si="4"/>
        <v>0</v>
      </c>
      <c r="S27" s="10">
        <f t="shared" ca="1" si="5"/>
        <v>0</v>
      </c>
      <c r="T27" s="10">
        <f t="shared" ca="1" si="6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7"/>
        <v>1.2697852216712269E-2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1"/>
        <v>0</v>
      </c>
      <c r="P28" s="10">
        <f t="shared" ca="1" si="2"/>
        <v>0</v>
      </c>
      <c r="Q28" s="10">
        <f t="shared" ca="1" si="3"/>
        <v>0</v>
      </c>
      <c r="R28" s="10">
        <f t="shared" ca="1" si="4"/>
        <v>0</v>
      </c>
      <c r="S28" s="10">
        <f t="shared" ca="1" si="5"/>
        <v>0</v>
      </c>
      <c r="T28" s="10">
        <f t="shared" ca="1" si="6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7"/>
        <v>0.58734968809975174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1"/>
        <v>0</v>
      </c>
      <c r="P29" s="10">
        <f t="shared" ca="1" si="2"/>
        <v>0</v>
      </c>
      <c r="Q29" s="10">
        <f t="shared" ca="1" si="3"/>
        <v>0</v>
      </c>
      <c r="R29" s="10">
        <f t="shared" ca="1" si="4"/>
        <v>0</v>
      </c>
      <c r="S29" s="10">
        <f t="shared" ca="1" si="5"/>
        <v>0</v>
      </c>
      <c r="T29" s="10">
        <f t="shared" ca="1" si="6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7"/>
        <v>0.54228939006225019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1"/>
        <v>0</v>
      </c>
      <c r="P30" s="10">
        <f t="shared" ca="1" si="2"/>
        <v>0</v>
      </c>
      <c r="Q30" s="10">
        <f t="shared" ca="1" si="3"/>
        <v>0</v>
      </c>
      <c r="R30" s="10">
        <f t="shared" ca="1" si="4"/>
        <v>0</v>
      </c>
      <c r="S30" s="10">
        <f t="shared" ca="1" si="5"/>
        <v>0</v>
      </c>
      <c r="T30" s="10">
        <f t="shared" ca="1" si="6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7"/>
        <v>0.63248207967033709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1"/>
        <v>0</v>
      </c>
      <c r="P31" s="10">
        <f t="shared" ca="1" si="2"/>
        <v>0</v>
      </c>
      <c r="Q31" s="10">
        <f t="shared" ca="1" si="3"/>
        <v>0</v>
      </c>
      <c r="R31" s="10">
        <f t="shared" ca="1" si="4"/>
        <v>0</v>
      </c>
      <c r="S31" s="10">
        <f t="shared" ca="1" si="5"/>
        <v>0</v>
      </c>
      <c r="T31" s="10">
        <f t="shared" ca="1" si="6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7"/>
        <v>0.3425339474863508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1"/>
        <v>0</v>
      </c>
      <c r="P32" s="10">
        <f t="shared" ca="1" si="2"/>
        <v>0</v>
      </c>
      <c r="Q32" s="10">
        <f t="shared" ca="1" si="3"/>
        <v>0</v>
      </c>
      <c r="R32" s="10">
        <f t="shared" ca="1" si="4"/>
        <v>0</v>
      </c>
      <c r="S32" s="10">
        <f t="shared" ca="1" si="5"/>
        <v>0</v>
      </c>
      <c r="T32" s="10">
        <f t="shared" ca="1" si="6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7"/>
        <v>0.87709966562520114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1"/>
        <v>0</v>
      </c>
      <c r="P33" s="10">
        <f t="shared" ca="1" si="2"/>
        <v>0</v>
      </c>
      <c r="Q33" s="10">
        <f t="shared" ca="1" si="3"/>
        <v>0</v>
      </c>
      <c r="R33" s="10">
        <f t="shared" ca="1" si="4"/>
        <v>0</v>
      </c>
      <c r="S33" s="10">
        <f t="shared" ca="1" si="5"/>
        <v>0</v>
      </c>
      <c r="T33" s="10">
        <f t="shared" ca="1" si="6"/>
        <v>0</v>
      </c>
      <c r="U33" s="10"/>
      <c r="V33" s="10"/>
      <c r="W33" s="10"/>
      <c r="X33" s="89" t="s">
        <v>88</v>
      </c>
      <c r="Y33" s="72" t="e">
        <f ca="1">1-(AB73/AD73)</f>
        <v>#DIV/0!</v>
      </c>
      <c r="Z33" s="10"/>
      <c r="AA33" s="10"/>
      <c r="AB33" s="10"/>
      <c r="AC33" s="10"/>
      <c r="AD33" s="10"/>
      <c r="AE33" s="10"/>
    </row>
    <row r="34" spans="1:31">
      <c r="A34" s="10">
        <f t="shared" ca="1" si="7"/>
        <v>0.90561810864664471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1"/>
        <v>0</v>
      </c>
      <c r="P34" s="10">
        <f t="shared" ca="1" si="2"/>
        <v>0</v>
      </c>
      <c r="Q34" s="10">
        <f t="shared" ca="1" si="3"/>
        <v>0</v>
      </c>
      <c r="R34" s="10">
        <f t="shared" ca="1" si="4"/>
        <v>0</v>
      </c>
      <c r="S34" s="10">
        <f t="shared" ca="1" si="5"/>
        <v>0</v>
      </c>
      <c r="T34" s="10">
        <f t="shared" ca="1" si="6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4.25">
      <c r="A35" s="10">
        <f t="shared" ca="1" si="7"/>
        <v>0.95485254294139976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1"/>
        <v>0</v>
      </c>
      <c r="P35" s="10">
        <f t="shared" ca="1" si="2"/>
        <v>0</v>
      </c>
      <c r="Q35" s="10">
        <f t="shared" ca="1" si="3"/>
        <v>0</v>
      </c>
      <c r="R35" s="10">
        <f t="shared" ca="1" si="4"/>
        <v>0</v>
      </c>
      <c r="S35" s="10">
        <f t="shared" ca="1" si="5"/>
        <v>0</v>
      </c>
      <c r="T35" s="10">
        <f t="shared" ca="1" si="6"/>
        <v>0</v>
      </c>
      <c r="U35" s="10"/>
      <c r="V35" s="10"/>
      <c r="W35" s="10"/>
      <c r="X35" s="10"/>
      <c r="Y35" s="72" t="s">
        <v>69</v>
      </c>
      <c r="Z35" s="10"/>
      <c r="AA35" s="10"/>
      <c r="AB35" s="10"/>
      <c r="AC35" s="10"/>
      <c r="AD35" s="10"/>
      <c r="AE35" s="10"/>
    </row>
    <row r="36" spans="1:31">
      <c r="A36" s="10">
        <f t="shared" ca="1" si="7"/>
        <v>0.52665330619713446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1"/>
        <v>0</v>
      </c>
      <c r="P36" s="10">
        <f t="shared" ca="1" si="2"/>
        <v>0</v>
      </c>
      <c r="Q36" s="10">
        <f t="shared" ca="1" si="3"/>
        <v>0</v>
      </c>
      <c r="R36" s="10">
        <f t="shared" ca="1" si="4"/>
        <v>0</v>
      </c>
      <c r="S36" s="10">
        <f t="shared" ca="1" si="5"/>
        <v>0</v>
      </c>
      <c r="T36" s="10">
        <f t="shared" ca="1" si="6"/>
        <v>0</v>
      </c>
      <c r="U36" s="10"/>
      <c r="V36" s="10"/>
      <c r="W36" s="10"/>
      <c r="X36" s="10"/>
      <c r="Y36" s="108" t="s">
        <v>70</v>
      </c>
      <c r="Z36" s="108" t="s">
        <v>71</v>
      </c>
      <c r="AA36" s="108"/>
      <c r="AB36" s="108" t="s">
        <v>72</v>
      </c>
      <c r="AC36" s="108"/>
      <c r="AD36" s="108" t="s">
        <v>73</v>
      </c>
      <c r="AE36" s="41"/>
    </row>
    <row r="37" spans="1:31">
      <c r="A37" s="10">
        <f t="shared" ca="1" si="7"/>
        <v>0.23140798708538257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1"/>
        <v>0</v>
      </c>
      <c r="P37" s="10">
        <f t="shared" ca="1" si="2"/>
        <v>0</v>
      </c>
      <c r="Q37" s="10">
        <f t="shared" ca="1" si="3"/>
        <v>0</v>
      </c>
      <c r="R37" s="10">
        <f t="shared" ca="1" si="4"/>
        <v>0</v>
      </c>
      <c r="S37" s="10">
        <f t="shared" ca="1" si="5"/>
        <v>0</v>
      </c>
      <c r="T37" s="10">
        <f t="shared" ca="1" si="6"/>
        <v>0</v>
      </c>
      <c r="U37" s="10"/>
      <c r="V37" s="10"/>
      <c r="W37" s="10"/>
      <c r="X37" s="10"/>
      <c r="Y37" s="73">
        <f>IF(COUNT(Sheet1!$B6:'Sheet1'!$C6)=2,(C6-Z$25/n)^2,0)</f>
        <v>0</v>
      </c>
      <c r="Z37" s="74">
        <f>IF(COUNT(Sheet1!$B6:'Sheet1'!$C6)=2,Z$29*B6^2+Y$30*B6+Y$31,0)</f>
        <v>0</v>
      </c>
      <c r="AA37" s="74"/>
      <c r="AB37" s="74">
        <f t="shared" ref="AB37:AB72" ca="1" si="9">IF(COUNT($B6:$C6)=2,(C6-Z37)^2,0)</f>
        <v>0</v>
      </c>
      <c r="AC37" s="49"/>
      <c r="AD37" s="75">
        <f>IF(COUNT(Sheet1!$B6:'Sheet1'!$C6)=2,($Z$25/n-Z37)^2,0)</f>
        <v>0</v>
      </c>
      <c r="AE37" s="10" t="s">
        <v>0</v>
      </c>
    </row>
    <row r="38" spans="1:31">
      <c r="A38" s="10">
        <f t="shared" ca="1" si="7"/>
        <v>0.57576923651628642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1"/>
        <v>0</v>
      </c>
      <c r="P38" s="10">
        <f t="shared" ca="1" si="2"/>
        <v>0</v>
      </c>
      <c r="Q38" s="10">
        <f t="shared" ca="1" si="3"/>
        <v>0</v>
      </c>
      <c r="R38" s="10">
        <f t="shared" ca="1" si="4"/>
        <v>0</v>
      </c>
      <c r="S38" s="10">
        <f t="shared" ca="1" si="5"/>
        <v>0</v>
      </c>
      <c r="T38" s="10">
        <f t="shared" ca="1" si="6"/>
        <v>0</v>
      </c>
      <c r="U38" s="10"/>
      <c r="V38" s="10"/>
      <c r="W38" s="10"/>
      <c r="X38" s="10"/>
      <c r="Y38" s="73">
        <f>IF(COUNT(Sheet1!$B7:'Sheet1'!$C7)=2,(C7-Z$25/n)^2,0)</f>
        <v>0</v>
      </c>
      <c r="Z38" s="74">
        <f>IF(COUNT(Sheet1!$B7:'Sheet1'!$C7)=2,Z$29*B7^2+Y$30*B7+Y$31,0)</f>
        <v>0</v>
      </c>
      <c r="AA38" s="59"/>
      <c r="AB38" s="74">
        <f t="shared" ca="1" si="9"/>
        <v>0</v>
      </c>
      <c r="AC38" s="32"/>
      <c r="AD38" s="75">
        <f>IF(COUNT(Sheet1!$B7:'Sheet1'!$C7)=2,($Z$25/n-Z38)^2,0)</f>
        <v>0</v>
      </c>
      <c r="AE38" s="10"/>
    </row>
    <row r="39" spans="1:31">
      <c r="A39" s="10">
        <f t="shared" ca="1" si="7"/>
        <v>0.24681890274133711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1"/>
        <v>0</v>
      </c>
      <c r="P39" s="10">
        <f t="shared" ca="1" si="2"/>
        <v>0</v>
      </c>
      <c r="Q39" s="10">
        <f t="shared" ca="1" si="3"/>
        <v>0</v>
      </c>
      <c r="R39" s="10">
        <f t="shared" ca="1" si="4"/>
        <v>0</v>
      </c>
      <c r="S39" s="10">
        <f t="shared" ca="1" si="5"/>
        <v>0</v>
      </c>
      <c r="T39" s="10">
        <f t="shared" ca="1" si="6"/>
        <v>0</v>
      </c>
      <c r="U39" s="10"/>
      <c r="V39" s="10"/>
      <c r="W39" s="10"/>
      <c r="X39" s="10"/>
      <c r="Y39" s="73">
        <f>IF(COUNT(Sheet1!$B8:'Sheet1'!$C8)=2,(C8-Z$25/n)^2,0)</f>
        <v>0</v>
      </c>
      <c r="Z39" s="74">
        <f>IF(COUNT(Sheet1!$B8:'Sheet1'!$C8)=2,Z$29*B8^2+Y$30*B8+Y$31,0)</f>
        <v>0</v>
      </c>
      <c r="AA39" s="59"/>
      <c r="AB39" s="74">
        <f t="shared" ca="1" si="9"/>
        <v>0</v>
      </c>
      <c r="AC39" s="32"/>
      <c r="AD39" s="75">
        <f>IF(COUNT(Sheet1!$B8:'Sheet1'!$C8)=2,($Z$25/n-Z39)^2,0)</f>
        <v>0</v>
      </c>
      <c r="AE39" s="10"/>
    </row>
    <row r="40" spans="1:31">
      <c r="A40" s="10">
        <f t="shared" ca="1" si="7"/>
        <v>0.74313896383567257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1"/>
        <v>0</v>
      </c>
      <c r="P40" s="10">
        <f t="shared" ca="1" si="2"/>
        <v>0</v>
      </c>
      <c r="Q40" s="10">
        <f t="shared" ca="1" si="3"/>
        <v>0</v>
      </c>
      <c r="R40" s="10">
        <f t="shared" ca="1" si="4"/>
        <v>0</v>
      </c>
      <c r="S40" s="10">
        <f t="shared" ca="1" si="5"/>
        <v>0</v>
      </c>
      <c r="T40" s="10">
        <f t="shared" ca="1" si="6"/>
        <v>0</v>
      </c>
      <c r="U40" s="10"/>
      <c r="V40" s="10"/>
      <c r="W40" s="10"/>
      <c r="X40" s="10"/>
      <c r="Y40" s="73">
        <f>IF(COUNT(Sheet1!$B9:'Sheet1'!$C9)=2,(C9-Z$25/n)^2,0)</f>
        <v>0</v>
      </c>
      <c r="Z40" s="74">
        <f>IF(COUNT(Sheet1!$B9:'Sheet1'!$C9)=2,Z$29*B9^2+Y$30*B9+Y$31,0)</f>
        <v>0</v>
      </c>
      <c r="AA40" s="59"/>
      <c r="AB40" s="74">
        <f t="shared" ca="1" si="9"/>
        <v>0</v>
      </c>
      <c r="AC40" s="32"/>
      <c r="AD40" s="75">
        <f>IF(COUNT(Sheet1!$B9:'Sheet1'!$C9)=2,($Z$25/n-Z40)^2,0)</f>
        <v>0</v>
      </c>
      <c r="AE40" s="10"/>
    </row>
    <row r="41" spans="1:31">
      <c r="A41" s="10">
        <f t="shared" ca="1" si="7"/>
        <v>0.68293715931315357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1"/>
        <v>0</v>
      </c>
      <c r="P41" s="10">
        <f t="shared" ca="1" si="2"/>
        <v>0</v>
      </c>
      <c r="Q41" s="10">
        <f t="shared" ca="1" si="3"/>
        <v>0</v>
      </c>
      <c r="R41" s="10">
        <f t="shared" ca="1" si="4"/>
        <v>0</v>
      </c>
      <c r="S41" s="10">
        <f t="shared" ca="1" si="5"/>
        <v>0</v>
      </c>
      <c r="T41" s="10">
        <f t="shared" ca="1" si="6"/>
        <v>0</v>
      </c>
      <c r="U41" s="10"/>
      <c r="V41" s="10"/>
      <c r="W41" s="10"/>
      <c r="X41" s="10"/>
      <c r="Y41" s="73">
        <f>IF(COUNT(Sheet1!$B10:'Sheet1'!$C10)=2,(C10-Z$25/n)^2,0)</f>
        <v>0</v>
      </c>
      <c r="Z41" s="74">
        <f>IF(COUNT(Sheet1!$B10:'Sheet1'!$C10)=2,Z$29*B10^2+Y$30*B10+Y$31,0)</f>
        <v>0</v>
      </c>
      <c r="AA41" s="59"/>
      <c r="AB41" s="74">
        <f t="shared" ca="1" si="9"/>
        <v>0</v>
      </c>
      <c r="AC41" s="32"/>
      <c r="AD41" s="75">
        <f>IF(COUNT(Sheet1!$B10:'Sheet1'!$C10)=2,($Z$25/n-Z41)^2,0)</f>
        <v>0</v>
      </c>
      <c r="AE41" s="10"/>
    </row>
    <row r="42" spans="1:31">
      <c r="A42" s="10">
        <f t="shared" ca="1" si="7"/>
        <v>0.85407292813880564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1"/>
        <v>0</v>
      </c>
      <c r="P42" s="10">
        <f t="shared" ca="1" si="2"/>
        <v>0</v>
      </c>
      <c r="Q42" s="10">
        <f t="shared" ca="1" si="3"/>
        <v>0</v>
      </c>
      <c r="R42" s="10">
        <f t="shared" ca="1" si="4"/>
        <v>0</v>
      </c>
      <c r="S42" s="10">
        <f t="shared" ca="1" si="5"/>
        <v>0</v>
      </c>
      <c r="T42" s="10">
        <f t="shared" ca="1" si="6"/>
        <v>0</v>
      </c>
      <c r="U42" s="10"/>
      <c r="V42" s="10"/>
      <c r="W42" s="10"/>
      <c r="X42" s="10"/>
      <c r="Y42" s="73">
        <f>IF(COUNT(Sheet1!$B11:'Sheet1'!$C11)=2,(C11-Z$25/n)^2,0)</f>
        <v>0</v>
      </c>
      <c r="Z42" s="74">
        <f>IF(COUNT(Sheet1!$B11:'Sheet1'!$C11)=2,Z$29*B11^2+Y$30*B11+Y$31,0)</f>
        <v>0</v>
      </c>
      <c r="AA42" s="59"/>
      <c r="AB42" s="74">
        <f t="shared" ca="1" si="9"/>
        <v>0</v>
      </c>
      <c r="AC42" s="32"/>
      <c r="AD42" s="75">
        <f>IF(COUNT(Sheet1!$B11:'Sheet1'!$C11)=2,($Z$25/n-Z42)^2,0)</f>
        <v>0</v>
      </c>
      <c r="AE42" s="10"/>
    </row>
    <row r="43" spans="1:31">
      <c r="A43" s="10">
        <f t="shared" ca="1" si="7"/>
        <v>5.2801920487478227E-2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1"/>
        <v>0</v>
      </c>
      <c r="P43" s="10">
        <f t="shared" ca="1" si="2"/>
        <v>0</v>
      </c>
      <c r="Q43" s="10">
        <f t="shared" ca="1" si="3"/>
        <v>0</v>
      </c>
      <c r="R43" s="10">
        <f t="shared" ca="1" si="4"/>
        <v>0</v>
      </c>
      <c r="S43" s="10">
        <f t="shared" ca="1" si="5"/>
        <v>0</v>
      </c>
      <c r="T43" s="10">
        <f t="shared" ca="1" si="6"/>
        <v>0</v>
      </c>
      <c r="U43" s="10"/>
      <c r="V43" s="10"/>
      <c r="W43" s="10"/>
      <c r="X43" s="10"/>
      <c r="Y43" s="73">
        <f>IF(COUNT(Sheet1!$B12:'Sheet1'!$C12)=2,(C12-Z$25/n)^2,0)</f>
        <v>0</v>
      </c>
      <c r="Z43" s="74">
        <f>IF(COUNT(Sheet1!$B12:'Sheet1'!$C12)=2,Z$29*B12^2+Y$30*B12+Y$31,0)</f>
        <v>0</v>
      </c>
      <c r="AA43" s="59"/>
      <c r="AB43" s="74">
        <f t="shared" ca="1" si="9"/>
        <v>0</v>
      </c>
      <c r="AC43" s="32"/>
      <c r="AD43" s="75">
        <f>IF(COUNT(Sheet1!$B12:'Sheet1'!$C12)=2,($Z$25/n-Z43)^2,0)</f>
        <v>0</v>
      </c>
      <c r="AE43" s="10"/>
    </row>
    <row r="44" spans="1:31">
      <c r="A44" s="10">
        <f t="shared" ca="1" si="7"/>
        <v>0.19000243906534164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1"/>
        <v>0</v>
      </c>
      <c r="P44" s="10">
        <f t="shared" ca="1" si="2"/>
        <v>0</v>
      </c>
      <c r="Q44" s="10">
        <f t="shared" ca="1" si="3"/>
        <v>0</v>
      </c>
      <c r="R44" s="10">
        <f t="shared" ca="1" si="4"/>
        <v>0</v>
      </c>
      <c r="S44" s="10">
        <f t="shared" ca="1" si="5"/>
        <v>0</v>
      </c>
      <c r="T44" s="10">
        <f t="shared" ca="1" si="6"/>
        <v>0</v>
      </c>
      <c r="U44" s="10"/>
      <c r="V44" s="10"/>
      <c r="W44" s="10"/>
      <c r="X44" s="10"/>
      <c r="Y44" s="73">
        <f>IF(COUNT(Sheet1!$B13:'Sheet1'!$C13)=2,(C13-Z$25/n)^2,0)</f>
        <v>0</v>
      </c>
      <c r="Z44" s="74">
        <f>IF(COUNT(Sheet1!$B13:'Sheet1'!$C13)=2,Z$29*B13^2+Y$30*B13+Y$31,0)</f>
        <v>0</v>
      </c>
      <c r="AA44" s="32"/>
      <c r="AB44" s="74">
        <f t="shared" ca="1" si="9"/>
        <v>0</v>
      </c>
      <c r="AC44" s="32"/>
      <c r="AD44" s="75">
        <f>IF(COUNT(Sheet1!$B13:'Sheet1'!$C13)=2,($Z$25/n-Z44)^2,0)</f>
        <v>0</v>
      </c>
      <c r="AE44" s="10"/>
    </row>
    <row r="45" spans="1:31">
      <c r="A45" s="10">
        <f t="shared" ca="1" si="7"/>
        <v>0.81291421231809391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1"/>
        <v>0</v>
      </c>
      <c r="P45" s="10">
        <f t="shared" ca="1" si="2"/>
        <v>0</v>
      </c>
      <c r="Q45" s="10">
        <f t="shared" ca="1" si="3"/>
        <v>0</v>
      </c>
      <c r="R45" s="10">
        <f t="shared" ca="1" si="4"/>
        <v>0</v>
      </c>
      <c r="S45" s="10">
        <f t="shared" ca="1" si="5"/>
        <v>0</v>
      </c>
      <c r="T45" s="10">
        <f t="shared" ca="1" si="6"/>
        <v>0</v>
      </c>
      <c r="U45" s="10"/>
      <c r="V45" s="10"/>
      <c r="W45" s="10"/>
      <c r="X45" s="10"/>
      <c r="Y45" s="73">
        <f>IF(COUNT(Sheet1!$B14:'Sheet1'!$C14)=2,(C14-Z$25/n)^2,0)</f>
        <v>0</v>
      </c>
      <c r="Z45" s="74">
        <f>IF(COUNT(Sheet1!$B14:'Sheet1'!$C14)=2,Z$29*B14^2+Y$30*B14+Y$31,0)</f>
        <v>0</v>
      </c>
      <c r="AA45" s="59"/>
      <c r="AB45" s="74">
        <f t="shared" ca="1" si="9"/>
        <v>0</v>
      </c>
      <c r="AC45" s="32"/>
      <c r="AD45" s="75">
        <f>IF(COUNT(Sheet1!$B14:'Sheet1'!$C14)=2,($Z$25/n-Z45)^2,0)</f>
        <v>0</v>
      </c>
      <c r="AE45" s="10"/>
    </row>
    <row r="46" spans="1:31">
      <c r="A46" s="10">
        <f t="shared" ca="1" si="7"/>
        <v>0.14442306440240671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1"/>
        <v>0</v>
      </c>
      <c r="P46" s="10">
        <f t="shared" ca="1" si="2"/>
        <v>0</v>
      </c>
      <c r="Q46" s="10">
        <f t="shared" ca="1" si="3"/>
        <v>0</v>
      </c>
      <c r="R46" s="10">
        <f t="shared" ca="1" si="4"/>
        <v>0</v>
      </c>
      <c r="S46" s="10">
        <f t="shared" ca="1" si="5"/>
        <v>0</v>
      </c>
      <c r="T46" s="10">
        <f t="shared" ca="1" si="6"/>
        <v>0</v>
      </c>
      <c r="U46" s="10"/>
      <c r="V46" s="10"/>
      <c r="W46" s="10"/>
      <c r="X46" s="10"/>
      <c r="Y46" s="73">
        <f>IF(COUNT(Sheet1!$B15:'Sheet1'!$C15)=2,(C15-Z$25/n)^2,0)</f>
        <v>0</v>
      </c>
      <c r="Z46" s="74">
        <f>IF(COUNT(Sheet1!$B15:'Sheet1'!$C15)=2,Z$29*B15^2+Y$30*B15+Y$31,0)</f>
        <v>0</v>
      </c>
      <c r="AA46" s="59"/>
      <c r="AB46" s="74">
        <f t="shared" ca="1" si="9"/>
        <v>0</v>
      </c>
      <c r="AC46" s="32"/>
      <c r="AD46" s="75">
        <f>IF(COUNT(Sheet1!$B15:'Sheet1'!$C15)=2,($Z$25/n-Z46)^2,0)</f>
        <v>0</v>
      </c>
      <c r="AE46" s="10"/>
    </row>
    <row r="47" spans="1:31">
      <c r="A47" s="10">
        <f t="shared" ca="1" si="7"/>
        <v>0.20975614192467085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1"/>
        <v>0</v>
      </c>
      <c r="P47" s="10">
        <f t="shared" ca="1" si="2"/>
        <v>0</v>
      </c>
      <c r="Q47" s="10">
        <f t="shared" ca="1" si="3"/>
        <v>0</v>
      </c>
      <c r="R47" s="10">
        <f t="shared" ca="1" si="4"/>
        <v>0</v>
      </c>
      <c r="S47" s="10">
        <f t="shared" ca="1" si="5"/>
        <v>0</v>
      </c>
      <c r="T47" s="10">
        <f t="shared" ca="1" si="6"/>
        <v>0</v>
      </c>
      <c r="U47" s="10"/>
      <c r="V47" s="10"/>
      <c r="W47" s="10"/>
      <c r="X47" s="10"/>
      <c r="Y47" s="73">
        <f>IF(COUNT(Sheet1!$B16:'Sheet1'!$C16)=2,(C16-Z$25/n)^2,0)</f>
        <v>0</v>
      </c>
      <c r="Z47" s="74">
        <f>IF(COUNT(Sheet1!$B16:'Sheet1'!$C16)=2,Z$29*B16^2+Y$30*B16+Y$31,0)</f>
        <v>0</v>
      </c>
      <c r="AA47" s="59"/>
      <c r="AB47" s="74">
        <f t="shared" ca="1" si="9"/>
        <v>0</v>
      </c>
      <c r="AC47" s="32"/>
      <c r="AD47" s="75">
        <f>IF(COUNT(Sheet1!$B16:'Sheet1'!$C16)=2,($Z$25/n-Z47)^2,0)</f>
        <v>0</v>
      </c>
      <c r="AE47" s="10"/>
    </row>
    <row r="48" spans="1:31">
      <c r="A48" s="10">
        <f t="shared" ca="1" si="7"/>
        <v>3.5717158591433762E-2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1"/>
        <v>0</v>
      </c>
      <c r="P48" s="10">
        <f t="shared" ca="1" si="2"/>
        <v>0</v>
      </c>
      <c r="Q48" s="10">
        <f t="shared" ca="1" si="3"/>
        <v>0</v>
      </c>
      <c r="R48" s="10">
        <f t="shared" ca="1" si="4"/>
        <v>0</v>
      </c>
      <c r="S48" s="10">
        <f t="shared" ca="1" si="5"/>
        <v>0</v>
      </c>
      <c r="T48" s="10">
        <f t="shared" ca="1" si="6"/>
        <v>0</v>
      </c>
      <c r="U48" s="10"/>
      <c r="V48" s="10"/>
      <c r="W48" s="10"/>
      <c r="X48" s="10"/>
      <c r="Y48" s="73">
        <f>IF(COUNT(Sheet1!$B17:'Sheet1'!$C17)=2,(C17-Z$25/n)^2,0)</f>
        <v>0</v>
      </c>
      <c r="Z48" s="74">
        <f>IF(COUNT(Sheet1!$B17:'Sheet1'!$C17)=2,Z$29*B17^2+Y$30*B17+Y$31,0)</f>
        <v>0</v>
      </c>
      <c r="AA48" s="59"/>
      <c r="AB48" s="74">
        <f t="shared" ca="1" si="9"/>
        <v>0</v>
      </c>
      <c r="AC48" s="32"/>
      <c r="AD48" s="75">
        <f>IF(COUNT(Sheet1!$B17:'Sheet1'!$C17)=2,($Z$25/n-Z48)^2,0)</f>
        <v>0</v>
      </c>
      <c r="AE48" s="10"/>
    </row>
    <row r="49" spans="1:31">
      <c r="A49" s="10">
        <f t="shared" ca="1" si="7"/>
        <v>0.68480293739067033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1"/>
        <v>0</v>
      </c>
      <c r="P49" s="10">
        <f t="shared" ca="1" si="2"/>
        <v>0</v>
      </c>
      <c r="Q49" s="10">
        <f t="shared" ca="1" si="3"/>
        <v>0</v>
      </c>
      <c r="R49" s="10">
        <f t="shared" ca="1" si="4"/>
        <v>0</v>
      </c>
      <c r="S49" s="10">
        <f t="shared" ca="1" si="5"/>
        <v>0</v>
      </c>
      <c r="T49" s="10">
        <f t="shared" ca="1" si="6"/>
        <v>0</v>
      </c>
      <c r="U49" s="10"/>
      <c r="V49" s="10"/>
      <c r="W49" s="10"/>
      <c r="X49" s="10"/>
      <c r="Y49" s="73">
        <f>IF(COUNT(Sheet1!$B18:'Sheet1'!$C18)=2,(C18-Z$25/n)^2,0)</f>
        <v>0</v>
      </c>
      <c r="Z49" s="74">
        <f>IF(COUNT(Sheet1!$B18:'Sheet1'!$C18)=2,Z$29*B18^2+Y$30*B18+Y$31,0)</f>
        <v>0</v>
      </c>
      <c r="AA49" s="59"/>
      <c r="AB49" s="74">
        <f t="shared" ca="1" si="9"/>
        <v>0</v>
      </c>
      <c r="AC49" s="32"/>
      <c r="AD49" s="75">
        <f>IF(COUNT(Sheet1!$B18:'Sheet1'!$C18)=2,($Z$25/n-Z49)^2,0)</f>
        <v>0</v>
      </c>
      <c r="AE49" s="10"/>
    </row>
    <row r="50" spans="1:31">
      <c r="A50" s="10">
        <f t="shared" ca="1" si="7"/>
        <v>0.24057244259565502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1"/>
        <v>0</v>
      </c>
      <c r="P50" s="10">
        <f t="shared" ca="1" si="2"/>
        <v>0</v>
      </c>
      <c r="Q50" s="10">
        <f t="shared" ca="1" si="3"/>
        <v>0</v>
      </c>
      <c r="R50" s="10">
        <f t="shared" ca="1" si="4"/>
        <v>0</v>
      </c>
      <c r="S50" s="10">
        <f t="shared" ca="1" si="5"/>
        <v>0</v>
      </c>
      <c r="T50" s="10">
        <f t="shared" ca="1" si="6"/>
        <v>0</v>
      </c>
      <c r="U50" s="10"/>
      <c r="V50" s="10"/>
      <c r="W50" s="10"/>
      <c r="X50" s="10"/>
      <c r="Y50" s="73">
        <f>IF(COUNT(Sheet1!$B19:'Sheet1'!$C19)=2,(C19-Z$25/n)^2,0)</f>
        <v>0</v>
      </c>
      <c r="Z50" s="74">
        <f>IF(COUNT(Sheet1!$B19:'Sheet1'!$C19)=2,Z$29*B19^2+Y$30*B19+Y$31,0)</f>
        <v>0</v>
      </c>
      <c r="AA50" s="59"/>
      <c r="AB50" s="74">
        <f t="shared" ca="1" si="9"/>
        <v>0</v>
      </c>
      <c r="AC50" s="32"/>
      <c r="AD50" s="75">
        <f>IF(COUNT(Sheet1!$B19:'Sheet1'!$C19)=2,($Z$25/n-Z50)^2,0)</f>
        <v>0</v>
      </c>
      <c r="AE50" s="10"/>
    </row>
    <row r="51" spans="1:3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80" t="str">
        <f>IF(COUNT(J51)=1,(-b+SQRT(b*b-4*a*(__c-J51)))/(2*a),"")</f>
        <v/>
      </c>
      <c r="L51" s="8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73">
        <f>IF(COUNT(Sheet1!$B20:'Sheet1'!$C20)=2,(C20-Z$25/n)^2,0)</f>
        <v>0</v>
      </c>
      <c r="Z51" s="74">
        <f>IF(COUNT(Sheet1!$B20:'Sheet1'!$C20)=2,Z$29*B20^2+Y$30*B20+Y$31,0)</f>
        <v>0</v>
      </c>
      <c r="AA51" s="59"/>
      <c r="AB51" s="74">
        <f t="shared" ca="1" si="9"/>
        <v>0</v>
      </c>
      <c r="AC51" s="32"/>
      <c r="AD51" s="75">
        <f>IF(COUNT(Sheet1!$B20:'Sheet1'!$C20)=2,($Z$25/n-Z51)^2,0)</f>
        <v>0</v>
      </c>
      <c r="AE51" s="10"/>
    </row>
    <row r="52" spans="1:3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73">
        <f>IF(COUNT(Sheet1!$B21:'Sheet1'!$C21)=2,(C21-Z$25/n)^2,0)</f>
        <v>0</v>
      </c>
      <c r="Z52" s="74">
        <f>IF(COUNT(Sheet1!$B21:'Sheet1'!$C21)=2,Z$29*B21^2+Y$30*B21+Y$31,0)</f>
        <v>0</v>
      </c>
      <c r="AA52" s="59"/>
      <c r="AB52" s="74">
        <f t="shared" ca="1" si="9"/>
        <v>0</v>
      </c>
      <c r="AC52" s="32"/>
      <c r="AD52" s="75">
        <f>IF(COUNT(Sheet1!$B21:'Sheet1'!$C21)=2,($Z$25/n-Z52)^2,0)</f>
        <v>0</v>
      </c>
      <c r="AE52" s="10"/>
    </row>
    <row r="53" spans="1:3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73">
        <f>IF(COUNT(Sheet1!$B22:'Sheet1'!$C22)=2,(C22-Z$25/n)^2,0)</f>
        <v>0</v>
      </c>
      <c r="Z53" s="74">
        <f>IF(COUNT(Sheet1!$B22:'Sheet1'!$C22)=2,Z$29*B22^2+Y$30*B22+Y$31,0)</f>
        <v>0</v>
      </c>
      <c r="AA53" s="59"/>
      <c r="AB53" s="74">
        <f t="shared" ca="1" si="9"/>
        <v>0</v>
      </c>
      <c r="AC53" s="32"/>
      <c r="AD53" s="75">
        <f>IF(COUNT(Sheet1!$B22:'Sheet1'!$C22)=2,($Z$25/n-Z53)^2,0)</f>
        <v>0</v>
      </c>
      <c r="AE53" s="10"/>
    </row>
    <row r="54" spans="1:3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73">
        <f>IF(COUNT(Sheet1!$B23:'Sheet1'!$C23)=2,(C23-Z$25/n)^2,0)</f>
        <v>0</v>
      </c>
      <c r="Z54" s="74">
        <f>IF(COUNT(Sheet1!$B23:'Sheet1'!$C23)=2,Z$29*B23^2+Y$30*B23+Y$31,0)</f>
        <v>0</v>
      </c>
      <c r="AA54" s="59"/>
      <c r="AB54" s="74">
        <f t="shared" ca="1" si="9"/>
        <v>0</v>
      </c>
      <c r="AC54" s="32"/>
      <c r="AD54" s="75">
        <f>IF(COUNT(Sheet1!$B23:'Sheet1'!$C23)=2,($Z$25/n-Z54)^2,0)</f>
        <v>0</v>
      </c>
      <c r="AE54" s="10"/>
    </row>
    <row r="55" spans="1:3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73">
        <f>IF(COUNT(Sheet1!$B24:'Sheet1'!$C24)=2,(C24-Z$25/n)^2,0)</f>
        <v>0</v>
      </c>
      <c r="Z55" s="74">
        <f>IF(COUNT(Sheet1!$B24:'Sheet1'!$C24)=2,Z$29*B24^2+Y$30*B24+Y$31,0)</f>
        <v>0</v>
      </c>
      <c r="AA55" s="59"/>
      <c r="AB55" s="74">
        <f t="shared" ca="1" si="9"/>
        <v>0</v>
      </c>
      <c r="AC55" s="32"/>
      <c r="AD55" s="75">
        <f>IF(COUNT(Sheet1!$B24:'Sheet1'!$C24)=2,($Z$25/n-Z55)^2,0)</f>
        <v>0</v>
      </c>
      <c r="AE55" s="10"/>
    </row>
    <row r="56" spans="1:3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73">
        <f>IF(COUNT(Sheet1!$B25:'Sheet1'!$C25)=2,(C25-Z$25/n)^2,0)</f>
        <v>0</v>
      </c>
      <c r="Z56" s="74">
        <f>IF(COUNT(Sheet1!$B25:'Sheet1'!$C25)=2,Z$29*B25^2+Y$30*B25+Y$31,0)</f>
        <v>0</v>
      </c>
      <c r="AA56" s="56"/>
      <c r="AB56" s="74">
        <f t="shared" ca="1" si="9"/>
        <v>0</v>
      </c>
      <c r="AC56" s="56"/>
      <c r="AD56" s="75">
        <f>IF(COUNT(Sheet1!$B25:'Sheet1'!$C25)=2,($Z$25/n-Z56)^2,0)</f>
        <v>0</v>
      </c>
      <c r="AE56" s="10"/>
    </row>
    <row r="57" spans="1:3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73">
        <f>IF(COUNT(Sheet1!$B26:'Sheet1'!$C26)=2,(C26-Z$25/n)^2,0)</f>
        <v>0</v>
      </c>
      <c r="Z57" s="74">
        <f>IF(COUNT(Sheet1!$B26:'Sheet1'!$C26)=2,Z$29*B26^2+Y$30*B26+Y$31,0)</f>
        <v>0</v>
      </c>
      <c r="AA57" s="56"/>
      <c r="AB57" s="74">
        <f t="shared" ca="1" si="9"/>
        <v>0</v>
      </c>
      <c r="AC57" s="56"/>
      <c r="AD57" s="75">
        <f>IF(COUNT(Sheet1!$B26:'Sheet1'!$C26)=2,($Z$25/n-Z57)^2,0)</f>
        <v>0</v>
      </c>
      <c r="AE57" s="10"/>
    </row>
    <row r="58" spans="1:3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73">
        <f>IF(COUNT(Sheet1!$B27:'Sheet1'!$C27)=2,(C27-Z$25/n)^2,0)</f>
        <v>0</v>
      </c>
      <c r="Z58" s="74">
        <f>IF(COUNT(Sheet1!$B27:'Sheet1'!$C27)=2,Z$29*B27^2+Y$30*B27+Y$31,0)</f>
        <v>0</v>
      </c>
      <c r="AA58" s="56"/>
      <c r="AB58" s="74">
        <f t="shared" ca="1" si="9"/>
        <v>0</v>
      </c>
      <c r="AC58" s="56"/>
      <c r="AD58" s="75">
        <f>IF(COUNT(Sheet1!$B27:'Sheet1'!$C27)=2,($Z$25/n-Z58)^2,0)</f>
        <v>0</v>
      </c>
      <c r="AE58" s="10"/>
    </row>
    <row r="59" spans="1:3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73">
        <f>IF(COUNT(Sheet1!$B28:'Sheet1'!$C28)=2,(C28-Z$25/n)^2,0)</f>
        <v>0</v>
      </c>
      <c r="Z59" s="74">
        <f>IF(COUNT(Sheet1!$B28:'Sheet1'!$C28)=2,Z$29*B28^2+Y$30*B28+Y$31,0)</f>
        <v>0</v>
      </c>
      <c r="AA59" s="56"/>
      <c r="AB59" s="74">
        <f t="shared" ca="1" si="9"/>
        <v>0</v>
      </c>
      <c r="AC59" s="56"/>
      <c r="AD59" s="75">
        <f>IF(COUNT(Sheet1!$B28:'Sheet1'!$C28)=2,($Z$25/n-Z59)^2,0)</f>
        <v>0</v>
      </c>
      <c r="AE59" s="10"/>
    </row>
    <row r="60" spans="1:3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73">
        <f>IF(COUNT(Sheet1!$B29:'Sheet1'!$C29)=2,(C29-Z$25/n)^2,0)</f>
        <v>0</v>
      </c>
      <c r="Z60" s="74">
        <f>IF(COUNT(Sheet1!$B29:'Sheet1'!$C29)=2,Z$29*B29^2+Y$30*B29+Y$31,0)</f>
        <v>0</v>
      </c>
      <c r="AA60" s="56"/>
      <c r="AB60" s="74">
        <f t="shared" ca="1" si="9"/>
        <v>0</v>
      </c>
      <c r="AC60" s="56"/>
      <c r="AD60" s="75">
        <f>IF(COUNT(Sheet1!$B29:'Sheet1'!$C29)=2,($Z$25/n-Z60)^2,0)</f>
        <v>0</v>
      </c>
      <c r="AE60" s="10"/>
    </row>
    <row r="61" spans="1:3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73">
        <f>IF(COUNT(Sheet1!$B30:'Sheet1'!$C30)=2,(C30-Z$25/n)^2,0)</f>
        <v>0</v>
      </c>
      <c r="Z61" s="74">
        <f>IF(COUNT(Sheet1!$B30:'Sheet1'!$C30)=2,Z$29*B30^2+Y$30*B30+Y$31,0)</f>
        <v>0</v>
      </c>
      <c r="AA61" s="56"/>
      <c r="AB61" s="74">
        <f t="shared" ca="1" si="9"/>
        <v>0</v>
      </c>
      <c r="AC61" s="56"/>
      <c r="AD61" s="75">
        <f>IF(COUNT(Sheet1!$B30:'Sheet1'!$C30)=2,($Z$25/n-Z61)^2,0)</f>
        <v>0</v>
      </c>
      <c r="AE61" s="10"/>
    </row>
    <row r="62" spans="1:3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73">
        <f>IF(COUNT(Sheet1!$B31:'Sheet1'!$C31)=2,(C31-Z$25/n)^2,0)</f>
        <v>0</v>
      </c>
      <c r="Z62" s="74">
        <f>IF(COUNT(Sheet1!$B31:'Sheet1'!$C31)=2,Z$29*B31^2+Y$30*B31+Y$31,0)</f>
        <v>0</v>
      </c>
      <c r="AA62" s="56"/>
      <c r="AB62" s="74">
        <f t="shared" ca="1" si="9"/>
        <v>0</v>
      </c>
      <c r="AC62" s="56"/>
      <c r="AD62" s="75">
        <f>IF(COUNT(Sheet1!$B31:'Sheet1'!$C31)=2,($Z$25/n-Z62)^2,0)</f>
        <v>0</v>
      </c>
      <c r="AE62" s="10"/>
    </row>
    <row r="63" spans="1:3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73">
        <f>IF(COUNT(Sheet1!$B32:'Sheet1'!$C32)=2,(C32-Z$25/n)^2,0)</f>
        <v>0</v>
      </c>
      <c r="Z63" s="74">
        <f>IF(COUNT(Sheet1!$B32:'Sheet1'!$C32)=2,Z$29*B32^2+Y$30*B32+Y$31,0)</f>
        <v>0</v>
      </c>
      <c r="AA63" s="56"/>
      <c r="AB63" s="74">
        <f t="shared" ca="1" si="9"/>
        <v>0</v>
      </c>
      <c r="AC63" s="56"/>
      <c r="AD63" s="75">
        <f>IF(COUNT(Sheet1!$B32:'Sheet1'!$C32)=2,($Z$25/n-Z63)^2,0)</f>
        <v>0</v>
      </c>
      <c r="AE63" s="10"/>
    </row>
    <row r="64" spans="1:3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73">
        <f>IF(COUNT(Sheet1!$B33:'Sheet1'!$C33)=2,(C33-Z$25/n)^2,0)</f>
        <v>0</v>
      </c>
      <c r="Z64" s="74">
        <f>IF(COUNT(Sheet1!$B33:'Sheet1'!$C33)=2,Z$29*B33^2+Y$30*B33+Y$31,0)</f>
        <v>0</v>
      </c>
      <c r="AA64" s="56"/>
      <c r="AB64" s="74">
        <f t="shared" ca="1" si="9"/>
        <v>0</v>
      </c>
      <c r="AC64" s="56"/>
      <c r="AD64" s="75">
        <f>IF(COUNT(Sheet1!$B33:'Sheet1'!$C33)=2,($Z$25/n-Z64)^2,0)</f>
        <v>0</v>
      </c>
      <c r="AE64" s="10"/>
    </row>
    <row r="65" spans="1:3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73">
        <f>IF(COUNT(Sheet1!$B34:'Sheet1'!$C34)=2,(C34-Z$25/n)^2,0)</f>
        <v>0</v>
      </c>
      <c r="Z65" s="74">
        <f>IF(COUNT(Sheet1!$B34:'Sheet1'!$C34)=2,Z$29*B34^2+Y$30*B34+Y$31,0)</f>
        <v>0</v>
      </c>
      <c r="AA65" s="56"/>
      <c r="AB65" s="74">
        <f t="shared" ca="1" si="9"/>
        <v>0</v>
      </c>
      <c r="AC65" s="56"/>
      <c r="AD65" s="75">
        <f>IF(COUNT(Sheet1!$B34:'Sheet1'!$C34)=2,($Z$25/n-Z65)^2,0)</f>
        <v>0</v>
      </c>
      <c r="AE65" s="10"/>
    </row>
    <row r="66" spans="1:3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73">
        <f>IF(COUNT(Sheet1!$B35:'Sheet1'!$C35)=2,(C35-Z$25/n)^2,0)</f>
        <v>0</v>
      </c>
      <c r="Z66" s="74">
        <f>IF(COUNT(Sheet1!$B35:'Sheet1'!$C35)=2,Z$29*B35^2+Y$30*B35+Y$31,0)</f>
        <v>0</v>
      </c>
      <c r="AA66" s="56"/>
      <c r="AB66" s="74">
        <f t="shared" ca="1" si="9"/>
        <v>0</v>
      </c>
      <c r="AC66" s="56"/>
      <c r="AD66" s="75">
        <f>IF(COUNT(Sheet1!$B35:'Sheet1'!$C35)=2,($Z$25/n-Z66)^2,0)</f>
        <v>0</v>
      </c>
      <c r="AE66" s="10"/>
    </row>
    <row r="67" spans="1:3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73">
        <f>IF(COUNT(Sheet1!$B36:'Sheet1'!$C36)=2,(C36-Z$25/n)^2,0)</f>
        <v>0</v>
      </c>
      <c r="Z67" s="74">
        <f>IF(COUNT(Sheet1!$B36:'Sheet1'!$C36)=2,Z$29*B36^2+Y$30*B36+Y$31,0)</f>
        <v>0</v>
      </c>
      <c r="AA67" s="56"/>
      <c r="AB67" s="74">
        <f t="shared" ca="1" si="9"/>
        <v>0</v>
      </c>
      <c r="AC67" s="56"/>
      <c r="AD67" s="75">
        <f>IF(COUNT(Sheet1!$B36:'Sheet1'!$C36)=2,($Z$25/n-Z67)^2,0)</f>
        <v>0</v>
      </c>
      <c r="AE67" s="10"/>
    </row>
    <row r="68" spans="1:3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73">
        <f>IF(COUNT(Sheet1!$B37:'Sheet1'!$C37)=2,(C37-Z$25/n)^2,0)</f>
        <v>0</v>
      </c>
      <c r="Z68" s="74">
        <f>IF(COUNT(Sheet1!$B37:'Sheet1'!$C37)=2,Z$29*B37^2+Y$30*B37+Y$31,0)</f>
        <v>0</v>
      </c>
      <c r="AA68" s="56"/>
      <c r="AB68" s="74">
        <f t="shared" ca="1" si="9"/>
        <v>0</v>
      </c>
      <c r="AC68" s="56"/>
      <c r="AD68" s="75">
        <f>IF(COUNT(Sheet1!$B37:'Sheet1'!$C37)=2,($Z$25/n-Z68)^2,0)</f>
        <v>0</v>
      </c>
      <c r="AE68" s="10"/>
    </row>
    <row r="69" spans="1:3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73">
        <f>IF(COUNT(Sheet1!$B38:'Sheet1'!$C38)=2,(C38-Z$25/n)^2,0)</f>
        <v>0</v>
      </c>
      <c r="Z69" s="74">
        <f>IF(COUNT(Sheet1!$B38:'Sheet1'!$C38)=2,Z$29*B38^2+Y$30*B38+Y$31,0)</f>
        <v>0</v>
      </c>
      <c r="AA69" s="56"/>
      <c r="AB69" s="74">
        <f t="shared" ca="1" si="9"/>
        <v>0</v>
      </c>
      <c r="AC69" s="56"/>
      <c r="AD69" s="75">
        <f>IF(COUNT(Sheet1!$B38:'Sheet1'!$C38)=2,($Z$25/n-Z69)^2,0)</f>
        <v>0</v>
      </c>
      <c r="AE69" s="10"/>
    </row>
    <row r="70" spans="1:3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73">
        <f>IF(COUNT(Sheet1!$B39:'Sheet1'!$C39)=2,(C39-Z$25/n)^2,0)</f>
        <v>0</v>
      </c>
      <c r="Z70" s="74">
        <f>IF(COUNT(Sheet1!$B39:'Sheet1'!$C39)=2,Z$29*B39^2+Y$30*B39+Y$31,0)</f>
        <v>0</v>
      </c>
      <c r="AA70" s="56"/>
      <c r="AB70" s="74">
        <f t="shared" ca="1" si="9"/>
        <v>0</v>
      </c>
      <c r="AC70" s="56"/>
      <c r="AD70" s="75">
        <f>IF(COUNT(Sheet1!$B39:'Sheet1'!$C39)=2,($Z$25/n-Z70)^2,0)</f>
        <v>0</v>
      </c>
      <c r="AE70" s="10"/>
    </row>
    <row r="71" spans="1:3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73">
        <f>IF(COUNT(Sheet1!$B40:'Sheet1'!$C40)=2,(C40-Z$25/n)^2,0)</f>
        <v>0</v>
      </c>
      <c r="Z71" s="74">
        <f>IF(COUNT(Sheet1!$B40:'Sheet1'!$C40)=2,Z$29*B40^2+Y$30*B40+Y$31,0)</f>
        <v>0</v>
      </c>
      <c r="AA71" s="56"/>
      <c r="AB71" s="74">
        <f t="shared" ca="1" si="9"/>
        <v>0</v>
      </c>
      <c r="AC71" s="56"/>
      <c r="AD71" s="75">
        <f>IF(COUNT(Sheet1!$B40:'Sheet1'!$C40)=2,($Z$25/n-Z71)^2,0)</f>
        <v>0</v>
      </c>
      <c r="AE71" s="10"/>
    </row>
    <row r="72" spans="1:3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73">
        <f>IF(COUNT(Sheet1!$B41:'Sheet1'!$C41)=2,(C41-Z$25/n)^2,0)</f>
        <v>0</v>
      </c>
      <c r="Z72" s="74">
        <f>IF(COUNT(Sheet1!$B41:'Sheet1'!$C41)=2,Z$29*B41^2+Y$30*B41+Y$31,0)</f>
        <v>0</v>
      </c>
      <c r="AA72" s="56"/>
      <c r="AB72" s="74">
        <f t="shared" ca="1" si="9"/>
        <v>0</v>
      </c>
      <c r="AC72" s="56"/>
      <c r="AD72" s="75">
        <f>IF(COUNT(Sheet1!$B41:'Sheet1'!$C41)=2,($Z$25/n-Z72)^2,0)</f>
        <v>0</v>
      </c>
      <c r="AE72" s="10"/>
    </row>
    <row r="73" spans="1:3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82">
        <f>SUM(Y37:Y72)</f>
        <v>0</v>
      </c>
      <c r="Z73" s="83">
        <f>SUM(Z37:Z72)</f>
        <v>0</v>
      </c>
      <c r="AA73" s="83"/>
      <c r="AB73" s="83">
        <f ca="1">SUM(AB37:AB72)</f>
        <v>0</v>
      </c>
      <c r="AC73" s="83" t="s">
        <v>0</v>
      </c>
      <c r="AD73" s="84">
        <f>SUM(AD37:AD72)</f>
        <v>0</v>
      </c>
      <c r="AE73" s="10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5:AH88"/>
  <sheetViews>
    <sheetView workbookViewId="0">
      <selection activeCell="AG94" sqref="AG94"/>
    </sheetView>
  </sheetViews>
  <sheetFormatPr defaultRowHeight="12.75"/>
  <cols>
    <col min="4" max="4" width="0.7109375" customWidth="1"/>
    <col min="5" max="9" width="9.140625" hidden="1" customWidth="1"/>
  </cols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0.81397153894071472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N50" ca="1" si="0">IF(COUNT($B6:$C6)=2,B6,0)</f>
        <v>0</v>
      </c>
      <c r="O6" s="10">
        <f t="shared" ref="O6:O50" ca="1" si="1">IF(COUNT($B6:$C6)=2,C6,0)</f>
        <v>0</v>
      </c>
      <c r="P6" s="10">
        <f t="shared" ref="P6:P50" ca="1" si="2">IF(COUNT($B6:$C6)=2,N6*O6,0)</f>
        <v>0</v>
      </c>
      <c r="Q6" s="10">
        <f t="shared" ref="Q6:Q50" ca="1" si="3">IF(COUNT($B6:$C6)=2,B6^2,0)</f>
        <v>0</v>
      </c>
      <c r="R6" s="10">
        <f t="shared" ref="R6:R50" ca="1" si="4">IF(COUNT($B6:$C6)=2,B6^3,0)</f>
        <v>0</v>
      </c>
      <c r="S6" s="10">
        <f t="shared" ref="S6:S50" ca="1" si="5">IF(COUNT($B6:$C6)=2,B6^4,0)</f>
        <v>0</v>
      </c>
      <c r="T6" s="10">
        <f t="shared" ref="T6:T50" ca="1" si="6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7">RAND()</f>
        <v>5.4516347440749957E-2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1"/>
        <v>0</v>
      </c>
      <c r="P7" s="10">
        <f t="shared" ca="1" si="2"/>
        <v>0</v>
      </c>
      <c r="Q7" s="10">
        <f t="shared" ca="1" si="3"/>
        <v>0</v>
      </c>
      <c r="R7" s="10">
        <f t="shared" ca="1" si="4"/>
        <v>0</v>
      </c>
      <c r="S7" s="10">
        <f t="shared" ca="1" si="5"/>
        <v>0</v>
      </c>
      <c r="T7" s="10">
        <f t="shared" ca="1" si="6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7"/>
        <v>0.59611108314650962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1"/>
        <v>0</v>
      </c>
      <c r="P8" s="10">
        <f t="shared" ca="1" si="2"/>
        <v>0</v>
      </c>
      <c r="Q8" s="10">
        <f t="shared" ca="1" si="3"/>
        <v>0</v>
      </c>
      <c r="R8" s="10">
        <f t="shared" ca="1" si="4"/>
        <v>0</v>
      </c>
      <c r="S8" s="10">
        <f t="shared" ca="1" si="5"/>
        <v>0</v>
      </c>
      <c r="T8" s="10">
        <f t="shared" ca="1" si="6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7"/>
        <v>4.7492904881829778E-2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1"/>
        <v>0</v>
      </c>
      <c r="P9" s="10">
        <f t="shared" ca="1" si="2"/>
        <v>0</v>
      </c>
      <c r="Q9" s="10">
        <f t="shared" ca="1" si="3"/>
        <v>0</v>
      </c>
      <c r="R9" s="10">
        <f t="shared" ca="1" si="4"/>
        <v>0</v>
      </c>
      <c r="S9" s="10">
        <f t="shared" ca="1" si="5"/>
        <v>0</v>
      </c>
      <c r="T9" s="10">
        <f t="shared" ca="1" si="6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7"/>
        <v>0.35182922402394257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1"/>
        <v>0</v>
      </c>
      <c r="P10" s="10">
        <f t="shared" ca="1" si="2"/>
        <v>0</v>
      </c>
      <c r="Q10" s="10">
        <f t="shared" ca="1" si="3"/>
        <v>0</v>
      </c>
      <c r="R10" s="10">
        <f t="shared" ca="1" si="4"/>
        <v>0</v>
      </c>
      <c r="S10" s="10">
        <f t="shared" ca="1" si="5"/>
        <v>0</v>
      </c>
      <c r="T10" s="10">
        <f t="shared" ca="1" si="6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7"/>
        <v>0.48608852099438526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1"/>
        <v>0</v>
      </c>
      <c r="P11" s="10">
        <f t="shared" ca="1" si="2"/>
        <v>0</v>
      </c>
      <c r="Q11" s="10">
        <f t="shared" ca="1" si="3"/>
        <v>0</v>
      </c>
      <c r="R11" s="10">
        <f t="shared" ca="1" si="4"/>
        <v>0</v>
      </c>
      <c r="S11" s="10">
        <f t="shared" ca="1" si="5"/>
        <v>0</v>
      </c>
      <c r="T11" s="10">
        <f t="shared" ca="1" si="6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7"/>
        <v>0.13754189304809883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1"/>
        <v>0</v>
      </c>
      <c r="P12" s="10">
        <f t="shared" ca="1" si="2"/>
        <v>0</v>
      </c>
      <c r="Q12" s="10">
        <f t="shared" ca="1" si="3"/>
        <v>0</v>
      </c>
      <c r="R12" s="10">
        <f t="shared" ca="1" si="4"/>
        <v>0</v>
      </c>
      <c r="S12" s="10">
        <f t="shared" ca="1" si="5"/>
        <v>0</v>
      </c>
      <c r="T12" s="10">
        <f t="shared" ca="1" si="6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7"/>
        <v>0.64615972028648694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1"/>
        <v>0</v>
      </c>
      <c r="P13" s="10">
        <f t="shared" ca="1" si="2"/>
        <v>0</v>
      </c>
      <c r="Q13" s="10">
        <f t="shared" ca="1" si="3"/>
        <v>0</v>
      </c>
      <c r="R13" s="10">
        <f t="shared" ca="1" si="4"/>
        <v>0</v>
      </c>
      <c r="S13" s="10">
        <f t="shared" ca="1" si="5"/>
        <v>0</v>
      </c>
      <c r="T13" s="10">
        <f t="shared" ca="1" si="6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7"/>
        <v>0.67690737740910722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1"/>
        <v>0</v>
      </c>
      <c r="P14" s="10">
        <f t="shared" ca="1" si="2"/>
        <v>0</v>
      </c>
      <c r="Q14" s="10">
        <f t="shared" ca="1" si="3"/>
        <v>0</v>
      </c>
      <c r="R14" s="10">
        <f t="shared" ca="1" si="4"/>
        <v>0</v>
      </c>
      <c r="S14" s="10">
        <f t="shared" ca="1" si="5"/>
        <v>0</v>
      </c>
      <c r="T14" s="10">
        <f t="shared" ca="1" si="6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7"/>
        <v>0.19685641887610983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1"/>
        <v>0</v>
      </c>
      <c r="P15" s="10">
        <f t="shared" ca="1" si="2"/>
        <v>0</v>
      </c>
      <c r="Q15" s="10">
        <f t="shared" ca="1" si="3"/>
        <v>0</v>
      </c>
      <c r="R15" s="10">
        <f t="shared" ca="1" si="4"/>
        <v>0</v>
      </c>
      <c r="S15" s="10">
        <f t="shared" ca="1" si="5"/>
        <v>0</v>
      </c>
      <c r="T15" s="10">
        <f t="shared" ca="1" si="6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7"/>
        <v>0.78427364134832478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1"/>
        <v>0</v>
      </c>
      <c r="P16" s="10">
        <f t="shared" ca="1" si="2"/>
        <v>0</v>
      </c>
      <c r="Q16" s="10">
        <f t="shared" ca="1" si="3"/>
        <v>0</v>
      </c>
      <c r="R16" s="10">
        <f t="shared" ca="1" si="4"/>
        <v>0</v>
      </c>
      <c r="S16" s="10">
        <f t="shared" ca="1" si="5"/>
        <v>0</v>
      </c>
      <c r="T16" s="10">
        <f t="shared" ca="1" si="6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4">
      <c r="A17" s="10">
        <f t="shared" ca="1" si="7"/>
        <v>0.85609394088355451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1"/>
        <v>0</v>
      </c>
      <c r="P17" s="10">
        <f t="shared" ca="1" si="2"/>
        <v>0</v>
      </c>
      <c r="Q17" s="10">
        <f t="shared" ca="1" si="3"/>
        <v>0</v>
      </c>
      <c r="R17" s="10">
        <f t="shared" ca="1" si="4"/>
        <v>0</v>
      </c>
      <c r="S17" s="10">
        <f t="shared" ca="1" si="5"/>
        <v>0</v>
      </c>
      <c r="T17" s="10">
        <f t="shared" ca="1" si="6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4">
      <c r="A18" s="10">
        <f t="shared" ca="1" si="7"/>
        <v>0.80489626569433326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1"/>
        <v>0</v>
      </c>
      <c r="P18" s="10">
        <f t="shared" ca="1" si="2"/>
        <v>0</v>
      </c>
      <c r="Q18" s="10">
        <f t="shared" ca="1" si="3"/>
        <v>0</v>
      </c>
      <c r="R18" s="10">
        <f t="shared" ca="1" si="4"/>
        <v>0</v>
      </c>
      <c r="S18" s="10">
        <f t="shared" ca="1" si="5"/>
        <v>0</v>
      </c>
      <c r="T18" s="10">
        <f t="shared" ca="1" si="6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4">
      <c r="A19" s="10">
        <f t="shared" ca="1" si="7"/>
        <v>0.95485148818459609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1"/>
        <v>0</v>
      </c>
      <c r="P19" s="10">
        <f t="shared" ca="1" si="2"/>
        <v>0</v>
      </c>
      <c r="Q19" s="10">
        <f t="shared" ca="1" si="3"/>
        <v>0</v>
      </c>
      <c r="R19" s="10">
        <f t="shared" ca="1" si="4"/>
        <v>0</v>
      </c>
      <c r="S19" s="10">
        <f t="shared" ca="1" si="5"/>
        <v>0</v>
      </c>
      <c r="T19" s="10">
        <f t="shared" ca="1" si="6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4">
      <c r="A20" s="10">
        <f t="shared" ca="1" si="7"/>
        <v>0.17787373695135944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1"/>
        <v>0</v>
      </c>
      <c r="P20" s="10">
        <f t="shared" ca="1" si="2"/>
        <v>0</v>
      </c>
      <c r="Q20" s="10">
        <f t="shared" ca="1" si="3"/>
        <v>0</v>
      </c>
      <c r="R20" s="10">
        <f t="shared" ca="1" si="4"/>
        <v>0</v>
      </c>
      <c r="S20" s="10">
        <f t="shared" ca="1" si="5"/>
        <v>0</v>
      </c>
      <c r="T20" s="10">
        <f t="shared" ca="1" si="6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  <c r="AF20" s="10"/>
      <c r="AG20" s="10"/>
      <c r="AH20" s="10"/>
    </row>
    <row r="21" spans="1:34">
      <c r="A21" s="10">
        <f t="shared" ca="1" si="7"/>
        <v>8.694523267880061E-2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1"/>
        <v>0</v>
      </c>
      <c r="P21" s="10">
        <f t="shared" ca="1" si="2"/>
        <v>0</v>
      </c>
      <c r="Q21" s="10">
        <f t="shared" ca="1" si="3"/>
        <v>0</v>
      </c>
      <c r="R21" s="10">
        <f t="shared" ca="1" si="4"/>
        <v>0</v>
      </c>
      <c r="S21" s="10">
        <f t="shared" ca="1" si="5"/>
        <v>0</v>
      </c>
      <c r="T21" s="10">
        <f t="shared" ca="1" si="6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  <c r="AF21" s="10"/>
      <c r="AG21" s="10"/>
      <c r="AH21" s="10"/>
    </row>
    <row r="22" spans="1:34">
      <c r="A22" s="10">
        <f t="shared" ca="1" si="7"/>
        <v>0.63968069351075874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1"/>
        <v>0</v>
      </c>
      <c r="P22" s="10">
        <f t="shared" ca="1" si="2"/>
        <v>0</v>
      </c>
      <c r="Q22" s="10">
        <f t="shared" ca="1" si="3"/>
        <v>0</v>
      </c>
      <c r="R22" s="10">
        <f t="shared" ca="1" si="4"/>
        <v>0</v>
      </c>
      <c r="S22" s="10">
        <f t="shared" ca="1" si="5"/>
        <v>0</v>
      </c>
      <c r="T22" s="10">
        <f t="shared" ca="1" si="6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  <c r="AF22" s="10"/>
      <c r="AG22" s="10"/>
      <c r="AH22" s="10"/>
    </row>
    <row r="23" spans="1:34">
      <c r="A23" s="10">
        <f t="shared" ca="1" si="7"/>
        <v>0.82232245993961672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1"/>
        <v>0</v>
      </c>
      <c r="P23" s="10">
        <f t="shared" ca="1" si="2"/>
        <v>0</v>
      </c>
      <c r="Q23" s="10">
        <f t="shared" ca="1" si="3"/>
        <v>0</v>
      </c>
      <c r="R23" s="10">
        <f t="shared" ca="1" si="4"/>
        <v>0</v>
      </c>
      <c r="S23" s="10">
        <f t="shared" ca="1" si="5"/>
        <v>0</v>
      </c>
      <c r="T23" s="10">
        <f t="shared" ca="1" si="6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  <c r="AF23" s="10"/>
      <c r="AG23" s="10"/>
      <c r="AH23" s="10"/>
    </row>
    <row r="24" spans="1:34">
      <c r="A24" s="10">
        <f t="shared" ca="1" si="7"/>
        <v>0.10602248646511203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1"/>
        <v>0</v>
      </c>
      <c r="P24" s="10">
        <f t="shared" ca="1" si="2"/>
        <v>0</v>
      </c>
      <c r="Q24" s="10">
        <f t="shared" ca="1" si="3"/>
        <v>0</v>
      </c>
      <c r="R24" s="10">
        <f t="shared" ca="1" si="4"/>
        <v>0</v>
      </c>
      <c r="S24" s="10">
        <f t="shared" ca="1" si="5"/>
        <v>0</v>
      </c>
      <c r="T24" s="10">
        <f t="shared" ca="1" si="6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  <c r="AF24" s="10"/>
      <c r="AG24" s="10"/>
      <c r="AH24" s="10"/>
    </row>
    <row r="25" spans="1:34">
      <c r="A25" s="10">
        <f t="shared" ca="1" si="7"/>
        <v>0.63133208827114595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1"/>
        <v>0</v>
      </c>
      <c r="P25" s="10">
        <f t="shared" ca="1" si="2"/>
        <v>0</v>
      </c>
      <c r="Q25" s="10">
        <f t="shared" ca="1" si="3"/>
        <v>0</v>
      </c>
      <c r="R25" s="10">
        <f t="shared" ca="1" si="4"/>
        <v>0</v>
      </c>
      <c r="S25" s="10">
        <f t="shared" ca="1" si="5"/>
        <v>0</v>
      </c>
      <c r="T25" s="10">
        <f t="shared" ca="1" si="6"/>
        <v>0</v>
      </c>
      <c r="U25" s="10"/>
      <c r="V25" s="10"/>
      <c r="W25" s="10"/>
      <c r="X25" s="9" t="s">
        <v>0</v>
      </c>
      <c r="Y25" s="55">
        <f t="shared" ref="Y25:AE25" ca="1" si="8">SUM(N6:N50)</f>
        <v>0</v>
      </c>
      <c r="Z25" s="56">
        <f t="shared" ca="1" si="8"/>
        <v>0</v>
      </c>
      <c r="AA25" s="57">
        <f t="shared" ca="1" si="8"/>
        <v>0</v>
      </c>
      <c r="AB25" s="57">
        <f t="shared" ca="1" si="8"/>
        <v>0</v>
      </c>
      <c r="AC25" s="57">
        <f t="shared" ca="1" si="8"/>
        <v>0</v>
      </c>
      <c r="AD25" s="57">
        <f t="shared" ca="1" si="8"/>
        <v>0</v>
      </c>
      <c r="AE25" s="58">
        <f t="shared" ca="1" si="8"/>
        <v>0</v>
      </c>
      <c r="AF25" s="10"/>
      <c r="AG25" s="10"/>
      <c r="AH25" s="10"/>
    </row>
    <row r="26" spans="1:34">
      <c r="A26" s="10">
        <f t="shared" ca="1" si="7"/>
        <v>0.25638970036021957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1"/>
        <v>0</v>
      </c>
      <c r="P26" s="10">
        <f t="shared" ca="1" si="2"/>
        <v>0</v>
      </c>
      <c r="Q26" s="10">
        <f t="shared" ca="1" si="3"/>
        <v>0</v>
      </c>
      <c r="R26" s="10">
        <f t="shared" ca="1" si="4"/>
        <v>0</v>
      </c>
      <c r="S26" s="10">
        <f t="shared" ca="1" si="5"/>
        <v>0</v>
      </c>
      <c r="T26" s="10">
        <f t="shared" ca="1" si="6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  <c r="AF26" s="10"/>
      <c r="AG26" s="10"/>
      <c r="AH26" s="10"/>
    </row>
    <row r="27" spans="1:34">
      <c r="A27" s="10">
        <f t="shared" ca="1" si="7"/>
        <v>0.3701623807143315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1"/>
        <v>0</v>
      </c>
      <c r="P27" s="10">
        <f t="shared" ca="1" si="2"/>
        <v>0</v>
      </c>
      <c r="Q27" s="10">
        <f t="shared" ca="1" si="3"/>
        <v>0</v>
      </c>
      <c r="R27" s="10">
        <f t="shared" ca="1" si="4"/>
        <v>0</v>
      </c>
      <c r="S27" s="10">
        <f t="shared" ca="1" si="5"/>
        <v>0</v>
      </c>
      <c r="T27" s="10">
        <f t="shared" ca="1" si="6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  <c r="AF27" s="10"/>
      <c r="AG27" s="10"/>
      <c r="AH27" s="10"/>
    </row>
    <row r="28" spans="1:34">
      <c r="A28" s="10">
        <f t="shared" ca="1" si="7"/>
        <v>0.98899481311263948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1"/>
        <v>0</v>
      </c>
      <c r="P28" s="10">
        <f t="shared" ca="1" si="2"/>
        <v>0</v>
      </c>
      <c r="Q28" s="10">
        <f t="shared" ca="1" si="3"/>
        <v>0</v>
      </c>
      <c r="R28" s="10">
        <f t="shared" ca="1" si="4"/>
        <v>0</v>
      </c>
      <c r="S28" s="10">
        <f t="shared" ca="1" si="5"/>
        <v>0</v>
      </c>
      <c r="T28" s="10">
        <f t="shared" ca="1" si="6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  <c r="AF28" s="10"/>
      <c r="AG28" s="10"/>
      <c r="AH28" s="10"/>
    </row>
    <row r="29" spans="1:34" ht="15">
      <c r="A29" s="10">
        <f t="shared" ca="1" si="7"/>
        <v>0.30917347839132747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1"/>
        <v>0</v>
      </c>
      <c r="P29" s="10">
        <f t="shared" ca="1" si="2"/>
        <v>0</v>
      </c>
      <c r="Q29" s="10">
        <f t="shared" ca="1" si="3"/>
        <v>0</v>
      </c>
      <c r="R29" s="10">
        <f t="shared" ca="1" si="4"/>
        <v>0</v>
      </c>
      <c r="S29" s="10">
        <f t="shared" ca="1" si="5"/>
        <v>0</v>
      </c>
      <c r="T29" s="10">
        <f t="shared" ca="1" si="6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  <c r="AF29" s="10"/>
      <c r="AG29" s="10"/>
      <c r="AH29" s="10"/>
    </row>
    <row r="30" spans="1:34" ht="15">
      <c r="A30" s="10">
        <f t="shared" ca="1" si="7"/>
        <v>0.5357569986167775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1"/>
        <v>0</v>
      </c>
      <c r="P30" s="10">
        <f t="shared" ca="1" si="2"/>
        <v>0</v>
      </c>
      <c r="Q30" s="10">
        <f t="shared" ca="1" si="3"/>
        <v>0</v>
      </c>
      <c r="R30" s="10">
        <f t="shared" ca="1" si="4"/>
        <v>0</v>
      </c>
      <c r="S30" s="10">
        <f t="shared" ca="1" si="5"/>
        <v>0</v>
      </c>
      <c r="T30" s="10">
        <f t="shared" ca="1" si="6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  <c r="AF30" s="10"/>
      <c r="AG30" s="10"/>
      <c r="AH30" s="10"/>
    </row>
    <row r="31" spans="1:34" ht="15">
      <c r="A31" s="10">
        <f t="shared" ca="1" si="7"/>
        <v>0.50576417982700062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1"/>
        <v>0</v>
      </c>
      <c r="P31" s="10">
        <f t="shared" ca="1" si="2"/>
        <v>0</v>
      </c>
      <c r="Q31" s="10">
        <f t="shared" ca="1" si="3"/>
        <v>0</v>
      </c>
      <c r="R31" s="10">
        <f t="shared" ca="1" si="4"/>
        <v>0</v>
      </c>
      <c r="S31" s="10">
        <f t="shared" ca="1" si="5"/>
        <v>0</v>
      </c>
      <c r="T31" s="10">
        <f t="shared" ca="1" si="6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  <c r="AF31" s="10"/>
      <c r="AG31" s="10"/>
      <c r="AH31" s="10"/>
    </row>
    <row r="32" spans="1:34" ht="15">
      <c r="A32" s="10">
        <f t="shared" ca="1" si="7"/>
        <v>0.24045131432319922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1"/>
        <v>0</v>
      </c>
      <c r="P32" s="10">
        <f t="shared" ca="1" si="2"/>
        <v>0</v>
      </c>
      <c r="Q32" s="10">
        <f t="shared" ca="1" si="3"/>
        <v>0</v>
      </c>
      <c r="R32" s="10">
        <f t="shared" ca="1" si="4"/>
        <v>0</v>
      </c>
      <c r="S32" s="10">
        <f t="shared" ca="1" si="5"/>
        <v>0</v>
      </c>
      <c r="T32" s="10">
        <f t="shared" ca="1" si="6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  <c r="AF32" s="10"/>
      <c r="AG32" s="10"/>
      <c r="AH32" s="10"/>
    </row>
    <row r="33" spans="1:34" ht="15">
      <c r="A33" s="10">
        <f t="shared" ca="1" si="7"/>
        <v>0.56040303665079338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1"/>
        <v>0</v>
      </c>
      <c r="P33" s="10">
        <f t="shared" ca="1" si="2"/>
        <v>0</v>
      </c>
      <c r="Q33" s="10">
        <f t="shared" ca="1" si="3"/>
        <v>0</v>
      </c>
      <c r="R33" s="10">
        <f t="shared" ca="1" si="4"/>
        <v>0</v>
      </c>
      <c r="S33" s="10">
        <f t="shared" ca="1" si="5"/>
        <v>0</v>
      </c>
      <c r="T33" s="10">
        <f t="shared" ca="1" si="6"/>
        <v>0</v>
      </c>
      <c r="U33" s="10"/>
      <c r="V33" s="10"/>
      <c r="W33" s="10"/>
      <c r="X33" s="89" t="s">
        <v>88</v>
      </c>
      <c r="Y33" s="72" t="e">
        <f ca="1">1-(AB73/AD73)</f>
        <v>#DIV/0!</v>
      </c>
      <c r="Z33" s="10"/>
      <c r="AA33" s="10"/>
      <c r="AB33" s="10"/>
      <c r="AC33" s="10"/>
      <c r="AD33" s="10"/>
      <c r="AE33" s="10"/>
      <c r="AF33" s="10"/>
      <c r="AG33" s="10"/>
      <c r="AH33" s="10"/>
    </row>
    <row r="34" spans="1:34">
      <c r="A34" s="10">
        <f t="shared" ca="1" si="7"/>
        <v>0.29013633483062906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1"/>
        <v>0</v>
      </c>
      <c r="P34" s="10">
        <f t="shared" ca="1" si="2"/>
        <v>0</v>
      </c>
      <c r="Q34" s="10">
        <f t="shared" ca="1" si="3"/>
        <v>0</v>
      </c>
      <c r="R34" s="10">
        <f t="shared" ca="1" si="4"/>
        <v>0</v>
      </c>
      <c r="S34" s="10">
        <f t="shared" ca="1" si="5"/>
        <v>0</v>
      </c>
      <c r="T34" s="10">
        <f t="shared" ca="1" si="6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</row>
    <row r="35" spans="1:34" ht="14.25">
      <c r="A35" s="10">
        <f t="shared" ca="1" si="7"/>
        <v>0.89174918318513074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1"/>
        <v>0</v>
      </c>
      <c r="P35" s="10">
        <f t="shared" ca="1" si="2"/>
        <v>0</v>
      </c>
      <c r="Q35" s="10">
        <f t="shared" ca="1" si="3"/>
        <v>0</v>
      </c>
      <c r="R35" s="10">
        <f t="shared" ca="1" si="4"/>
        <v>0</v>
      </c>
      <c r="S35" s="10">
        <f t="shared" ca="1" si="5"/>
        <v>0</v>
      </c>
      <c r="T35" s="10">
        <f t="shared" ca="1" si="6"/>
        <v>0</v>
      </c>
      <c r="U35" s="10"/>
      <c r="V35" s="10"/>
      <c r="W35" s="10"/>
      <c r="X35" s="10"/>
      <c r="Y35" s="72" t="s">
        <v>69</v>
      </c>
      <c r="Z35" s="10"/>
      <c r="AA35" s="10"/>
      <c r="AB35" s="10"/>
      <c r="AC35" s="10"/>
      <c r="AD35" s="10"/>
      <c r="AE35" s="10"/>
      <c r="AF35" s="10"/>
      <c r="AG35" s="10"/>
      <c r="AH35" s="10"/>
    </row>
    <row r="36" spans="1:34">
      <c r="A36" s="10">
        <f t="shared" ca="1" si="7"/>
        <v>0.55861748207297357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1"/>
        <v>0</v>
      </c>
      <c r="P36" s="10">
        <f t="shared" ca="1" si="2"/>
        <v>0</v>
      </c>
      <c r="Q36" s="10">
        <f t="shared" ca="1" si="3"/>
        <v>0</v>
      </c>
      <c r="R36" s="10">
        <f t="shared" ca="1" si="4"/>
        <v>0</v>
      </c>
      <c r="S36" s="10">
        <f t="shared" ca="1" si="5"/>
        <v>0</v>
      </c>
      <c r="T36" s="10">
        <f t="shared" ca="1" si="6"/>
        <v>0</v>
      </c>
      <c r="U36" s="10"/>
      <c r="V36" s="10"/>
      <c r="W36" s="10"/>
      <c r="X36" s="10"/>
      <c r="Y36" s="108" t="s">
        <v>70</v>
      </c>
      <c r="Z36" s="108" t="s">
        <v>71</v>
      </c>
      <c r="AA36" s="108"/>
      <c r="AB36" s="108" t="s">
        <v>72</v>
      </c>
      <c r="AC36" s="108"/>
      <c r="AD36" s="108" t="s">
        <v>73</v>
      </c>
      <c r="AE36" s="41"/>
      <c r="AF36" s="10"/>
      <c r="AG36" s="10"/>
      <c r="AH36" s="10" t="s">
        <v>0</v>
      </c>
    </row>
    <row r="37" spans="1:34">
      <c r="A37" s="10">
        <f t="shared" ca="1" si="7"/>
        <v>0.81176455940519687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1"/>
        <v>0</v>
      </c>
      <c r="P37" s="10">
        <f t="shared" ca="1" si="2"/>
        <v>0</v>
      </c>
      <c r="Q37" s="10">
        <f t="shared" ca="1" si="3"/>
        <v>0</v>
      </c>
      <c r="R37" s="10">
        <f t="shared" ca="1" si="4"/>
        <v>0</v>
      </c>
      <c r="S37" s="10">
        <f t="shared" ca="1" si="5"/>
        <v>0</v>
      </c>
      <c r="T37" s="10">
        <f t="shared" ca="1" si="6"/>
        <v>0</v>
      </c>
      <c r="U37" s="10"/>
      <c r="V37" s="10"/>
      <c r="W37" s="10"/>
      <c r="X37" s="10"/>
      <c r="Y37" s="73">
        <f>IF(COUNT(Sheet1!$B6:'Sheet1'!$C6)=2,(C6-Z$25/n)^2,0)</f>
        <v>0</v>
      </c>
      <c r="Z37" s="74">
        <f>IF(COUNT(Sheet1!$B6:'Sheet1'!$C6)=2,Z$29*B6^2+Y$30*B6+Y$31,0)</f>
        <v>0</v>
      </c>
      <c r="AA37" s="74"/>
      <c r="AB37" s="74">
        <f t="shared" ref="AB37:AB72" ca="1" si="9">IF(COUNT($B6:$C6)=2,(C6-Z37)^2,0)</f>
        <v>0</v>
      </c>
      <c r="AC37" s="49"/>
      <c r="AD37" s="75">
        <f>IF(COUNT(Sheet1!$B6:'Sheet1'!$C6)=2,($Z$25/n-Z37)^2,0)</f>
        <v>0</v>
      </c>
      <c r="AE37" s="10" t="s">
        <v>0</v>
      </c>
      <c r="AF37" s="45"/>
      <c r="AG37" s="45"/>
      <c r="AH37" s="45"/>
    </row>
    <row r="38" spans="1:34">
      <c r="A38" s="10">
        <f t="shared" ca="1" si="7"/>
        <v>0.90648735930852553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1"/>
        <v>0</v>
      </c>
      <c r="P38" s="10">
        <f t="shared" ca="1" si="2"/>
        <v>0</v>
      </c>
      <c r="Q38" s="10">
        <f t="shared" ca="1" si="3"/>
        <v>0</v>
      </c>
      <c r="R38" s="10">
        <f t="shared" ca="1" si="4"/>
        <v>0</v>
      </c>
      <c r="S38" s="10">
        <f t="shared" ca="1" si="5"/>
        <v>0</v>
      </c>
      <c r="T38" s="10">
        <f t="shared" ca="1" si="6"/>
        <v>0</v>
      </c>
      <c r="U38" s="10"/>
      <c r="V38" s="10"/>
      <c r="W38" s="10"/>
      <c r="X38" s="10"/>
      <c r="Y38" s="73">
        <f>IF(COUNT(Sheet1!$B7:'Sheet1'!$C7)=2,(C7-Z$25/n)^2,0)</f>
        <v>0</v>
      </c>
      <c r="Z38" s="74">
        <f>IF(COUNT(Sheet1!$B7:'Sheet1'!$C7)=2,Z$29*B7^2+Y$30*B7+Y$31,0)</f>
        <v>0</v>
      </c>
      <c r="AA38" s="59"/>
      <c r="AB38" s="74">
        <f t="shared" ca="1" si="9"/>
        <v>0</v>
      </c>
      <c r="AC38" s="32"/>
      <c r="AD38" s="75">
        <f>IF(COUNT(Sheet1!$B7:'Sheet1'!$C7)=2,($Z$25/n-Z38)^2,0)</f>
        <v>0</v>
      </c>
      <c r="AE38" s="10"/>
      <c r="AF38" s="49"/>
      <c r="AG38" s="49"/>
      <c r="AH38" s="49"/>
    </row>
    <row r="39" spans="1:34">
      <c r="A39" s="10">
        <f t="shared" ca="1" si="7"/>
        <v>0.60167017651060173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1"/>
        <v>0</v>
      </c>
      <c r="P39" s="10">
        <f t="shared" ca="1" si="2"/>
        <v>0</v>
      </c>
      <c r="Q39" s="10">
        <f t="shared" ca="1" si="3"/>
        <v>0</v>
      </c>
      <c r="R39" s="10">
        <f t="shared" ca="1" si="4"/>
        <v>0</v>
      </c>
      <c r="S39" s="10">
        <f t="shared" ca="1" si="5"/>
        <v>0</v>
      </c>
      <c r="T39" s="10">
        <f t="shared" ca="1" si="6"/>
        <v>0</v>
      </c>
      <c r="U39" s="10"/>
      <c r="V39" s="10"/>
      <c r="W39" s="10"/>
      <c r="X39" s="10"/>
      <c r="Y39" s="73">
        <f>IF(COUNT(Sheet1!$B8:'Sheet1'!$C8)=2,(C8-Z$25/n)^2,0)</f>
        <v>0</v>
      </c>
      <c r="Z39" s="74">
        <f>IF(COUNT(Sheet1!$B8:'Sheet1'!$C8)=2,Z$29*B8^2+Y$30*B8+Y$31,0)</f>
        <v>0</v>
      </c>
      <c r="AA39" s="59"/>
      <c r="AB39" s="74">
        <f t="shared" ca="1" si="9"/>
        <v>0</v>
      </c>
      <c r="AC39" s="32"/>
      <c r="AD39" s="75">
        <f>IF(COUNT(Sheet1!$B8:'Sheet1'!$C8)=2,($Z$25/n-Z39)^2,0)</f>
        <v>0</v>
      </c>
      <c r="AE39" s="10"/>
      <c r="AF39" s="32"/>
      <c r="AG39" s="32"/>
      <c r="AH39" s="32"/>
    </row>
    <row r="40" spans="1:34">
      <c r="A40" s="10">
        <f t="shared" ca="1" si="7"/>
        <v>0.13885092536391075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1"/>
        <v>0</v>
      </c>
      <c r="P40" s="10">
        <f t="shared" ca="1" si="2"/>
        <v>0</v>
      </c>
      <c r="Q40" s="10">
        <f t="shared" ca="1" si="3"/>
        <v>0</v>
      </c>
      <c r="R40" s="10">
        <f t="shared" ca="1" si="4"/>
        <v>0</v>
      </c>
      <c r="S40" s="10">
        <f t="shared" ca="1" si="5"/>
        <v>0</v>
      </c>
      <c r="T40" s="10">
        <f t="shared" ca="1" si="6"/>
        <v>0</v>
      </c>
      <c r="U40" s="10"/>
      <c r="V40" s="10"/>
      <c r="W40" s="10"/>
      <c r="X40" s="10"/>
      <c r="Y40" s="73">
        <f>IF(COUNT(Sheet1!$B9:'Sheet1'!$C9)=2,(C9-Z$25/n)^2,0)</f>
        <v>0</v>
      </c>
      <c r="Z40" s="74">
        <f>IF(COUNT(Sheet1!$B9:'Sheet1'!$C9)=2,Z$29*B9^2+Y$30*B9+Y$31,0)</f>
        <v>0</v>
      </c>
      <c r="AA40" s="59"/>
      <c r="AB40" s="74">
        <f t="shared" ca="1" si="9"/>
        <v>0</v>
      </c>
      <c r="AC40" s="32"/>
      <c r="AD40" s="75">
        <f>IF(COUNT(Sheet1!$B9:'Sheet1'!$C9)=2,($Z$25/n-Z40)^2,0)</f>
        <v>0</v>
      </c>
      <c r="AE40" s="10"/>
      <c r="AF40" s="57"/>
      <c r="AG40" s="57"/>
      <c r="AH40" s="57"/>
    </row>
    <row r="41" spans="1:34">
      <c r="A41" s="10">
        <f t="shared" ca="1" si="7"/>
        <v>0.5512905731736607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1"/>
        <v>0</v>
      </c>
      <c r="P41" s="10">
        <f t="shared" ca="1" si="2"/>
        <v>0</v>
      </c>
      <c r="Q41" s="10">
        <f t="shared" ca="1" si="3"/>
        <v>0</v>
      </c>
      <c r="R41" s="10">
        <f t="shared" ca="1" si="4"/>
        <v>0</v>
      </c>
      <c r="S41" s="10">
        <f t="shared" ca="1" si="5"/>
        <v>0</v>
      </c>
      <c r="T41" s="10">
        <f t="shared" ca="1" si="6"/>
        <v>0</v>
      </c>
      <c r="U41" s="10"/>
      <c r="V41" s="10"/>
      <c r="W41" s="10"/>
      <c r="X41" s="10"/>
      <c r="Y41" s="73">
        <f>IF(COUNT(Sheet1!$B10:'Sheet1'!$C10)=2,(C10-Z$25/n)^2,0)</f>
        <v>0</v>
      </c>
      <c r="Z41" s="74">
        <f>IF(COUNT(Sheet1!$B10:'Sheet1'!$C10)=2,Z$29*B10^2+Y$30*B10+Y$31,0)</f>
        <v>0</v>
      </c>
      <c r="AA41" s="59"/>
      <c r="AB41" s="74">
        <f t="shared" ca="1" si="9"/>
        <v>0</v>
      </c>
      <c r="AC41" s="32"/>
      <c r="AD41" s="75">
        <f>IF(COUNT(Sheet1!$B10:'Sheet1'!$C10)=2,($Z$25/n-Z41)^2,0)</f>
        <v>0</v>
      </c>
      <c r="AE41" s="10"/>
      <c r="AF41" s="17"/>
      <c r="AG41" s="10"/>
      <c r="AH41" s="10"/>
    </row>
    <row r="42" spans="1:34">
      <c r="A42" s="10">
        <f t="shared" ca="1" si="7"/>
        <v>0.92295352510262607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1"/>
        <v>0</v>
      </c>
      <c r="P42" s="10">
        <f t="shared" ca="1" si="2"/>
        <v>0</v>
      </c>
      <c r="Q42" s="10">
        <f t="shared" ca="1" si="3"/>
        <v>0</v>
      </c>
      <c r="R42" s="10">
        <f t="shared" ca="1" si="4"/>
        <v>0</v>
      </c>
      <c r="S42" s="10">
        <f t="shared" ca="1" si="5"/>
        <v>0</v>
      </c>
      <c r="T42" s="10">
        <f t="shared" ca="1" si="6"/>
        <v>0</v>
      </c>
      <c r="U42" s="10"/>
      <c r="V42" s="10"/>
      <c r="W42" s="10"/>
      <c r="X42" s="10"/>
      <c r="Y42" s="73">
        <f>IF(COUNT(Sheet1!$B11:'Sheet1'!$C11)=2,(C11-Z$25/n)^2,0)</f>
        <v>0</v>
      </c>
      <c r="Z42" s="74">
        <f>IF(COUNT(Sheet1!$B11:'Sheet1'!$C11)=2,Z$29*B11^2+Y$30*B11+Y$31,0)</f>
        <v>0</v>
      </c>
      <c r="AA42" s="59"/>
      <c r="AB42" s="74">
        <f t="shared" ca="1" si="9"/>
        <v>0</v>
      </c>
      <c r="AC42" s="32"/>
      <c r="AD42" s="75">
        <f>IF(COUNT(Sheet1!$B11:'Sheet1'!$C11)=2,($Z$25/n-Z42)^2,0)</f>
        <v>0</v>
      </c>
      <c r="AE42" s="10"/>
      <c r="AF42" s="17"/>
      <c r="AG42" s="10"/>
      <c r="AH42" s="10"/>
    </row>
    <row r="43" spans="1:34">
      <c r="A43" s="10">
        <f t="shared" ca="1" si="7"/>
        <v>0.95018134237100382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1"/>
        <v>0</v>
      </c>
      <c r="P43" s="10">
        <f t="shared" ca="1" si="2"/>
        <v>0</v>
      </c>
      <c r="Q43" s="10">
        <f t="shared" ca="1" si="3"/>
        <v>0</v>
      </c>
      <c r="R43" s="10">
        <f t="shared" ca="1" si="4"/>
        <v>0</v>
      </c>
      <c r="S43" s="10">
        <f t="shared" ca="1" si="5"/>
        <v>0</v>
      </c>
      <c r="T43" s="10">
        <f t="shared" ca="1" si="6"/>
        <v>0</v>
      </c>
      <c r="U43" s="10"/>
      <c r="V43" s="10"/>
      <c r="W43" s="10"/>
      <c r="X43" s="10"/>
      <c r="Y43" s="73">
        <f>IF(COUNT(Sheet1!$B12:'Sheet1'!$C12)=2,(C12-Z$25/n)^2,0)</f>
        <v>0</v>
      </c>
      <c r="Z43" s="74">
        <f>IF(COUNT(Sheet1!$B12:'Sheet1'!$C12)=2,Z$29*B12^2+Y$30*B12+Y$31,0)</f>
        <v>0</v>
      </c>
      <c r="AA43" s="59"/>
      <c r="AB43" s="74">
        <f t="shared" ca="1" si="9"/>
        <v>0</v>
      </c>
      <c r="AC43" s="32"/>
      <c r="AD43" s="75">
        <f>IF(COUNT(Sheet1!$B12:'Sheet1'!$C12)=2,($Z$25/n-Z43)^2,0)</f>
        <v>0</v>
      </c>
      <c r="AE43" s="10"/>
      <c r="AF43" s="17"/>
      <c r="AG43" s="10"/>
      <c r="AH43" s="10"/>
    </row>
    <row r="44" spans="1:34">
      <c r="A44" s="10">
        <f t="shared" ca="1" si="7"/>
        <v>0.33845771498769017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1"/>
        <v>0</v>
      </c>
      <c r="P44" s="10">
        <f t="shared" ca="1" si="2"/>
        <v>0</v>
      </c>
      <c r="Q44" s="10">
        <f t="shared" ca="1" si="3"/>
        <v>0</v>
      </c>
      <c r="R44" s="10">
        <f t="shared" ca="1" si="4"/>
        <v>0</v>
      </c>
      <c r="S44" s="10">
        <f t="shared" ca="1" si="5"/>
        <v>0</v>
      </c>
      <c r="T44" s="10">
        <f t="shared" ca="1" si="6"/>
        <v>0</v>
      </c>
      <c r="U44" s="10"/>
      <c r="V44" s="10"/>
      <c r="W44" s="10"/>
      <c r="X44" s="10"/>
      <c r="Y44" s="73">
        <f>IF(COUNT(Sheet1!$B13:'Sheet1'!$C13)=2,(C13-Z$25/n)^2,0)</f>
        <v>0</v>
      </c>
      <c r="Z44" s="74">
        <f>IF(COUNT(Sheet1!$B13:'Sheet1'!$C13)=2,Z$29*B13^2+Y$30*B13+Y$31,0)</f>
        <v>0</v>
      </c>
      <c r="AA44" s="32"/>
      <c r="AB44" s="74">
        <f t="shared" ca="1" si="9"/>
        <v>0</v>
      </c>
      <c r="AC44" s="32"/>
      <c r="AD44" s="75">
        <f>IF(COUNT(Sheet1!$B13:'Sheet1'!$C13)=2,($Z$25/n-Z44)^2,0)</f>
        <v>0</v>
      </c>
      <c r="AE44" s="10"/>
      <c r="AF44" s="17"/>
      <c r="AG44" s="10"/>
      <c r="AH44" s="10"/>
    </row>
    <row r="45" spans="1:34">
      <c r="A45" s="10">
        <f t="shared" ca="1" si="7"/>
        <v>0.76908901006068009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1"/>
        <v>0</v>
      </c>
      <c r="P45" s="10">
        <f t="shared" ca="1" si="2"/>
        <v>0</v>
      </c>
      <c r="Q45" s="10">
        <f t="shared" ca="1" si="3"/>
        <v>0</v>
      </c>
      <c r="R45" s="10">
        <f t="shared" ca="1" si="4"/>
        <v>0</v>
      </c>
      <c r="S45" s="10">
        <f t="shared" ca="1" si="5"/>
        <v>0</v>
      </c>
      <c r="T45" s="10">
        <f t="shared" ca="1" si="6"/>
        <v>0</v>
      </c>
      <c r="U45" s="10"/>
      <c r="V45" s="10"/>
      <c r="W45" s="10"/>
      <c r="X45" s="10"/>
      <c r="Y45" s="73">
        <f>IF(COUNT(Sheet1!$B14:'Sheet1'!$C14)=2,(C14-Z$25/n)^2,0)</f>
        <v>0</v>
      </c>
      <c r="Z45" s="74">
        <f>IF(COUNT(Sheet1!$B14:'Sheet1'!$C14)=2,Z$29*B14^2+Y$30*B14+Y$31,0)</f>
        <v>0</v>
      </c>
      <c r="AA45" s="59"/>
      <c r="AB45" s="74">
        <f t="shared" ca="1" si="9"/>
        <v>0</v>
      </c>
      <c r="AC45" s="32"/>
      <c r="AD45" s="75">
        <f>IF(COUNT(Sheet1!$B14:'Sheet1'!$C14)=2,($Z$25/n-Z45)^2,0)</f>
        <v>0</v>
      </c>
      <c r="AE45" s="10"/>
      <c r="AF45" s="17"/>
      <c r="AG45" s="10"/>
      <c r="AH45" s="10"/>
    </row>
    <row r="46" spans="1:34">
      <c r="A46" s="10">
        <f t="shared" ca="1" si="7"/>
        <v>0.78021699379481024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1"/>
        <v>0</v>
      </c>
      <c r="P46" s="10">
        <f t="shared" ca="1" si="2"/>
        <v>0</v>
      </c>
      <c r="Q46" s="10">
        <f t="shared" ca="1" si="3"/>
        <v>0</v>
      </c>
      <c r="R46" s="10">
        <f t="shared" ca="1" si="4"/>
        <v>0</v>
      </c>
      <c r="S46" s="10">
        <f t="shared" ca="1" si="5"/>
        <v>0</v>
      </c>
      <c r="T46" s="10">
        <f t="shared" ca="1" si="6"/>
        <v>0</v>
      </c>
      <c r="U46" s="10"/>
      <c r="V46" s="10"/>
      <c r="W46" s="10"/>
      <c r="X46" s="10"/>
      <c r="Y46" s="73">
        <f>IF(COUNT(Sheet1!$B15:'Sheet1'!$C15)=2,(C15-Z$25/n)^2,0)</f>
        <v>0</v>
      </c>
      <c r="Z46" s="74">
        <f>IF(COUNT(Sheet1!$B15:'Sheet1'!$C15)=2,Z$29*B15^2+Y$30*B15+Y$31,0)</f>
        <v>0</v>
      </c>
      <c r="AA46" s="59"/>
      <c r="AB46" s="74">
        <f t="shared" ca="1" si="9"/>
        <v>0</v>
      </c>
      <c r="AC46" s="32"/>
      <c r="AD46" s="75">
        <f>IF(COUNT(Sheet1!$B15:'Sheet1'!$C15)=2,($Z$25/n-Z46)^2,0)</f>
        <v>0</v>
      </c>
      <c r="AE46" s="10"/>
      <c r="AF46" s="69"/>
      <c r="AG46" s="69"/>
      <c r="AH46" s="69"/>
    </row>
    <row r="47" spans="1:34">
      <c r="A47" s="10">
        <f t="shared" ca="1" si="7"/>
        <v>0.74066933992556239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1"/>
        <v>0</v>
      </c>
      <c r="P47" s="10">
        <f t="shared" ca="1" si="2"/>
        <v>0</v>
      </c>
      <c r="Q47" s="10">
        <f t="shared" ca="1" si="3"/>
        <v>0</v>
      </c>
      <c r="R47" s="10">
        <f t="shared" ca="1" si="4"/>
        <v>0</v>
      </c>
      <c r="S47" s="10">
        <f t="shared" ca="1" si="5"/>
        <v>0</v>
      </c>
      <c r="T47" s="10">
        <f t="shared" ca="1" si="6"/>
        <v>0</v>
      </c>
      <c r="U47" s="10"/>
      <c r="V47" s="10"/>
      <c r="W47" s="10"/>
      <c r="X47" s="10"/>
      <c r="Y47" s="73">
        <f>IF(COUNT(Sheet1!$B16:'Sheet1'!$C16)=2,(C16-Z$25/n)^2,0)</f>
        <v>0</v>
      </c>
      <c r="Z47" s="74">
        <f>IF(COUNT(Sheet1!$B16:'Sheet1'!$C16)=2,Z$29*B16^2+Y$30*B16+Y$31,0)</f>
        <v>0</v>
      </c>
      <c r="AA47" s="59"/>
      <c r="AB47" s="74">
        <f t="shared" ca="1" si="9"/>
        <v>0</v>
      </c>
      <c r="AC47" s="32"/>
      <c r="AD47" s="75">
        <f>IF(COUNT(Sheet1!$B16:'Sheet1'!$C16)=2,($Z$25/n-Z47)^2,0)</f>
        <v>0</v>
      </c>
      <c r="AE47" s="10"/>
      <c r="AF47" s="95"/>
      <c r="AG47" s="95"/>
      <c r="AH47" s="95"/>
    </row>
    <row r="48" spans="1:34">
      <c r="A48" s="10">
        <f t="shared" ca="1" si="7"/>
        <v>2.2660097540937008E-2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1"/>
        <v>0</v>
      </c>
      <c r="P48" s="10">
        <f t="shared" ca="1" si="2"/>
        <v>0</v>
      </c>
      <c r="Q48" s="10">
        <f t="shared" ca="1" si="3"/>
        <v>0</v>
      </c>
      <c r="R48" s="10">
        <f t="shared" ca="1" si="4"/>
        <v>0</v>
      </c>
      <c r="S48" s="10">
        <f t="shared" ca="1" si="5"/>
        <v>0</v>
      </c>
      <c r="T48" s="10">
        <f t="shared" ca="1" si="6"/>
        <v>0</v>
      </c>
      <c r="U48" s="10"/>
      <c r="V48" s="10"/>
      <c r="W48" s="10"/>
      <c r="X48" s="10"/>
      <c r="Y48" s="73">
        <f>IF(COUNT(Sheet1!$B17:'Sheet1'!$C17)=2,(C17-Z$25/n)^2,0)</f>
        <v>0</v>
      </c>
      <c r="Z48" s="74">
        <f>IF(COUNT(Sheet1!$B17:'Sheet1'!$C17)=2,Z$29*B17^2+Y$30*B17+Y$31,0)</f>
        <v>0</v>
      </c>
      <c r="AA48" s="59"/>
      <c r="AB48" s="74">
        <f t="shared" ca="1" si="9"/>
        <v>0</v>
      </c>
      <c r="AC48" s="32"/>
      <c r="AD48" s="75">
        <f>IF(COUNT(Sheet1!$B17:'Sheet1'!$C17)=2,($Z$25/n-Z48)^2,0)</f>
        <v>0</v>
      </c>
      <c r="AE48" s="10"/>
      <c r="AF48" s="10"/>
      <c r="AG48" s="10"/>
      <c r="AH48" s="10"/>
    </row>
    <row r="49" spans="1:34">
      <c r="A49" s="10">
        <f t="shared" ca="1" si="7"/>
        <v>0.97589210771541046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1"/>
        <v>0</v>
      </c>
      <c r="P49" s="10">
        <f t="shared" ca="1" si="2"/>
        <v>0</v>
      </c>
      <c r="Q49" s="10">
        <f t="shared" ca="1" si="3"/>
        <v>0</v>
      </c>
      <c r="R49" s="10">
        <f t="shared" ca="1" si="4"/>
        <v>0</v>
      </c>
      <c r="S49" s="10">
        <f t="shared" ca="1" si="5"/>
        <v>0</v>
      </c>
      <c r="T49" s="10">
        <f t="shared" ca="1" si="6"/>
        <v>0</v>
      </c>
      <c r="U49" s="10"/>
      <c r="V49" s="10"/>
      <c r="W49" s="10"/>
      <c r="X49" s="10"/>
      <c r="Y49" s="73">
        <f>IF(COUNT(Sheet1!$B18:'Sheet1'!$C18)=2,(C18-Z$25/n)^2,0)</f>
        <v>0</v>
      </c>
      <c r="Z49" s="74">
        <f>IF(COUNT(Sheet1!$B18:'Sheet1'!$C18)=2,Z$29*B18^2+Y$30*B18+Y$31,0)</f>
        <v>0</v>
      </c>
      <c r="AA49" s="59"/>
      <c r="AB49" s="74">
        <f t="shared" ca="1" si="9"/>
        <v>0</v>
      </c>
      <c r="AC49" s="32"/>
      <c r="AD49" s="75">
        <f>IF(COUNT(Sheet1!$B18:'Sheet1'!$C18)=2,($Z$25/n-Z49)^2,0)</f>
        <v>0</v>
      </c>
      <c r="AE49" s="10"/>
      <c r="AF49" s="10"/>
      <c r="AG49" s="10"/>
      <c r="AH49" s="10"/>
    </row>
    <row r="50" spans="1:34">
      <c r="A50" s="10">
        <f t="shared" ca="1" si="7"/>
        <v>6.0132947014704063E-2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1"/>
        <v>0</v>
      </c>
      <c r="P50" s="10">
        <f t="shared" ca="1" si="2"/>
        <v>0</v>
      </c>
      <c r="Q50" s="10">
        <f t="shared" ca="1" si="3"/>
        <v>0</v>
      </c>
      <c r="R50" s="10">
        <f t="shared" ca="1" si="4"/>
        <v>0</v>
      </c>
      <c r="S50" s="10">
        <f t="shared" ca="1" si="5"/>
        <v>0</v>
      </c>
      <c r="T50" s="10">
        <f t="shared" ca="1" si="6"/>
        <v>0</v>
      </c>
      <c r="U50" s="10"/>
      <c r="V50" s="10"/>
      <c r="W50" s="10"/>
      <c r="X50" s="10"/>
      <c r="Y50" s="73">
        <f>IF(COUNT(Sheet1!$B19:'Sheet1'!$C19)=2,(C19-Z$25/n)^2,0)</f>
        <v>0</v>
      </c>
      <c r="Z50" s="74">
        <f>IF(COUNT(Sheet1!$B19:'Sheet1'!$C19)=2,Z$29*B19^2+Y$30*B19+Y$31,0)</f>
        <v>0</v>
      </c>
      <c r="AA50" s="59"/>
      <c r="AB50" s="74">
        <f t="shared" ca="1" si="9"/>
        <v>0</v>
      </c>
      <c r="AC50" s="32"/>
      <c r="AD50" s="75">
        <f>IF(COUNT(Sheet1!$B19:'Sheet1'!$C19)=2,($Z$25/n-Z50)^2,0)</f>
        <v>0</v>
      </c>
      <c r="AE50" s="10"/>
      <c r="AF50" s="10"/>
      <c r="AG50" s="10"/>
      <c r="AH50" s="10"/>
    </row>
    <row r="51" spans="1:34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80" t="str">
        <f>IF(COUNT(J51)=1,(-b+SQRT(b*b-4*a*(__c-J51)))/(2*a),"")</f>
        <v/>
      </c>
      <c r="L51" s="8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73">
        <f>IF(COUNT(Sheet1!$B20:'Sheet1'!$C20)=2,(C20-Z$25/n)^2,0)</f>
        <v>0</v>
      </c>
      <c r="Z51" s="74">
        <f>IF(COUNT(Sheet1!$B20:'Sheet1'!$C20)=2,Z$29*B20^2+Y$30*B20+Y$31,0)</f>
        <v>0</v>
      </c>
      <c r="AA51" s="59"/>
      <c r="AB51" s="74">
        <f t="shared" ca="1" si="9"/>
        <v>0</v>
      </c>
      <c r="AC51" s="32"/>
      <c r="AD51" s="75">
        <f>IF(COUNT(Sheet1!$B20:'Sheet1'!$C20)=2,($Z$25/n-Z51)^2,0)</f>
        <v>0</v>
      </c>
      <c r="AE51" s="10"/>
      <c r="AF51" s="32"/>
      <c r="AG51" s="32"/>
      <c r="AH51" s="32"/>
    </row>
    <row r="52" spans="1:34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73">
        <f>IF(COUNT(Sheet1!$B21:'Sheet1'!$C21)=2,(C21-Z$25/n)^2,0)</f>
        <v>0</v>
      </c>
      <c r="Z52" s="74">
        <f>IF(COUNT(Sheet1!$B21:'Sheet1'!$C21)=2,Z$29*B21^2+Y$30*B21+Y$31,0)</f>
        <v>0</v>
      </c>
      <c r="AA52" s="59"/>
      <c r="AB52" s="74">
        <f t="shared" ca="1" si="9"/>
        <v>0</v>
      </c>
      <c r="AC52" s="32"/>
      <c r="AD52" s="75">
        <f>IF(COUNT(Sheet1!$B21:'Sheet1'!$C21)=2,($Z$25/n-Z52)^2,0)</f>
        <v>0</v>
      </c>
      <c r="AE52" s="10"/>
      <c r="AF52" s="74"/>
      <c r="AG52" s="49"/>
      <c r="AH52" s="75"/>
    </row>
    <row r="53" spans="1:34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73">
        <f>IF(COUNT(Sheet1!$B22:'Sheet1'!$C22)=2,(C22-Z$25/n)^2,0)</f>
        <v>0</v>
      </c>
      <c r="Z53" s="74">
        <f>IF(COUNT(Sheet1!$B22:'Sheet1'!$C22)=2,Z$29*B22^2+Y$30*B22+Y$31,0)</f>
        <v>0</v>
      </c>
      <c r="AA53" s="59"/>
      <c r="AB53" s="74">
        <f t="shared" ca="1" si="9"/>
        <v>0</v>
      </c>
      <c r="AC53" s="32"/>
      <c r="AD53" s="75">
        <f>IF(COUNT(Sheet1!$B22:'Sheet1'!$C22)=2,($Z$25/n-Z53)^2,0)</f>
        <v>0</v>
      </c>
      <c r="AE53" s="10"/>
      <c r="AF53" s="74"/>
      <c r="AG53" s="32"/>
      <c r="AH53" s="75"/>
    </row>
    <row r="54" spans="1:34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73">
        <f>IF(COUNT(Sheet1!$B23:'Sheet1'!$C23)=2,(C23-Z$25/n)^2,0)</f>
        <v>0</v>
      </c>
      <c r="Z54" s="74">
        <f>IF(COUNT(Sheet1!$B23:'Sheet1'!$C23)=2,Z$29*B23^2+Y$30*B23+Y$31,0)</f>
        <v>0</v>
      </c>
      <c r="AA54" s="59"/>
      <c r="AB54" s="74">
        <f t="shared" ca="1" si="9"/>
        <v>0</v>
      </c>
      <c r="AC54" s="32"/>
      <c r="AD54" s="75">
        <f>IF(COUNT(Sheet1!$B23:'Sheet1'!$C23)=2,($Z$25/n-Z54)^2,0)</f>
        <v>0</v>
      </c>
      <c r="AE54" s="10"/>
      <c r="AF54" s="74"/>
      <c r="AG54" s="32"/>
      <c r="AH54" s="75"/>
    </row>
    <row r="55" spans="1:34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73">
        <f>IF(COUNT(Sheet1!$B24:'Sheet1'!$C24)=2,(C24-Z$25/n)^2,0)</f>
        <v>0</v>
      </c>
      <c r="Z55" s="74">
        <f>IF(COUNT(Sheet1!$B24:'Sheet1'!$C24)=2,Z$29*B24^2+Y$30*B24+Y$31,0)</f>
        <v>0</v>
      </c>
      <c r="AA55" s="59"/>
      <c r="AB55" s="74">
        <f t="shared" ca="1" si="9"/>
        <v>0</v>
      </c>
      <c r="AC55" s="32"/>
      <c r="AD55" s="75">
        <f>IF(COUNT(Sheet1!$B24:'Sheet1'!$C24)=2,($Z$25/n-Z55)^2,0)</f>
        <v>0</v>
      </c>
      <c r="AE55" s="10"/>
      <c r="AF55" s="74"/>
      <c r="AG55" s="32"/>
      <c r="AH55" s="75"/>
    </row>
    <row r="56" spans="1:34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73">
        <f>IF(COUNT(Sheet1!$B25:'Sheet1'!$C25)=2,(C25-Z$25/n)^2,0)</f>
        <v>0</v>
      </c>
      <c r="Z56" s="74">
        <f>IF(COUNT(Sheet1!$B25:'Sheet1'!$C25)=2,Z$29*B25^2+Y$30*B25+Y$31,0)</f>
        <v>0</v>
      </c>
      <c r="AA56" s="56"/>
      <c r="AB56" s="74">
        <f t="shared" ca="1" si="9"/>
        <v>0</v>
      </c>
      <c r="AC56" s="56"/>
      <c r="AD56" s="75">
        <f>IF(COUNT(Sheet1!$B25:'Sheet1'!$C25)=2,($Z$25/n-Z56)^2,0)</f>
        <v>0</v>
      </c>
      <c r="AE56" s="10"/>
      <c r="AF56" s="74"/>
      <c r="AG56" s="32"/>
      <c r="AH56" s="75"/>
    </row>
    <row r="57" spans="1:34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73">
        <f>IF(COUNT(Sheet1!$B26:'Sheet1'!$C26)=2,(C26-Z$25/n)^2,0)</f>
        <v>0</v>
      </c>
      <c r="Z57" s="74">
        <f>IF(COUNT(Sheet1!$B26:'Sheet1'!$C26)=2,Z$29*B26^2+Y$30*B26+Y$31,0)</f>
        <v>0</v>
      </c>
      <c r="AA57" s="56"/>
      <c r="AB57" s="74">
        <f t="shared" ca="1" si="9"/>
        <v>0</v>
      </c>
      <c r="AC57" s="56"/>
      <c r="AD57" s="75">
        <f>IF(COUNT(Sheet1!$B26:'Sheet1'!$C26)=2,($Z$25/n-Z57)^2,0)</f>
        <v>0</v>
      </c>
      <c r="AE57" s="10"/>
      <c r="AF57" s="74"/>
      <c r="AG57" s="32"/>
      <c r="AH57" s="75"/>
    </row>
    <row r="58" spans="1:34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73">
        <f>IF(COUNT(Sheet1!$B27:'Sheet1'!$C27)=2,(C27-Z$25/n)^2,0)</f>
        <v>0</v>
      </c>
      <c r="Z58" s="74">
        <f>IF(COUNT(Sheet1!$B27:'Sheet1'!$C27)=2,Z$29*B27^2+Y$30*B27+Y$31,0)</f>
        <v>0</v>
      </c>
      <c r="AA58" s="56"/>
      <c r="AB58" s="74">
        <f t="shared" ca="1" si="9"/>
        <v>0</v>
      </c>
      <c r="AC58" s="56"/>
      <c r="AD58" s="75">
        <f>IF(COUNT(Sheet1!$B27:'Sheet1'!$C27)=2,($Z$25/n-Z58)^2,0)</f>
        <v>0</v>
      </c>
      <c r="AE58" s="10"/>
      <c r="AF58" s="74"/>
      <c r="AG58" s="32"/>
      <c r="AH58" s="75"/>
    </row>
    <row r="59" spans="1:34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73">
        <f>IF(COUNT(Sheet1!$B28:'Sheet1'!$C28)=2,(C28-Z$25/n)^2,0)</f>
        <v>0</v>
      </c>
      <c r="Z59" s="74">
        <f>IF(COUNT(Sheet1!$B28:'Sheet1'!$C28)=2,Z$29*B28^2+Y$30*B28+Y$31,0)</f>
        <v>0</v>
      </c>
      <c r="AA59" s="56"/>
      <c r="AB59" s="74">
        <f t="shared" ca="1" si="9"/>
        <v>0</v>
      </c>
      <c r="AC59" s="56"/>
      <c r="AD59" s="75">
        <f>IF(COUNT(Sheet1!$B28:'Sheet1'!$C28)=2,($Z$25/n-Z59)^2,0)</f>
        <v>0</v>
      </c>
      <c r="AE59" s="10"/>
      <c r="AF59" s="74"/>
      <c r="AG59" s="32"/>
      <c r="AH59" s="75"/>
    </row>
    <row r="60" spans="1:34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73">
        <f>IF(COUNT(Sheet1!$B29:'Sheet1'!$C29)=2,(C29-Z$25/n)^2,0)</f>
        <v>0</v>
      </c>
      <c r="Z60" s="74">
        <f>IF(COUNT(Sheet1!$B29:'Sheet1'!$C29)=2,Z$29*B29^2+Y$30*B29+Y$31,0)</f>
        <v>0</v>
      </c>
      <c r="AA60" s="56"/>
      <c r="AB60" s="74">
        <f t="shared" ca="1" si="9"/>
        <v>0</v>
      </c>
      <c r="AC60" s="56"/>
      <c r="AD60" s="75">
        <f>IF(COUNT(Sheet1!$B29:'Sheet1'!$C29)=2,($Z$25/n-Z60)^2,0)</f>
        <v>0</v>
      </c>
      <c r="AE60" s="10"/>
      <c r="AF60" s="74"/>
      <c r="AG60" s="32"/>
      <c r="AH60" s="75"/>
    </row>
    <row r="61" spans="1:34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73">
        <f>IF(COUNT(Sheet1!$B30:'Sheet1'!$C30)=2,(C30-Z$25/n)^2,0)</f>
        <v>0</v>
      </c>
      <c r="Z61" s="74">
        <f>IF(COUNT(Sheet1!$B30:'Sheet1'!$C30)=2,Z$29*B30^2+Y$30*B30+Y$31,0)</f>
        <v>0</v>
      </c>
      <c r="AA61" s="56"/>
      <c r="AB61" s="74">
        <f t="shared" ca="1" si="9"/>
        <v>0</v>
      </c>
      <c r="AC61" s="56"/>
      <c r="AD61" s="75">
        <f>IF(COUNT(Sheet1!$B30:'Sheet1'!$C30)=2,($Z$25/n-Z61)^2,0)</f>
        <v>0</v>
      </c>
      <c r="AE61" s="10"/>
      <c r="AF61" s="74"/>
      <c r="AG61" s="32"/>
      <c r="AH61" s="75"/>
    </row>
    <row r="62" spans="1:34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73">
        <f>IF(COUNT(Sheet1!$B31:'Sheet1'!$C31)=2,(C31-Z$25/n)^2,0)</f>
        <v>0</v>
      </c>
      <c r="Z62" s="74">
        <f>IF(COUNT(Sheet1!$B31:'Sheet1'!$C31)=2,Z$29*B31^2+Y$30*B31+Y$31,0)</f>
        <v>0</v>
      </c>
      <c r="AA62" s="56"/>
      <c r="AB62" s="74">
        <f t="shared" ca="1" si="9"/>
        <v>0</v>
      </c>
      <c r="AC62" s="56"/>
      <c r="AD62" s="75">
        <f>IF(COUNT(Sheet1!$B31:'Sheet1'!$C31)=2,($Z$25/n-Z62)^2,0)</f>
        <v>0</v>
      </c>
      <c r="AE62" s="10"/>
      <c r="AF62" s="74"/>
      <c r="AG62" s="32"/>
      <c r="AH62" s="75"/>
    </row>
    <row r="63" spans="1:34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73">
        <f>IF(COUNT(Sheet1!$B32:'Sheet1'!$C32)=2,(C32-Z$25/n)^2,0)</f>
        <v>0</v>
      </c>
      <c r="Z63" s="74">
        <f>IF(COUNT(Sheet1!$B32:'Sheet1'!$C32)=2,Z$29*B32^2+Y$30*B32+Y$31,0)</f>
        <v>0</v>
      </c>
      <c r="AA63" s="56"/>
      <c r="AB63" s="74">
        <f t="shared" ca="1" si="9"/>
        <v>0</v>
      </c>
      <c r="AC63" s="56"/>
      <c r="AD63" s="75">
        <f>IF(COUNT(Sheet1!$B32:'Sheet1'!$C32)=2,($Z$25/n-Z63)^2,0)</f>
        <v>0</v>
      </c>
      <c r="AE63" s="10"/>
      <c r="AF63" s="74"/>
      <c r="AG63" s="32"/>
      <c r="AH63" s="75"/>
    </row>
    <row r="64" spans="1:34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73">
        <f>IF(COUNT(Sheet1!$B33:'Sheet1'!$C33)=2,(C33-Z$25/n)^2,0)</f>
        <v>0</v>
      </c>
      <c r="Z64" s="74">
        <f>IF(COUNT(Sheet1!$B33:'Sheet1'!$C33)=2,Z$29*B33^2+Y$30*B33+Y$31,0)</f>
        <v>0</v>
      </c>
      <c r="AA64" s="56"/>
      <c r="AB64" s="74">
        <f t="shared" ca="1" si="9"/>
        <v>0</v>
      </c>
      <c r="AC64" s="56"/>
      <c r="AD64" s="75">
        <f>IF(COUNT(Sheet1!$B33:'Sheet1'!$C33)=2,($Z$25/n-Z64)^2,0)</f>
        <v>0</v>
      </c>
      <c r="AE64" s="10"/>
      <c r="AF64" s="74"/>
      <c r="AG64" s="32"/>
      <c r="AH64" s="75"/>
    </row>
    <row r="65" spans="1:34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73">
        <f>IF(COUNT(Sheet1!$B34:'Sheet1'!$C34)=2,(C34-Z$25/n)^2,0)</f>
        <v>0</v>
      </c>
      <c r="Z65" s="74">
        <f>IF(COUNT(Sheet1!$B34:'Sheet1'!$C34)=2,Z$29*B34^2+Y$30*B34+Y$31,0)</f>
        <v>0</v>
      </c>
      <c r="AA65" s="56"/>
      <c r="AB65" s="74">
        <f t="shared" ca="1" si="9"/>
        <v>0</v>
      </c>
      <c r="AC65" s="56"/>
      <c r="AD65" s="75">
        <f>IF(COUNT(Sheet1!$B34:'Sheet1'!$C34)=2,($Z$25/n-Z65)^2,0)</f>
        <v>0</v>
      </c>
      <c r="AE65" s="10"/>
      <c r="AF65" s="74"/>
      <c r="AG65" s="32"/>
      <c r="AH65" s="75"/>
    </row>
    <row r="66" spans="1:34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73">
        <f>IF(COUNT(Sheet1!$B35:'Sheet1'!$C35)=2,(C35-Z$25/n)^2,0)</f>
        <v>0</v>
      </c>
      <c r="Z66" s="74">
        <f>IF(COUNT(Sheet1!$B35:'Sheet1'!$C35)=2,Z$29*B35^2+Y$30*B35+Y$31,0)</f>
        <v>0</v>
      </c>
      <c r="AA66" s="56"/>
      <c r="AB66" s="74">
        <f t="shared" ca="1" si="9"/>
        <v>0</v>
      </c>
      <c r="AC66" s="56"/>
      <c r="AD66" s="75">
        <f>IF(COUNT(Sheet1!$B35:'Sheet1'!$C35)=2,($Z$25/n-Z66)^2,0)</f>
        <v>0</v>
      </c>
      <c r="AE66" s="10"/>
      <c r="AF66" s="74"/>
      <c r="AG66" s="32"/>
      <c r="AH66" s="75"/>
    </row>
    <row r="67" spans="1:34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73">
        <f>IF(COUNT(Sheet1!$B36:'Sheet1'!$C36)=2,(C36-Z$25/n)^2,0)</f>
        <v>0</v>
      </c>
      <c r="Z67" s="74">
        <f>IF(COUNT(Sheet1!$B36:'Sheet1'!$C36)=2,Z$29*B36^2+Y$30*B36+Y$31,0)</f>
        <v>0</v>
      </c>
      <c r="AA67" s="56"/>
      <c r="AB67" s="74">
        <f t="shared" ca="1" si="9"/>
        <v>0</v>
      </c>
      <c r="AC67" s="56"/>
      <c r="AD67" s="75">
        <f>IF(COUNT(Sheet1!$B36:'Sheet1'!$C36)=2,($Z$25/n-Z67)^2,0)</f>
        <v>0</v>
      </c>
      <c r="AE67" s="10"/>
      <c r="AF67" s="74"/>
      <c r="AG67" s="32"/>
      <c r="AH67" s="75"/>
    </row>
    <row r="68" spans="1:34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73">
        <f>IF(COUNT(Sheet1!$B37:'Sheet1'!$C37)=2,(C37-Z$25/n)^2,0)</f>
        <v>0</v>
      </c>
      <c r="Z68" s="74">
        <f>IF(COUNT(Sheet1!$B37:'Sheet1'!$C37)=2,Z$29*B37^2+Y$30*B37+Y$31,0)</f>
        <v>0</v>
      </c>
      <c r="AA68" s="56"/>
      <c r="AB68" s="74">
        <f t="shared" ca="1" si="9"/>
        <v>0</v>
      </c>
      <c r="AC68" s="56"/>
      <c r="AD68" s="75">
        <f>IF(COUNT(Sheet1!$B37:'Sheet1'!$C37)=2,($Z$25/n-Z68)^2,0)</f>
        <v>0</v>
      </c>
      <c r="AE68" s="10"/>
      <c r="AF68" s="74"/>
      <c r="AG68" s="32"/>
      <c r="AH68" s="75"/>
    </row>
    <row r="69" spans="1:34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73">
        <f>IF(COUNT(Sheet1!$B38:'Sheet1'!$C38)=2,(C38-Z$25/n)^2,0)</f>
        <v>0</v>
      </c>
      <c r="Z69" s="74">
        <f>IF(COUNT(Sheet1!$B38:'Sheet1'!$C38)=2,Z$29*B38^2+Y$30*B38+Y$31,0)</f>
        <v>0</v>
      </c>
      <c r="AA69" s="56"/>
      <c r="AB69" s="74">
        <f t="shared" ca="1" si="9"/>
        <v>0</v>
      </c>
      <c r="AC69" s="56"/>
      <c r="AD69" s="75">
        <f>IF(COUNT(Sheet1!$B38:'Sheet1'!$C38)=2,($Z$25/n-Z69)^2,0)</f>
        <v>0</v>
      </c>
      <c r="AE69" s="10"/>
      <c r="AF69" s="74"/>
      <c r="AG69" s="32"/>
      <c r="AH69" s="75"/>
    </row>
    <row r="70" spans="1:34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73">
        <f>IF(COUNT(Sheet1!$B39:'Sheet1'!$C39)=2,(C39-Z$25/n)^2,0)</f>
        <v>0</v>
      </c>
      <c r="Z70" s="74">
        <f>IF(COUNT(Sheet1!$B39:'Sheet1'!$C39)=2,Z$29*B39^2+Y$30*B39+Y$31,0)</f>
        <v>0</v>
      </c>
      <c r="AA70" s="56"/>
      <c r="AB70" s="74">
        <f t="shared" ca="1" si="9"/>
        <v>0</v>
      </c>
      <c r="AC70" s="56"/>
      <c r="AD70" s="75">
        <f>IF(COUNT(Sheet1!$B39:'Sheet1'!$C39)=2,($Z$25/n-Z70)^2,0)</f>
        <v>0</v>
      </c>
      <c r="AE70" s="10"/>
      <c r="AF70" s="74"/>
      <c r="AG70" s="32"/>
      <c r="AH70" s="75"/>
    </row>
    <row r="71" spans="1:34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73">
        <f>IF(COUNT(Sheet1!$B40:'Sheet1'!$C40)=2,(C40-Z$25/n)^2,0)</f>
        <v>0</v>
      </c>
      <c r="Z71" s="74">
        <f>IF(COUNT(Sheet1!$B40:'Sheet1'!$C40)=2,Z$29*B40^2+Y$30*B40+Y$31,0)</f>
        <v>0</v>
      </c>
      <c r="AA71" s="56"/>
      <c r="AB71" s="74">
        <f t="shared" ca="1" si="9"/>
        <v>0</v>
      </c>
      <c r="AC71" s="56"/>
      <c r="AD71" s="75">
        <f>IF(COUNT(Sheet1!$B40:'Sheet1'!$C40)=2,($Z$25/n-Z71)^2,0)</f>
        <v>0</v>
      </c>
      <c r="AE71" s="10"/>
      <c r="AF71" s="74"/>
      <c r="AG71" s="56"/>
      <c r="AH71" s="75"/>
    </row>
    <row r="72" spans="1:34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73">
        <f>IF(COUNT(Sheet1!$B41:'Sheet1'!$C41)=2,(C41-Z$25/n)^2,0)</f>
        <v>0</v>
      </c>
      <c r="Z72" s="74">
        <f>IF(COUNT(Sheet1!$B41:'Sheet1'!$C41)=2,Z$29*B41^2+Y$30*B41+Y$31,0)</f>
        <v>0</v>
      </c>
      <c r="AA72" s="56"/>
      <c r="AB72" s="74">
        <f t="shared" ca="1" si="9"/>
        <v>0</v>
      </c>
      <c r="AC72" s="56"/>
      <c r="AD72" s="75">
        <f>IF(COUNT(Sheet1!$B41:'Sheet1'!$C41)=2,($Z$25/n-Z72)^2,0)</f>
        <v>0</v>
      </c>
      <c r="AE72" s="10"/>
      <c r="AF72" s="74"/>
      <c r="AG72" s="56"/>
      <c r="AH72" s="75"/>
    </row>
    <row r="73" spans="1:34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82">
        <f>SUM(Y37:Y72)</f>
        <v>0</v>
      </c>
      <c r="Z73" s="83">
        <f>SUM(Z37:Z72)</f>
        <v>0</v>
      </c>
      <c r="AA73" s="83"/>
      <c r="AB73" s="83">
        <f ca="1">SUM(AB37:AB72)</f>
        <v>0</v>
      </c>
      <c r="AC73" s="83" t="s">
        <v>0</v>
      </c>
      <c r="AD73" s="84">
        <f>SUM(AD37:AD72)</f>
        <v>0</v>
      </c>
      <c r="AE73" s="10"/>
      <c r="AF73" s="74"/>
      <c r="AG73" s="56"/>
      <c r="AH73" s="75"/>
    </row>
    <row r="74" spans="1:34"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73"/>
      <c r="AD74" s="74"/>
      <c r="AE74" s="56"/>
      <c r="AF74" s="74"/>
      <c r="AG74" s="56"/>
      <c r="AH74" s="75"/>
    </row>
    <row r="75" spans="1:34"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73"/>
      <c r="AD75" s="74"/>
      <c r="AE75" s="56"/>
      <c r="AF75" s="74"/>
      <c r="AG75" s="56"/>
      <c r="AH75" s="75"/>
    </row>
    <row r="76" spans="1:34"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73"/>
      <c r="AD76" s="74"/>
      <c r="AE76" s="56"/>
      <c r="AF76" s="74"/>
      <c r="AG76" s="56"/>
      <c r="AH76" s="75"/>
    </row>
    <row r="77" spans="1:34"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73"/>
      <c r="AD77" s="74"/>
      <c r="AE77" s="56"/>
      <c r="AF77" s="74"/>
      <c r="AG77" s="56"/>
      <c r="AH77" s="75"/>
    </row>
    <row r="78" spans="1:34"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73"/>
      <c r="AD78" s="74"/>
      <c r="AE78" s="56"/>
      <c r="AF78" s="74"/>
      <c r="AG78" s="56"/>
      <c r="AH78" s="75"/>
    </row>
    <row r="79" spans="1:34"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73"/>
      <c r="AD79" s="74"/>
      <c r="AE79" s="56"/>
      <c r="AF79" s="74"/>
      <c r="AG79" s="56"/>
      <c r="AH79" s="75"/>
    </row>
    <row r="80" spans="1:34"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73"/>
      <c r="AD80" s="74"/>
      <c r="AE80" s="56"/>
      <c r="AF80" s="74"/>
      <c r="AG80" s="56"/>
      <c r="AH80" s="75"/>
    </row>
    <row r="81" spans="5:34"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73"/>
      <c r="AD81" s="74"/>
      <c r="AE81" s="56"/>
      <c r="AF81" s="74"/>
      <c r="AG81" s="56"/>
      <c r="AH81" s="75"/>
    </row>
    <row r="82" spans="5:34"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73"/>
      <c r="AD82" s="74"/>
      <c r="AE82" s="56"/>
      <c r="AF82" s="74"/>
      <c r="AG82" s="56"/>
      <c r="AH82" s="75"/>
    </row>
    <row r="83" spans="5:34"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73"/>
      <c r="AD83" s="74"/>
      <c r="AE83" s="56"/>
      <c r="AF83" s="74"/>
      <c r="AG83" s="56"/>
      <c r="AH83" s="75"/>
    </row>
    <row r="84" spans="5:34"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73"/>
      <c r="AD84" s="74"/>
      <c r="AE84" s="56"/>
      <c r="AF84" s="74"/>
      <c r="AG84" s="56"/>
      <c r="AH84" s="75"/>
    </row>
    <row r="85" spans="5:34"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73"/>
      <c r="AD85" s="74"/>
      <c r="AE85" s="56"/>
      <c r="AF85" s="74"/>
      <c r="AG85" s="56"/>
      <c r="AH85" s="75"/>
    </row>
    <row r="86" spans="5:34"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73"/>
      <c r="AD86" s="74"/>
      <c r="AE86" s="56"/>
      <c r="AF86" s="74"/>
      <c r="AG86" s="56"/>
      <c r="AH86" s="75"/>
    </row>
    <row r="87" spans="5:34"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73"/>
      <c r="AD87" s="74"/>
      <c r="AE87" s="56"/>
      <c r="AF87" s="74"/>
      <c r="AG87" s="56"/>
      <c r="AH87" s="75"/>
    </row>
    <row r="88" spans="5:34"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82"/>
      <c r="AD88" s="83"/>
      <c r="AE88" s="83"/>
      <c r="AF88" s="83"/>
      <c r="AG88" s="83"/>
      <c r="AH88" s="84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5:AE73"/>
  <sheetViews>
    <sheetView workbookViewId="0">
      <selection sqref="A1:AE73"/>
    </sheetView>
  </sheetViews>
  <sheetFormatPr defaultRowHeight="12.75"/>
  <cols>
    <col min="4" max="5" width="0" hidden="1" customWidth="1"/>
    <col min="6" max="7" width="9.140625" hidden="1" customWidth="1"/>
    <col min="8" max="8" width="2.7109375" hidden="1" customWidth="1"/>
    <col min="9" max="9" width="9.140625" hidden="1" customWidth="1"/>
  </cols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0.92133948930797938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N50" ca="1" si="0">IF(COUNT($B6:$C6)=2,B6,0)</f>
        <v>0</v>
      </c>
      <c r="O6" s="10">
        <f t="shared" ref="O6:O50" ca="1" si="1">IF(COUNT($B6:$C6)=2,C6,0)</f>
        <v>0</v>
      </c>
      <c r="P6" s="10">
        <f t="shared" ref="P6:P50" ca="1" si="2">IF(COUNT($B6:$C6)=2,N6*O6,0)</f>
        <v>0</v>
      </c>
      <c r="Q6" s="10">
        <f t="shared" ref="Q6:Q50" ca="1" si="3">IF(COUNT($B6:$C6)=2,B6^2,0)</f>
        <v>0</v>
      </c>
      <c r="R6" s="10">
        <f t="shared" ref="R6:R50" ca="1" si="4">IF(COUNT($B6:$C6)=2,B6^3,0)</f>
        <v>0</v>
      </c>
      <c r="S6" s="10">
        <f t="shared" ref="S6:S50" ca="1" si="5">IF(COUNT($B6:$C6)=2,B6^4,0)</f>
        <v>0</v>
      </c>
      <c r="T6" s="10">
        <f t="shared" ref="T6:T50" ca="1" si="6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7">RAND()</f>
        <v>0.20105752141493527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1"/>
        <v>0</v>
      </c>
      <c r="P7" s="10">
        <f t="shared" ca="1" si="2"/>
        <v>0</v>
      </c>
      <c r="Q7" s="10">
        <f t="shared" ca="1" si="3"/>
        <v>0</v>
      </c>
      <c r="R7" s="10">
        <f t="shared" ca="1" si="4"/>
        <v>0</v>
      </c>
      <c r="S7" s="10">
        <f t="shared" ca="1" si="5"/>
        <v>0</v>
      </c>
      <c r="T7" s="10">
        <f t="shared" ca="1" si="6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7"/>
        <v>0.9045035075331328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1"/>
        <v>0</v>
      </c>
      <c r="P8" s="10">
        <f t="shared" ca="1" si="2"/>
        <v>0</v>
      </c>
      <c r="Q8" s="10">
        <f t="shared" ca="1" si="3"/>
        <v>0</v>
      </c>
      <c r="R8" s="10">
        <f t="shared" ca="1" si="4"/>
        <v>0</v>
      </c>
      <c r="S8" s="10">
        <f t="shared" ca="1" si="5"/>
        <v>0</v>
      </c>
      <c r="T8" s="10">
        <f t="shared" ca="1" si="6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7"/>
        <v>0.14655932760392587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1"/>
        <v>0</v>
      </c>
      <c r="P9" s="10">
        <f t="shared" ca="1" si="2"/>
        <v>0</v>
      </c>
      <c r="Q9" s="10">
        <f t="shared" ca="1" si="3"/>
        <v>0</v>
      </c>
      <c r="R9" s="10">
        <f t="shared" ca="1" si="4"/>
        <v>0</v>
      </c>
      <c r="S9" s="10">
        <f t="shared" ca="1" si="5"/>
        <v>0</v>
      </c>
      <c r="T9" s="10">
        <f t="shared" ca="1" si="6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7"/>
        <v>0.98676668550570246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1"/>
        <v>0</v>
      </c>
      <c r="P10" s="10">
        <f t="shared" ca="1" si="2"/>
        <v>0</v>
      </c>
      <c r="Q10" s="10">
        <f t="shared" ca="1" si="3"/>
        <v>0</v>
      </c>
      <c r="R10" s="10">
        <f t="shared" ca="1" si="4"/>
        <v>0</v>
      </c>
      <c r="S10" s="10">
        <f t="shared" ca="1" si="5"/>
        <v>0</v>
      </c>
      <c r="T10" s="10">
        <f t="shared" ca="1" si="6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7"/>
        <v>0.76164518808967208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1"/>
        <v>0</v>
      </c>
      <c r="P11" s="10">
        <f t="shared" ca="1" si="2"/>
        <v>0</v>
      </c>
      <c r="Q11" s="10">
        <f t="shared" ca="1" si="3"/>
        <v>0</v>
      </c>
      <c r="R11" s="10">
        <f t="shared" ca="1" si="4"/>
        <v>0</v>
      </c>
      <c r="S11" s="10">
        <f t="shared" ca="1" si="5"/>
        <v>0</v>
      </c>
      <c r="T11" s="10">
        <f t="shared" ca="1" si="6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7"/>
        <v>0.17940347461885964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1"/>
        <v>0</v>
      </c>
      <c r="P12" s="10">
        <f t="shared" ca="1" si="2"/>
        <v>0</v>
      </c>
      <c r="Q12" s="10">
        <f t="shared" ca="1" si="3"/>
        <v>0</v>
      </c>
      <c r="R12" s="10">
        <f t="shared" ca="1" si="4"/>
        <v>0</v>
      </c>
      <c r="S12" s="10">
        <f t="shared" ca="1" si="5"/>
        <v>0</v>
      </c>
      <c r="T12" s="10">
        <f t="shared" ca="1" si="6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7"/>
        <v>0.97045423022166266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1"/>
        <v>0</v>
      </c>
      <c r="P13" s="10">
        <f t="shared" ca="1" si="2"/>
        <v>0</v>
      </c>
      <c r="Q13" s="10">
        <f t="shared" ca="1" si="3"/>
        <v>0</v>
      </c>
      <c r="R13" s="10">
        <f t="shared" ca="1" si="4"/>
        <v>0</v>
      </c>
      <c r="S13" s="10">
        <f t="shared" ca="1" si="5"/>
        <v>0</v>
      </c>
      <c r="T13" s="10">
        <f t="shared" ca="1" si="6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7"/>
        <v>0.40581299387862824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1"/>
        <v>0</v>
      </c>
      <c r="P14" s="10">
        <f t="shared" ca="1" si="2"/>
        <v>0</v>
      </c>
      <c r="Q14" s="10">
        <f t="shared" ca="1" si="3"/>
        <v>0</v>
      </c>
      <c r="R14" s="10">
        <f t="shared" ca="1" si="4"/>
        <v>0</v>
      </c>
      <c r="S14" s="10">
        <f t="shared" ca="1" si="5"/>
        <v>0</v>
      </c>
      <c r="T14" s="10">
        <f t="shared" ca="1" si="6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7"/>
        <v>0.46834915894102558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1"/>
        <v>0</v>
      </c>
      <c r="P15" s="10">
        <f t="shared" ca="1" si="2"/>
        <v>0</v>
      </c>
      <c r="Q15" s="10">
        <f t="shared" ca="1" si="3"/>
        <v>0</v>
      </c>
      <c r="R15" s="10">
        <f t="shared" ca="1" si="4"/>
        <v>0</v>
      </c>
      <c r="S15" s="10">
        <f t="shared" ca="1" si="5"/>
        <v>0</v>
      </c>
      <c r="T15" s="10">
        <f t="shared" ca="1" si="6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7"/>
        <v>0.54765883159045348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1"/>
        <v>0</v>
      </c>
      <c r="P16" s="10">
        <f t="shared" ca="1" si="2"/>
        <v>0</v>
      </c>
      <c r="Q16" s="10">
        <f t="shared" ca="1" si="3"/>
        <v>0</v>
      </c>
      <c r="R16" s="10">
        <f t="shared" ca="1" si="4"/>
        <v>0</v>
      </c>
      <c r="S16" s="10">
        <f t="shared" ca="1" si="5"/>
        <v>0</v>
      </c>
      <c r="T16" s="10">
        <f t="shared" ca="1" si="6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7"/>
        <v>3.1056917059592237E-2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1"/>
        <v>0</v>
      </c>
      <c r="P17" s="10">
        <f t="shared" ca="1" si="2"/>
        <v>0</v>
      </c>
      <c r="Q17" s="10">
        <f t="shared" ca="1" si="3"/>
        <v>0</v>
      </c>
      <c r="R17" s="10">
        <f t="shared" ca="1" si="4"/>
        <v>0</v>
      </c>
      <c r="S17" s="10">
        <f t="shared" ca="1" si="5"/>
        <v>0</v>
      </c>
      <c r="T17" s="10">
        <f t="shared" ca="1" si="6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7"/>
        <v>0.33927760163994047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1"/>
        <v>0</v>
      </c>
      <c r="P18" s="10">
        <f t="shared" ca="1" si="2"/>
        <v>0</v>
      </c>
      <c r="Q18" s="10">
        <f t="shared" ca="1" si="3"/>
        <v>0</v>
      </c>
      <c r="R18" s="10">
        <f t="shared" ca="1" si="4"/>
        <v>0</v>
      </c>
      <c r="S18" s="10">
        <f t="shared" ca="1" si="5"/>
        <v>0</v>
      </c>
      <c r="T18" s="10">
        <f t="shared" ca="1" si="6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7"/>
        <v>0.82107918036232153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1"/>
        <v>0</v>
      </c>
      <c r="P19" s="10">
        <f t="shared" ca="1" si="2"/>
        <v>0</v>
      </c>
      <c r="Q19" s="10">
        <f t="shared" ca="1" si="3"/>
        <v>0</v>
      </c>
      <c r="R19" s="10">
        <f t="shared" ca="1" si="4"/>
        <v>0</v>
      </c>
      <c r="S19" s="10">
        <f t="shared" ca="1" si="5"/>
        <v>0</v>
      </c>
      <c r="T19" s="10">
        <f t="shared" ca="1" si="6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7"/>
        <v>8.3977760189345219E-2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1"/>
        <v>0</v>
      </c>
      <c r="P20" s="10">
        <f t="shared" ca="1" si="2"/>
        <v>0</v>
      </c>
      <c r="Q20" s="10">
        <f t="shared" ca="1" si="3"/>
        <v>0</v>
      </c>
      <c r="R20" s="10">
        <f t="shared" ca="1" si="4"/>
        <v>0</v>
      </c>
      <c r="S20" s="10">
        <f t="shared" ca="1" si="5"/>
        <v>0</v>
      </c>
      <c r="T20" s="10">
        <f t="shared" ca="1" si="6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7"/>
        <v>0.57468597591056947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1"/>
        <v>0</v>
      </c>
      <c r="P21" s="10">
        <f t="shared" ca="1" si="2"/>
        <v>0</v>
      </c>
      <c r="Q21" s="10">
        <f t="shared" ca="1" si="3"/>
        <v>0</v>
      </c>
      <c r="R21" s="10">
        <f t="shared" ca="1" si="4"/>
        <v>0</v>
      </c>
      <c r="S21" s="10">
        <f t="shared" ca="1" si="5"/>
        <v>0</v>
      </c>
      <c r="T21" s="10">
        <f t="shared" ca="1" si="6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7"/>
        <v>0.23033284520159492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1"/>
        <v>0</v>
      </c>
      <c r="P22" s="10">
        <f t="shared" ca="1" si="2"/>
        <v>0</v>
      </c>
      <c r="Q22" s="10">
        <f t="shared" ca="1" si="3"/>
        <v>0</v>
      </c>
      <c r="R22" s="10">
        <f t="shared" ca="1" si="4"/>
        <v>0</v>
      </c>
      <c r="S22" s="10">
        <f t="shared" ca="1" si="5"/>
        <v>0</v>
      </c>
      <c r="T22" s="10">
        <f t="shared" ca="1" si="6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7"/>
        <v>0.78339030270420718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1"/>
        <v>0</v>
      </c>
      <c r="P23" s="10">
        <f t="shared" ca="1" si="2"/>
        <v>0</v>
      </c>
      <c r="Q23" s="10">
        <f t="shared" ca="1" si="3"/>
        <v>0</v>
      </c>
      <c r="R23" s="10">
        <f t="shared" ca="1" si="4"/>
        <v>0</v>
      </c>
      <c r="S23" s="10">
        <f t="shared" ca="1" si="5"/>
        <v>0</v>
      </c>
      <c r="T23" s="10">
        <f t="shared" ca="1" si="6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7"/>
        <v>0.97907994710409774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1"/>
        <v>0</v>
      </c>
      <c r="P24" s="10">
        <f t="shared" ca="1" si="2"/>
        <v>0</v>
      </c>
      <c r="Q24" s="10">
        <f t="shared" ca="1" si="3"/>
        <v>0</v>
      </c>
      <c r="R24" s="10">
        <f t="shared" ca="1" si="4"/>
        <v>0</v>
      </c>
      <c r="S24" s="10">
        <f t="shared" ca="1" si="5"/>
        <v>0</v>
      </c>
      <c r="T24" s="10">
        <f t="shared" ca="1" si="6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7"/>
        <v>0.54883196470504791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1"/>
        <v>0</v>
      </c>
      <c r="P25" s="10">
        <f t="shared" ca="1" si="2"/>
        <v>0</v>
      </c>
      <c r="Q25" s="10">
        <f t="shared" ca="1" si="3"/>
        <v>0</v>
      </c>
      <c r="R25" s="10">
        <f t="shared" ca="1" si="4"/>
        <v>0</v>
      </c>
      <c r="S25" s="10">
        <f t="shared" ca="1" si="5"/>
        <v>0</v>
      </c>
      <c r="T25" s="10">
        <f t="shared" ca="1" si="6"/>
        <v>0</v>
      </c>
      <c r="U25" s="10"/>
      <c r="V25" s="10"/>
      <c r="W25" s="10"/>
      <c r="X25" s="9" t="s">
        <v>0</v>
      </c>
      <c r="Y25" s="55">
        <f t="shared" ref="Y25:AE25" ca="1" si="8">SUM(N6:N50)</f>
        <v>0</v>
      </c>
      <c r="Z25" s="56">
        <f t="shared" ca="1" si="8"/>
        <v>0</v>
      </c>
      <c r="AA25" s="57">
        <f t="shared" ca="1" si="8"/>
        <v>0</v>
      </c>
      <c r="AB25" s="57">
        <f t="shared" ca="1" si="8"/>
        <v>0</v>
      </c>
      <c r="AC25" s="57">
        <f t="shared" ca="1" si="8"/>
        <v>0</v>
      </c>
      <c r="AD25" s="57">
        <f t="shared" ca="1" si="8"/>
        <v>0</v>
      </c>
      <c r="AE25" s="58">
        <f t="shared" ca="1" si="8"/>
        <v>0</v>
      </c>
    </row>
    <row r="26" spans="1:31">
      <c r="A26" s="10">
        <f t="shared" ca="1" si="7"/>
        <v>0.25467011594357813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1"/>
        <v>0</v>
      </c>
      <c r="P26" s="10">
        <f t="shared" ca="1" si="2"/>
        <v>0</v>
      </c>
      <c r="Q26" s="10">
        <f t="shared" ca="1" si="3"/>
        <v>0</v>
      </c>
      <c r="R26" s="10">
        <f t="shared" ca="1" si="4"/>
        <v>0</v>
      </c>
      <c r="S26" s="10">
        <f t="shared" ca="1" si="5"/>
        <v>0</v>
      </c>
      <c r="T26" s="10">
        <f t="shared" ca="1" si="6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7"/>
        <v>0.91922080168035603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1"/>
        <v>0</v>
      </c>
      <c r="P27" s="10">
        <f t="shared" ca="1" si="2"/>
        <v>0</v>
      </c>
      <c r="Q27" s="10">
        <f t="shared" ca="1" si="3"/>
        <v>0</v>
      </c>
      <c r="R27" s="10">
        <f t="shared" ca="1" si="4"/>
        <v>0</v>
      </c>
      <c r="S27" s="10">
        <f t="shared" ca="1" si="5"/>
        <v>0</v>
      </c>
      <c r="T27" s="10">
        <f t="shared" ca="1" si="6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7"/>
        <v>0.3799572284059034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1"/>
        <v>0</v>
      </c>
      <c r="P28" s="10">
        <f t="shared" ca="1" si="2"/>
        <v>0</v>
      </c>
      <c r="Q28" s="10">
        <f t="shared" ca="1" si="3"/>
        <v>0</v>
      </c>
      <c r="R28" s="10">
        <f t="shared" ca="1" si="4"/>
        <v>0</v>
      </c>
      <c r="S28" s="10">
        <f t="shared" ca="1" si="5"/>
        <v>0</v>
      </c>
      <c r="T28" s="10">
        <f t="shared" ca="1" si="6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7"/>
        <v>1.4893375875569492E-2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1"/>
        <v>0</v>
      </c>
      <c r="P29" s="10">
        <f t="shared" ca="1" si="2"/>
        <v>0</v>
      </c>
      <c r="Q29" s="10">
        <f t="shared" ca="1" si="3"/>
        <v>0</v>
      </c>
      <c r="R29" s="10">
        <f t="shared" ca="1" si="4"/>
        <v>0</v>
      </c>
      <c r="S29" s="10">
        <f t="shared" ca="1" si="5"/>
        <v>0</v>
      </c>
      <c r="T29" s="10">
        <f t="shared" ca="1" si="6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7"/>
        <v>0.11814765702931873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1"/>
        <v>0</v>
      </c>
      <c r="P30" s="10">
        <f t="shared" ca="1" si="2"/>
        <v>0</v>
      </c>
      <c r="Q30" s="10">
        <f t="shared" ca="1" si="3"/>
        <v>0</v>
      </c>
      <c r="R30" s="10">
        <f t="shared" ca="1" si="4"/>
        <v>0</v>
      </c>
      <c r="S30" s="10">
        <f t="shared" ca="1" si="5"/>
        <v>0</v>
      </c>
      <c r="T30" s="10">
        <f t="shared" ca="1" si="6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7"/>
        <v>3.1993606582797263E-2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1"/>
        <v>0</v>
      </c>
      <c r="P31" s="10">
        <f t="shared" ca="1" si="2"/>
        <v>0</v>
      </c>
      <c r="Q31" s="10">
        <f t="shared" ca="1" si="3"/>
        <v>0</v>
      </c>
      <c r="R31" s="10">
        <f t="shared" ca="1" si="4"/>
        <v>0</v>
      </c>
      <c r="S31" s="10">
        <f t="shared" ca="1" si="5"/>
        <v>0</v>
      </c>
      <c r="T31" s="10">
        <f t="shared" ca="1" si="6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7"/>
        <v>0.34361866455650658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1"/>
        <v>0</v>
      </c>
      <c r="P32" s="10">
        <f t="shared" ca="1" si="2"/>
        <v>0</v>
      </c>
      <c r="Q32" s="10">
        <f t="shared" ca="1" si="3"/>
        <v>0</v>
      </c>
      <c r="R32" s="10">
        <f t="shared" ca="1" si="4"/>
        <v>0</v>
      </c>
      <c r="S32" s="10">
        <f t="shared" ca="1" si="5"/>
        <v>0</v>
      </c>
      <c r="T32" s="10">
        <f t="shared" ca="1" si="6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7"/>
        <v>0.20985047517803068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1"/>
        <v>0</v>
      </c>
      <c r="P33" s="10">
        <f t="shared" ca="1" si="2"/>
        <v>0</v>
      </c>
      <c r="Q33" s="10">
        <f t="shared" ca="1" si="3"/>
        <v>0</v>
      </c>
      <c r="R33" s="10">
        <f t="shared" ca="1" si="4"/>
        <v>0</v>
      </c>
      <c r="S33" s="10">
        <f t="shared" ca="1" si="5"/>
        <v>0</v>
      </c>
      <c r="T33" s="10">
        <f t="shared" ca="1" si="6"/>
        <v>0</v>
      </c>
      <c r="U33" s="10"/>
      <c r="V33" s="10"/>
      <c r="W33" s="10"/>
      <c r="X33" s="89" t="s">
        <v>88</v>
      </c>
      <c r="Y33" s="72" t="e">
        <f ca="1">1-(AB73/AD73)</f>
        <v>#DIV/0!</v>
      </c>
      <c r="Z33" s="10"/>
      <c r="AA33" s="10"/>
      <c r="AB33" s="10"/>
      <c r="AC33" s="10"/>
      <c r="AD33" s="10"/>
      <c r="AE33" s="10"/>
    </row>
    <row r="34" spans="1:31">
      <c r="A34" s="10">
        <f t="shared" ca="1" si="7"/>
        <v>8.7505972381907049E-2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1"/>
        <v>0</v>
      </c>
      <c r="P34" s="10">
        <f t="shared" ca="1" si="2"/>
        <v>0</v>
      </c>
      <c r="Q34" s="10">
        <f t="shared" ca="1" si="3"/>
        <v>0</v>
      </c>
      <c r="R34" s="10">
        <f t="shared" ca="1" si="4"/>
        <v>0</v>
      </c>
      <c r="S34" s="10">
        <f t="shared" ca="1" si="5"/>
        <v>0</v>
      </c>
      <c r="T34" s="10">
        <f t="shared" ca="1" si="6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4.25">
      <c r="A35" s="10">
        <f t="shared" ca="1" si="7"/>
        <v>0.44197705517400598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1"/>
        <v>0</v>
      </c>
      <c r="P35" s="10">
        <f t="shared" ca="1" si="2"/>
        <v>0</v>
      </c>
      <c r="Q35" s="10">
        <f t="shared" ca="1" si="3"/>
        <v>0</v>
      </c>
      <c r="R35" s="10">
        <f t="shared" ca="1" si="4"/>
        <v>0</v>
      </c>
      <c r="S35" s="10">
        <f t="shared" ca="1" si="5"/>
        <v>0</v>
      </c>
      <c r="T35" s="10">
        <f t="shared" ca="1" si="6"/>
        <v>0</v>
      </c>
      <c r="U35" s="10"/>
      <c r="V35" s="10"/>
      <c r="W35" s="10"/>
      <c r="X35" s="10"/>
      <c r="Y35" s="72" t="s">
        <v>69</v>
      </c>
      <c r="Z35" s="10"/>
      <c r="AA35" s="10"/>
      <c r="AB35" s="10"/>
      <c r="AC35" s="10"/>
      <c r="AD35" s="10"/>
      <c r="AE35" s="10"/>
    </row>
    <row r="36" spans="1:31">
      <c r="A36" s="10">
        <f t="shared" ca="1" si="7"/>
        <v>0.48980287885513962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1"/>
        <v>0</v>
      </c>
      <c r="P36" s="10">
        <f t="shared" ca="1" si="2"/>
        <v>0</v>
      </c>
      <c r="Q36" s="10">
        <f t="shared" ca="1" si="3"/>
        <v>0</v>
      </c>
      <c r="R36" s="10">
        <f t="shared" ca="1" si="4"/>
        <v>0</v>
      </c>
      <c r="S36" s="10">
        <f t="shared" ca="1" si="5"/>
        <v>0</v>
      </c>
      <c r="T36" s="10">
        <f t="shared" ca="1" si="6"/>
        <v>0</v>
      </c>
      <c r="U36" s="10"/>
      <c r="V36" s="10"/>
      <c r="W36" s="10"/>
      <c r="X36" s="10"/>
      <c r="Y36" s="108" t="s">
        <v>70</v>
      </c>
      <c r="Z36" s="108" t="s">
        <v>71</v>
      </c>
      <c r="AA36" s="108"/>
      <c r="AB36" s="108" t="s">
        <v>72</v>
      </c>
      <c r="AC36" s="108"/>
      <c r="AD36" s="108" t="s">
        <v>73</v>
      </c>
      <c r="AE36" s="41"/>
    </row>
    <row r="37" spans="1:31">
      <c r="A37" s="10">
        <f t="shared" ca="1" si="7"/>
        <v>0.41612646173178347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1"/>
        <v>0</v>
      </c>
      <c r="P37" s="10">
        <f t="shared" ca="1" si="2"/>
        <v>0</v>
      </c>
      <c r="Q37" s="10">
        <f t="shared" ca="1" si="3"/>
        <v>0</v>
      </c>
      <c r="R37" s="10">
        <f t="shared" ca="1" si="4"/>
        <v>0</v>
      </c>
      <c r="S37" s="10">
        <f t="shared" ca="1" si="5"/>
        <v>0</v>
      </c>
      <c r="T37" s="10">
        <f t="shared" ca="1" si="6"/>
        <v>0</v>
      </c>
      <c r="U37" s="10"/>
      <c r="V37" s="10"/>
      <c r="W37" s="10"/>
      <c r="X37" s="10"/>
      <c r="Y37" s="73">
        <f>IF(COUNT(Sheet1!$B6:'Sheet1'!$C6)=2,(C6-Z$25/n)^2,0)</f>
        <v>0</v>
      </c>
      <c r="Z37" s="74">
        <f>IF(COUNT(Sheet1!$B6:'Sheet1'!$C6)=2,Z$29*B6^2+Y$30*B6+Y$31,0)</f>
        <v>0</v>
      </c>
      <c r="AA37" s="74"/>
      <c r="AB37" s="74">
        <f t="shared" ref="AB37:AB72" ca="1" si="9">IF(COUNT($B6:$C6)=2,(C6-Z37)^2,0)</f>
        <v>0</v>
      </c>
      <c r="AC37" s="49"/>
      <c r="AD37" s="75">
        <f>IF(COUNT(Sheet1!$B6:'Sheet1'!$C6)=2,($Z$25/n-Z37)^2,0)</f>
        <v>0</v>
      </c>
      <c r="AE37" s="10" t="s">
        <v>0</v>
      </c>
    </row>
    <row r="38" spans="1:31">
      <c r="A38" s="10">
        <f t="shared" ca="1" si="7"/>
        <v>0.4515326252122458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1"/>
        <v>0</v>
      </c>
      <c r="P38" s="10">
        <f t="shared" ca="1" si="2"/>
        <v>0</v>
      </c>
      <c r="Q38" s="10">
        <f t="shared" ca="1" si="3"/>
        <v>0</v>
      </c>
      <c r="R38" s="10">
        <f t="shared" ca="1" si="4"/>
        <v>0</v>
      </c>
      <c r="S38" s="10">
        <f t="shared" ca="1" si="5"/>
        <v>0</v>
      </c>
      <c r="T38" s="10">
        <f t="shared" ca="1" si="6"/>
        <v>0</v>
      </c>
      <c r="U38" s="10"/>
      <c r="V38" s="10"/>
      <c r="W38" s="10"/>
      <c r="X38" s="10"/>
      <c r="Y38" s="73">
        <f>IF(COUNT(Sheet1!$B7:'Sheet1'!$C7)=2,(C7-Z$25/n)^2,0)</f>
        <v>0</v>
      </c>
      <c r="Z38" s="74">
        <f>IF(COUNT(Sheet1!$B7:'Sheet1'!$C7)=2,Z$29*B7^2+Y$30*B7+Y$31,0)</f>
        <v>0</v>
      </c>
      <c r="AA38" s="59"/>
      <c r="AB38" s="74">
        <f t="shared" ca="1" si="9"/>
        <v>0</v>
      </c>
      <c r="AC38" s="32"/>
      <c r="AD38" s="75">
        <f>IF(COUNT(Sheet1!$B7:'Sheet1'!$C7)=2,($Z$25/n-Z38)^2,0)</f>
        <v>0</v>
      </c>
      <c r="AE38" s="10"/>
    </row>
    <row r="39" spans="1:31">
      <c r="A39" s="10">
        <f t="shared" ca="1" si="7"/>
        <v>0.18657646531432059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1"/>
        <v>0</v>
      </c>
      <c r="P39" s="10">
        <f t="shared" ca="1" si="2"/>
        <v>0</v>
      </c>
      <c r="Q39" s="10">
        <f t="shared" ca="1" si="3"/>
        <v>0</v>
      </c>
      <c r="R39" s="10">
        <f t="shared" ca="1" si="4"/>
        <v>0</v>
      </c>
      <c r="S39" s="10">
        <f t="shared" ca="1" si="5"/>
        <v>0</v>
      </c>
      <c r="T39" s="10">
        <f t="shared" ca="1" si="6"/>
        <v>0</v>
      </c>
      <c r="U39" s="10"/>
      <c r="V39" s="10"/>
      <c r="W39" s="10"/>
      <c r="X39" s="10"/>
      <c r="Y39" s="73">
        <f>IF(COUNT(Sheet1!$B8:'Sheet1'!$C8)=2,(C8-Z$25/n)^2,0)</f>
        <v>0</v>
      </c>
      <c r="Z39" s="74">
        <f>IF(COUNT(Sheet1!$B8:'Sheet1'!$C8)=2,Z$29*B8^2+Y$30*B8+Y$31,0)</f>
        <v>0</v>
      </c>
      <c r="AA39" s="59"/>
      <c r="AB39" s="74">
        <f t="shared" ca="1" si="9"/>
        <v>0</v>
      </c>
      <c r="AC39" s="32"/>
      <c r="AD39" s="75">
        <f>IF(COUNT(Sheet1!$B8:'Sheet1'!$C8)=2,($Z$25/n-Z39)^2,0)</f>
        <v>0</v>
      </c>
      <c r="AE39" s="10"/>
    </row>
    <row r="40" spans="1:31">
      <c r="A40" s="10">
        <f t="shared" ca="1" si="7"/>
        <v>0.8157765054170758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1"/>
        <v>0</v>
      </c>
      <c r="P40" s="10">
        <f t="shared" ca="1" si="2"/>
        <v>0</v>
      </c>
      <c r="Q40" s="10">
        <f t="shared" ca="1" si="3"/>
        <v>0</v>
      </c>
      <c r="R40" s="10">
        <f t="shared" ca="1" si="4"/>
        <v>0</v>
      </c>
      <c r="S40" s="10">
        <f t="shared" ca="1" si="5"/>
        <v>0</v>
      </c>
      <c r="T40" s="10">
        <f t="shared" ca="1" si="6"/>
        <v>0</v>
      </c>
      <c r="U40" s="10"/>
      <c r="V40" s="10"/>
      <c r="W40" s="10"/>
      <c r="X40" s="10"/>
      <c r="Y40" s="73">
        <f>IF(COUNT(Sheet1!$B9:'Sheet1'!$C9)=2,(C9-Z$25/n)^2,0)</f>
        <v>0</v>
      </c>
      <c r="Z40" s="74">
        <f>IF(COUNT(Sheet1!$B9:'Sheet1'!$C9)=2,Z$29*B9^2+Y$30*B9+Y$31,0)</f>
        <v>0</v>
      </c>
      <c r="AA40" s="59"/>
      <c r="AB40" s="74">
        <f t="shared" ca="1" si="9"/>
        <v>0</v>
      </c>
      <c r="AC40" s="32"/>
      <c r="AD40" s="75">
        <f>IF(COUNT(Sheet1!$B9:'Sheet1'!$C9)=2,($Z$25/n-Z40)^2,0)</f>
        <v>0</v>
      </c>
      <c r="AE40" s="10"/>
    </row>
    <row r="41" spans="1:31">
      <c r="A41" s="10">
        <f t="shared" ca="1" si="7"/>
        <v>0.5573203088335863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1"/>
        <v>0</v>
      </c>
      <c r="P41" s="10">
        <f t="shared" ca="1" si="2"/>
        <v>0</v>
      </c>
      <c r="Q41" s="10">
        <f t="shared" ca="1" si="3"/>
        <v>0</v>
      </c>
      <c r="R41" s="10">
        <f t="shared" ca="1" si="4"/>
        <v>0</v>
      </c>
      <c r="S41" s="10">
        <f t="shared" ca="1" si="5"/>
        <v>0</v>
      </c>
      <c r="T41" s="10">
        <f t="shared" ca="1" si="6"/>
        <v>0</v>
      </c>
      <c r="U41" s="10"/>
      <c r="V41" s="10"/>
      <c r="W41" s="10"/>
      <c r="X41" s="10"/>
      <c r="Y41" s="73">
        <f>IF(COUNT(Sheet1!$B10:'Sheet1'!$C10)=2,(C10-Z$25/n)^2,0)</f>
        <v>0</v>
      </c>
      <c r="Z41" s="74">
        <f>IF(COUNT(Sheet1!$B10:'Sheet1'!$C10)=2,Z$29*B10^2+Y$30*B10+Y$31,0)</f>
        <v>0</v>
      </c>
      <c r="AA41" s="59"/>
      <c r="AB41" s="74">
        <f t="shared" ca="1" si="9"/>
        <v>0</v>
      </c>
      <c r="AC41" s="32"/>
      <c r="AD41" s="75">
        <f>IF(COUNT(Sheet1!$B10:'Sheet1'!$C10)=2,($Z$25/n-Z41)^2,0)</f>
        <v>0</v>
      </c>
      <c r="AE41" s="10"/>
    </row>
    <row r="42" spans="1:31">
      <c r="A42" s="10">
        <f t="shared" ca="1" si="7"/>
        <v>5.2489563138785167E-2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1"/>
        <v>0</v>
      </c>
      <c r="P42" s="10">
        <f t="shared" ca="1" si="2"/>
        <v>0</v>
      </c>
      <c r="Q42" s="10">
        <f t="shared" ca="1" si="3"/>
        <v>0</v>
      </c>
      <c r="R42" s="10">
        <f t="shared" ca="1" si="4"/>
        <v>0</v>
      </c>
      <c r="S42" s="10">
        <f t="shared" ca="1" si="5"/>
        <v>0</v>
      </c>
      <c r="T42" s="10">
        <f t="shared" ca="1" si="6"/>
        <v>0</v>
      </c>
      <c r="U42" s="10"/>
      <c r="V42" s="10"/>
      <c r="W42" s="10"/>
      <c r="X42" s="10"/>
      <c r="Y42" s="73">
        <f>IF(COUNT(Sheet1!$B11:'Sheet1'!$C11)=2,(C11-Z$25/n)^2,0)</f>
        <v>0</v>
      </c>
      <c r="Z42" s="74">
        <f>IF(COUNT(Sheet1!$B11:'Sheet1'!$C11)=2,Z$29*B11^2+Y$30*B11+Y$31,0)</f>
        <v>0</v>
      </c>
      <c r="AA42" s="59"/>
      <c r="AB42" s="74">
        <f t="shared" ca="1" si="9"/>
        <v>0</v>
      </c>
      <c r="AC42" s="32"/>
      <c r="AD42" s="75">
        <f>IF(COUNT(Sheet1!$B11:'Sheet1'!$C11)=2,($Z$25/n-Z42)^2,0)</f>
        <v>0</v>
      </c>
      <c r="AE42" s="10"/>
    </row>
    <row r="43" spans="1:31">
      <c r="A43" s="10">
        <f t="shared" ca="1" si="7"/>
        <v>6.4086865037913165E-2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1"/>
        <v>0</v>
      </c>
      <c r="P43" s="10">
        <f t="shared" ca="1" si="2"/>
        <v>0</v>
      </c>
      <c r="Q43" s="10">
        <f t="shared" ca="1" si="3"/>
        <v>0</v>
      </c>
      <c r="R43" s="10">
        <f t="shared" ca="1" si="4"/>
        <v>0</v>
      </c>
      <c r="S43" s="10">
        <f t="shared" ca="1" si="5"/>
        <v>0</v>
      </c>
      <c r="T43" s="10">
        <f t="shared" ca="1" si="6"/>
        <v>0</v>
      </c>
      <c r="U43" s="10"/>
      <c r="V43" s="10"/>
      <c r="W43" s="10"/>
      <c r="X43" s="10"/>
      <c r="Y43" s="73">
        <f>IF(COUNT(Sheet1!$B12:'Sheet1'!$C12)=2,(C12-Z$25/n)^2,0)</f>
        <v>0</v>
      </c>
      <c r="Z43" s="74">
        <f>IF(COUNT(Sheet1!$B12:'Sheet1'!$C12)=2,Z$29*B12^2+Y$30*B12+Y$31,0)</f>
        <v>0</v>
      </c>
      <c r="AA43" s="59"/>
      <c r="AB43" s="74">
        <f t="shared" ca="1" si="9"/>
        <v>0</v>
      </c>
      <c r="AC43" s="32"/>
      <c r="AD43" s="75">
        <f>IF(COUNT(Sheet1!$B12:'Sheet1'!$C12)=2,($Z$25/n-Z43)^2,0)</f>
        <v>0</v>
      </c>
      <c r="AE43" s="10"/>
    </row>
    <row r="44" spans="1:31">
      <c r="A44" s="10">
        <f t="shared" ca="1" si="7"/>
        <v>0.81141659777532671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1"/>
        <v>0</v>
      </c>
      <c r="P44" s="10">
        <f t="shared" ca="1" si="2"/>
        <v>0</v>
      </c>
      <c r="Q44" s="10">
        <f t="shared" ca="1" si="3"/>
        <v>0</v>
      </c>
      <c r="R44" s="10">
        <f t="shared" ca="1" si="4"/>
        <v>0</v>
      </c>
      <c r="S44" s="10">
        <f t="shared" ca="1" si="5"/>
        <v>0</v>
      </c>
      <c r="T44" s="10">
        <f t="shared" ca="1" si="6"/>
        <v>0</v>
      </c>
      <c r="U44" s="10"/>
      <c r="V44" s="10"/>
      <c r="W44" s="10"/>
      <c r="X44" s="10"/>
      <c r="Y44" s="73">
        <f>IF(COUNT(Sheet1!$B13:'Sheet1'!$C13)=2,(C13-Z$25/n)^2,0)</f>
        <v>0</v>
      </c>
      <c r="Z44" s="74">
        <f>IF(COUNT(Sheet1!$B13:'Sheet1'!$C13)=2,Z$29*B13^2+Y$30*B13+Y$31,0)</f>
        <v>0</v>
      </c>
      <c r="AA44" s="32"/>
      <c r="AB44" s="74">
        <f t="shared" ca="1" si="9"/>
        <v>0</v>
      </c>
      <c r="AC44" s="32"/>
      <c r="AD44" s="75">
        <f>IF(COUNT(Sheet1!$B13:'Sheet1'!$C13)=2,($Z$25/n-Z44)^2,0)</f>
        <v>0</v>
      </c>
      <c r="AE44" s="10"/>
    </row>
    <row r="45" spans="1:31">
      <c r="A45" s="10">
        <f t="shared" ca="1" si="7"/>
        <v>0.35224620165888587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1"/>
        <v>0</v>
      </c>
      <c r="P45" s="10">
        <f t="shared" ca="1" si="2"/>
        <v>0</v>
      </c>
      <c r="Q45" s="10">
        <f t="shared" ca="1" si="3"/>
        <v>0</v>
      </c>
      <c r="R45" s="10">
        <f t="shared" ca="1" si="4"/>
        <v>0</v>
      </c>
      <c r="S45" s="10">
        <f t="shared" ca="1" si="5"/>
        <v>0</v>
      </c>
      <c r="T45" s="10">
        <f t="shared" ca="1" si="6"/>
        <v>0</v>
      </c>
      <c r="U45" s="10"/>
      <c r="V45" s="10"/>
      <c r="W45" s="10"/>
      <c r="X45" s="10"/>
      <c r="Y45" s="73">
        <f>IF(COUNT(Sheet1!$B14:'Sheet1'!$C14)=2,(C14-Z$25/n)^2,0)</f>
        <v>0</v>
      </c>
      <c r="Z45" s="74">
        <f>IF(COUNT(Sheet1!$B14:'Sheet1'!$C14)=2,Z$29*B14^2+Y$30*B14+Y$31,0)</f>
        <v>0</v>
      </c>
      <c r="AA45" s="59"/>
      <c r="AB45" s="74">
        <f t="shared" ca="1" si="9"/>
        <v>0</v>
      </c>
      <c r="AC45" s="32"/>
      <c r="AD45" s="75">
        <f>IF(COUNT(Sheet1!$B14:'Sheet1'!$C14)=2,($Z$25/n-Z45)^2,0)</f>
        <v>0</v>
      </c>
      <c r="AE45" s="10"/>
    </row>
    <row r="46" spans="1:31">
      <c r="A46" s="10">
        <f t="shared" ca="1" si="7"/>
        <v>8.1620751726656282E-2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1"/>
        <v>0</v>
      </c>
      <c r="P46" s="10">
        <f t="shared" ca="1" si="2"/>
        <v>0</v>
      </c>
      <c r="Q46" s="10">
        <f t="shared" ca="1" si="3"/>
        <v>0</v>
      </c>
      <c r="R46" s="10">
        <f t="shared" ca="1" si="4"/>
        <v>0</v>
      </c>
      <c r="S46" s="10">
        <f t="shared" ca="1" si="5"/>
        <v>0</v>
      </c>
      <c r="T46" s="10">
        <f t="shared" ca="1" si="6"/>
        <v>0</v>
      </c>
      <c r="U46" s="10"/>
      <c r="V46" s="10"/>
      <c r="W46" s="10"/>
      <c r="X46" s="10"/>
      <c r="Y46" s="73">
        <f>IF(COUNT(Sheet1!$B15:'Sheet1'!$C15)=2,(C15-Z$25/n)^2,0)</f>
        <v>0</v>
      </c>
      <c r="Z46" s="74">
        <f>IF(COUNT(Sheet1!$B15:'Sheet1'!$C15)=2,Z$29*B15^2+Y$30*B15+Y$31,0)</f>
        <v>0</v>
      </c>
      <c r="AA46" s="59"/>
      <c r="AB46" s="74">
        <f t="shared" ca="1" si="9"/>
        <v>0</v>
      </c>
      <c r="AC46" s="32"/>
      <c r="AD46" s="75">
        <f>IF(COUNT(Sheet1!$B15:'Sheet1'!$C15)=2,($Z$25/n-Z46)^2,0)</f>
        <v>0</v>
      </c>
      <c r="AE46" s="10"/>
    </row>
    <row r="47" spans="1:31">
      <c r="A47" s="10">
        <f t="shared" ca="1" si="7"/>
        <v>7.9899674045662672E-2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1"/>
        <v>0</v>
      </c>
      <c r="P47" s="10">
        <f t="shared" ca="1" si="2"/>
        <v>0</v>
      </c>
      <c r="Q47" s="10">
        <f t="shared" ca="1" si="3"/>
        <v>0</v>
      </c>
      <c r="R47" s="10">
        <f t="shared" ca="1" si="4"/>
        <v>0</v>
      </c>
      <c r="S47" s="10">
        <f t="shared" ca="1" si="5"/>
        <v>0</v>
      </c>
      <c r="T47" s="10">
        <f t="shared" ca="1" si="6"/>
        <v>0</v>
      </c>
      <c r="U47" s="10"/>
      <c r="V47" s="10"/>
      <c r="W47" s="10"/>
      <c r="X47" s="10"/>
      <c r="Y47" s="73">
        <f>IF(COUNT(Sheet1!$B16:'Sheet1'!$C16)=2,(C16-Z$25/n)^2,0)</f>
        <v>0</v>
      </c>
      <c r="Z47" s="74">
        <f>IF(COUNT(Sheet1!$B16:'Sheet1'!$C16)=2,Z$29*B16^2+Y$30*B16+Y$31,0)</f>
        <v>0</v>
      </c>
      <c r="AA47" s="59"/>
      <c r="AB47" s="74">
        <f t="shared" ca="1" si="9"/>
        <v>0</v>
      </c>
      <c r="AC47" s="32"/>
      <c r="AD47" s="75">
        <f>IF(COUNT(Sheet1!$B16:'Sheet1'!$C16)=2,($Z$25/n-Z47)^2,0)</f>
        <v>0</v>
      </c>
      <c r="AE47" s="10"/>
    </row>
    <row r="48" spans="1:31">
      <c r="A48" s="10">
        <f t="shared" ca="1" si="7"/>
        <v>3.7143913952677798E-2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1"/>
        <v>0</v>
      </c>
      <c r="P48" s="10">
        <f t="shared" ca="1" si="2"/>
        <v>0</v>
      </c>
      <c r="Q48" s="10">
        <f t="shared" ca="1" si="3"/>
        <v>0</v>
      </c>
      <c r="R48" s="10">
        <f t="shared" ca="1" si="4"/>
        <v>0</v>
      </c>
      <c r="S48" s="10">
        <f t="shared" ca="1" si="5"/>
        <v>0</v>
      </c>
      <c r="T48" s="10">
        <f t="shared" ca="1" si="6"/>
        <v>0</v>
      </c>
      <c r="U48" s="10"/>
      <c r="V48" s="10"/>
      <c r="W48" s="10"/>
      <c r="X48" s="10"/>
      <c r="Y48" s="73">
        <f>IF(COUNT(Sheet1!$B17:'Sheet1'!$C17)=2,(C17-Z$25/n)^2,0)</f>
        <v>0</v>
      </c>
      <c r="Z48" s="74">
        <f>IF(COUNT(Sheet1!$B17:'Sheet1'!$C17)=2,Z$29*B17^2+Y$30*B17+Y$31,0)</f>
        <v>0</v>
      </c>
      <c r="AA48" s="59"/>
      <c r="AB48" s="74">
        <f t="shared" ca="1" si="9"/>
        <v>0</v>
      </c>
      <c r="AC48" s="32"/>
      <c r="AD48" s="75">
        <f>IF(COUNT(Sheet1!$B17:'Sheet1'!$C17)=2,($Z$25/n-Z48)^2,0)</f>
        <v>0</v>
      </c>
      <c r="AE48" s="10"/>
    </row>
    <row r="49" spans="1:31">
      <c r="A49" s="10">
        <f t="shared" ca="1" si="7"/>
        <v>0.41236660074595544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1"/>
        <v>0</v>
      </c>
      <c r="P49" s="10">
        <f t="shared" ca="1" si="2"/>
        <v>0</v>
      </c>
      <c r="Q49" s="10">
        <f t="shared" ca="1" si="3"/>
        <v>0</v>
      </c>
      <c r="R49" s="10">
        <f t="shared" ca="1" si="4"/>
        <v>0</v>
      </c>
      <c r="S49" s="10">
        <f t="shared" ca="1" si="5"/>
        <v>0</v>
      </c>
      <c r="T49" s="10">
        <f t="shared" ca="1" si="6"/>
        <v>0</v>
      </c>
      <c r="U49" s="10"/>
      <c r="V49" s="10"/>
      <c r="W49" s="10"/>
      <c r="X49" s="10"/>
      <c r="Y49" s="73">
        <f>IF(COUNT(Sheet1!$B18:'Sheet1'!$C18)=2,(C18-Z$25/n)^2,0)</f>
        <v>0</v>
      </c>
      <c r="Z49" s="74">
        <f>IF(COUNT(Sheet1!$B18:'Sheet1'!$C18)=2,Z$29*B18^2+Y$30*B18+Y$31,0)</f>
        <v>0</v>
      </c>
      <c r="AA49" s="59"/>
      <c r="AB49" s="74">
        <f t="shared" ca="1" si="9"/>
        <v>0</v>
      </c>
      <c r="AC49" s="32"/>
      <c r="AD49" s="75">
        <f>IF(COUNT(Sheet1!$B18:'Sheet1'!$C18)=2,($Z$25/n-Z49)^2,0)</f>
        <v>0</v>
      </c>
      <c r="AE49" s="10"/>
    </row>
    <row r="50" spans="1:31">
      <c r="A50" s="10">
        <f t="shared" ca="1" si="7"/>
        <v>0.60577700333511164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1"/>
        <v>0</v>
      </c>
      <c r="P50" s="10">
        <f t="shared" ca="1" si="2"/>
        <v>0</v>
      </c>
      <c r="Q50" s="10">
        <f t="shared" ca="1" si="3"/>
        <v>0</v>
      </c>
      <c r="R50" s="10">
        <f t="shared" ca="1" si="4"/>
        <v>0</v>
      </c>
      <c r="S50" s="10">
        <f t="shared" ca="1" si="5"/>
        <v>0</v>
      </c>
      <c r="T50" s="10">
        <f t="shared" ca="1" si="6"/>
        <v>0</v>
      </c>
      <c r="U50" s="10"/>
      <c r="V50" s="10"/>
      <c r="W50" s="10"/>
      <c r="X50" s="10"/>
      <c r="Y50" s="73">
        <f>IF(COUNT(Sheet1!$B19:'Sheet1'!$C19)=2,(C19-Z$25/n)^2,0)</f>
        <v>0</v>
      </c>
      <c r="Z50" s="74">
        <f>IF(COUNT(Sheet1!$B19:'Sheet1'!$C19)=2,Z$29*B19^2+Y$30*B19+Y$31,0)</f>
        <v>0</v>
      </c>
      <c r="AA50" s="59"/>
      <c r="AB50" s="74">
        <f t="shared" ca="1" si="9"/>
        <v>0</v>
      </c>
      <c r="AC50" s="32"/>
      <c r="AD50" s="75">
        <f>IF(COUNT(Sheet1!$B19:'Sheet1'!$C19)=2,($Z$25/n-Z50)^2,0)</f>
        <v>0</v>
      </c>
      <c r="AE50" s="10"/>
    </row>
    <row r="51" spans="1:3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80" t="str">
        <f>IF(COUNT(J51)=1,(-b+SQRT(b*b-4*a*(__c-J51)))/(2*a),"")</f>
        <v/>
      </c>
      <c r="L51" s="8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73">
        <f>IF(COUNT(Sheet1!$B20:'Sheet1'!$C20)=2,(C20-Z$25/n)^2,0)</f>
        <v>0</v>
      </c>
      <c r="Z51" s="74">
        <f>IF(COUNT(Sheet1!$B20:'Sheet1'!$C20)=2,Z$29*B20^2+Y$30*B20+Y$31,0)</f>
        <v>0</v>
      </c>
      <c r="AA51" s="59"/>
      <c r="AB51" s="74">
        <f t="shared" ca="1" si="9"/>
        <v>0</v>
      </c>
      <c r="AC51" s="32"/>
      <c r="AD51" s="75">
        <f>IF(COUNT(Sheet1!$B20:'Sheet1'!$C20)=2,($Z$25/n-Z51)^2,0)</f>
        <v>0</v>
      </c>
      <c r="AE51" s="10"/>
    </row>
    <row r="52" spans="1:3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73">
        <f>IF(COUNT(Sheet1!$B21:'Sheet1'!$C21)=2,(C21-Z$25/n)^2,0)</f>
        <v>0</v>
      </c>
      <c r="Z52" s="74">
        <f>IF(COUNT(Sheet1!$B21:'Sheet1'!$C21)=2,Z$29*B21^2+Y$30*B21+Y$31,0)</f>
        <v>0</v>
      </c>
      <c r="AA52" s="59"/>
      <c r="AB52" s="74">
        <f t="shared" ca="1" si="9"/>
        <v>0</v>
      </c>
      <c r="AC52" s="32"/>
      <c r="AD52" s="75">
        <f>IF(COUNT(Sheet1!$B21:'Sheet1'!$C21)=2,($Z$25/n-Z52)^2,0)</f>
        <v>0</v>
      </c>
      <c r="AE52" s="10"/>
    </row>
    <row r="53" spans="1:3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73">
        <f>IF(COUNT(Sheet1!$B22:'Sheet1'!$C22)=2,(C22-Z$25/n)^2,0)</f>
        <v>0</v>
      </c>
      <c r="Z53" s="74">
        <f>IF(COUNT(Sheet1!$B22:'Sheet1'!$C22)=2,Z$29*B22^2+Y$30*B22+Y$31,0)</f>
        <v>0</v>
      </c>
      <c r="AA53" s="59"/>
      <c r="AB53" s="74">
        <f t="shared" ca="1" si="9"/>
        <v>0</v>
      </c>
      <c r="AC53" s="32"/>
      <c r="AD53" s="75">
        <f>IF(COUNT(Sheet1!$B22:'Sheet1'!$C22)=2,($Z$25/n-Z53)^2,0)</f>
        <v>0</v>
      </c>
      <c r="AE53" s="10"/>
    </row>
    <row r="54" spans="1:3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73">
        <f>IF(COUNT(Sheet1!$B23:'Sheet1'!$C23)=2,(C23-Z$25/n)^2,0)</f>
        <v>0</v>
      </c>
      <c r="Z54" s="74">
        <f>IF(COUNT(Sheet1!$B23:'Sheet1'!$C23)=2,Z$29*B23^2+Y$30*B23+Y$31,0)</f>
        <v>0</v>
      </c>
      <c r="AA54" s="59"/>
      <c r="AB54" s="74">
        <f t="shared" ca="1" si="9"/>
        <v>0</v>
      </c>
      <c r="AC54" s="32"/>
      <c r="AD54" s="75">
        <f>IF(COUNT(Sheet1!$B23:'Sheet1'!$C23)=2,($Z$25/n-Z54)^2,0)</f>
        <v>0</v>
      </c>
      <c r="AE54" s="10"/>
    </row>
    <row r="55" spans="1:3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73">
        <f>IF(COUNT(Sheet1!$B24:'Sheet1'!$C24)=2,(C24-Z$25/n)^2,0)</f>
        <v>0</v>
      </c>
      <c r="Z55" s="74">
        <f>IF(COUNT(Sheet1!$B24:'Sheet1'!$C24)=2,Z$29*B24^2+Y$30*B24+Y$31,0)</f>
        <v>0</v>
      </c>
      <c r="AA55" s="59"/>
      <c r="AB55" s="74">
        <f t="shared" ca="1" si="9"/>
        <v>0</v>
      </c>
      <c r="AC55" s="32"/>
      <c r="AD55" s="75">
        <f>IF(COUNT(Sheet1!$B24:'Sheet1'!$C24)=2,($Z$25/n-Z55)^2,0)</f>
        <v>0</v>
      </c>
      <c r="AE55" s="10"/>
    </row>
    <row r="56" spans="1:3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73">
        <f>IF(COUNT(Sheet1!$B25:'Sheet1'!$C25)=2,(C25-Z$25/n)^2,0)</f>
        <v>0</v>
      </c>
      <c r="Z56" s="74">
        <f>IF(COUNT(Sheet1!$B25:'Sheet1'!$C25)=2,Z$29*B25^2+Y$30*B25+Y$31,0)</f>
        <v>0</v>
      </c>
      <c r="AA56" s="56"/>
      <c r="AB56" s="74">
        <f t="shared" ca="1" si="9"/>
        <v>0</v>
      </c>
      <c r="AC56" s="56"/>
      <c r="AD56" s="75">
        <f>IF(COUNT(Sheet1!$B25:'Sheet1'!$C25)=2,($Z$25/n-Z56)^2,0)</f>
        <v>0</v>
      </c>
      <c r="AE56" s="10"/>
    </row>
    <row r="57" spans="1:3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73">
        <f>IF(COUNT(Sheet1!$B26:'Sheet1'!$C26)=2,(C26-Z$25/n)^2,0)</f>
        <v>0</v>
      </c>
      <c r="Z57" s="74">
        <f>IF(COUNT(Sheet1!$B26:'Sheet1'!$C26)=2,Z$29*B26^2+Y$30*B26+Y$31,0)</f>
        <v>0</v>
      </c>
      <c r="AA57" s="56"/>
      <c r="AB57" s="74">
        <f t="shared" ca="1" si="9"/>
        <v>0</v>
      </c>
      <c r="AC57" s="56"/>
      <c r="AD57" s="75">
        <f>IF(COUNT(Sheet1!$B26:'Sheet1'!$C26)=2,($Z$25/n-Z57)^2,0)</f>
        <v>0</v>
      </c>
      <c r="AE57" s="10"/>
    </row>
    <row r="58" spans="1:3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73">
        <f>IF(COUNT(Sheet1!$B27:'Sheet1'!$C27)=2,(C27-Z$25/n)^2,0)</f>
        <v>0</v>
      </c>
      <c r="Z58" s="74">
        <f>IF(COUNT(Sheet1!$B27:'Sheet1'!$C27)=2,Z$29*B27^2+Y$30*B27+Y$31,0)</f>
        <v>0</v>
      </c>
      <c r="AA58" s="56"/>
      <c r="AB58" s="74">
        <f t="shared" ca="1" si="9"/>
        <v>0</v>
      </c>
      <c r="AC58" s="56"/>
      <c r="AD58" s="75">
        <f>IF(COUNT(Sheet1!$B27:'Sheet1'!$C27)=2,($Z$25/n-Z58)^2,0)</f>
        <v>0</v>
      </c>
      <c r="AE58" s="10"/>
    </row>
    <row r="59" spans="1:3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73">
        <f>IF(COUNT(Sheet1!$B28:'Sheet1'!$C28)=2,(C28-Z$25/n)^2,0)</f>
        <v>0</v>
      </c>
      <c r="Z59" s="74">
        <f>IF(COUNT(Sheet1!$B28:'Sheet1'!$C28)=2,Z$29*B28^2+Y$30*B28+Y$31,0)</f>
        <v>0</v>
      </c>
      <c r="AA59" s="56"/>
      <c r="AB59" s="74">
        <f t="shared" ca="1" si="9"/>
        <v>0</v>
      </c>
      <c r="AC59" s="56"/>
      <c r="AD59" s="75">
        <f>IF(COUNT(Sheet1!$B28:'Sheet1'!$C28)=2,($Z$25/n-Z59)^2,0)</f>
        <v>0</v>
      </c>
      <c r="AE59" s="10"/>
    </row>
    <row r="60" spans="1:3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73">
        <f>IF(COUNT(Sheet1!$B29:'Sheet1'!$C29)=2,(C29-Z$25/n)^2,0)</f>
        <v>0</v>
      </c>
      <c r="Z60" s="74">
        <f>IF(COUNT(Sheet1!$B29:'Sheet1'!$C29)=2,Z$29*B29^2+Y$30*B29+Y$31,0)</f>
        <v>0</v>
      </c>
      <c r="AA60" s="56"/>
      <c r="AB60" s="74">
        <f t="shared" ca="1" si="9"/>
        <v>0</v>
      </c>
      <c r="AC60" s="56"/>
      <c r="AD60" s="75">
        <f>IF(COUNT(Sheet1!$B29:'Sheet1'!$C29)=2,($Z$25/n-Z60)^2,0)</f>
        <v>0</v>
      </c>
      <c r="AE60" s="10"/>
    </row>
    <row r="61" spans="1:3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73">
        <f>IF(COUNT(Sheet1!$B30:'Sheet1'!$C30)=2,(C30-Z$25/n)^2,0)</f>
        <v>0</v>
      </c>
      <c r="Z61" s="74">
        <f>IF(COUNT(Sheet1!$B30:'Sheet1'!$C30)=2,Z$29*B30^2+Y$30*B30+Y$31,0)</f>
        <v>0</v>
      </c>
      <c r="AA61" s="56"/>
      <c r="AB61" s="74">
        <f t="shared" ca="1" si="9"/>
        <v>0</v>
      </c>
      <c r="AC61" s="56"/>
      <c r="AD61" s="75">
        <f>IF(COUNT(Sheet1!$B30:'Sheet1'!$C30)=2,($Z$25/n-Z61)^2,0)</f>
        <v>0</v>
      </c>
      <c r="AE61" s="10"/>
    </row>
    <row r="62" spans="1:3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73">
        <f>IF(COUNT(Sheet1!$B31:'Sheet1'!$C31)=2,(C31-Z$25/n)^2,0)</f>
        <v>0</v>
      </c>
      <c r="Z62" s="74">
        <f>IF(COUNT(Sheet1!$B31:'Sheet1'!$C31)=2,Z$29*B31^2+Y$30*B31+Y$31,0)</f>
        <v>0</v>
      </c>
      <c r="AA62" s="56"/>
      <c r="AB62" s="74">
        <f t="shared" ca="1" si="9"/>
        <v>0</v>
      </c>
      <c r="AC62" s="56"/>
      <c r="AD62" s="75">
        <f>IF(COUNT(Sheet1!$B31:'Sheet1'!$C31)=2,($Z$25/n-Z62)^2,0)</f>
        <v>0</v>
      </c>
      <c r="AE62" s="10"/>
    </row>
    <row r="63" spans="1:3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73">
        <f>IF(COUNT(Sheet1!$B32:'Sheet1'!$C32)=2,(C32-Z$25/n)^2,0)</f>
        <v>0</v>
      </c>
      <c r="Z63" s="74">
        <f>IF(COUNT(Sheet1!$B32:'Sheet1'!$C32)=2,Z$29*B32^2+Y$30*B32+Y$31,0)</f>
        <v>0</v>
      </c>
      <c r="AA63" s="56"/>
      <c r="AB63" s="74">
        <f t="shared" ca="1" si="9"/>
        <v>0</v>
      </c>
      <c r="AC63" s="56"/>
      <c r="AD63" s="75">
        <f>IF(COUNT(Sheet1!$B32:'Sheet1'!$C32)=2,($Z$25/n-Z63)^2,0)</f>
        <v>0</v>
      </c>
      <c r="AE63" s="10"/>
    </row>
    <row r="64" spans="1:3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73">
        <f>IF(COUNT(Sheet1!$B33:'Sheet1'!$C33)=2,(C33-Z$25/n)^2,0)</f>
        <v>0</v>
      </c>
      <c r="Z64" s="74">
        <f>IF(COUNT(Sheet1!$B33:'Sheet1'!$C33)=2,Z$29*B33^2+Y$30*B33+Y$31,0)</f>
        <v>0</v>
      </c>
      <c r="AA64" s="56"/>
      <c r="AB64" s="74">
        <f t="shared" ca="1" si="9"/>
        <v>0</v>
      </c>
      <c r="AC64" s="56"/>
      <c r="AD64" s="75">
        <f>IF(COUNT(Sheet1!$B33:'Sheet1'!$C33)=2,($Z$25/n-Z64)^2,0)</f>
        <v>0</v>
      </c>
      <c r="AE64" s="10"/>
    </row>
    <row r="65" spans="1:3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73">
        <f>IF(COUNT(Sheet1!$B34:'Sheet1'!$C34)=2,(C34-Z$25/n)^2,0)</f>
        <v>0</v>
      </c>
      <c r="Z65" s="74">
        <f>IF(COUNT(Sheet1!$B34:'Sheet1'!$C34)=2,Z$29*B34^2+Y$30*B34+Y$31,0)</f>
        <v>0</v>
      </c>
      <c r="AA65" s="56"/>
      <c r="AB65" s="74">
        <f t="shared" ca="1" si="9"/>
        <v>0</v>
      </c>
      <c r="AC65" s="56"/>
      <c r="AD65" s="75">
        <f>IF(COUNT(Sheet1!$B34:'Sheet1'!$C34)=2,($Z$25/n-Z65)^2,0)</f>
        <v>0</v>
      </c>
      <c r="AE65" s="10"/>
    </row>
    <row r="66" spans="1:3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73">
        <f>IF(COUNT(Sheet1!$B35:'Sheet1'!$C35)=2,(C35-Z$25/n)^2,0)</f>
        <v>0</v>
      </c>
      <c r="Z66" s="74">
        <f>IF(COUNT(Sheet1!$B35:'Sheet1'!$C35)=2,Z$29*B35^2+Y$30*B35+Y$31,0)</f>
        <v>0</v>
      </c>
      <c r="AA66" s="56"/>
      <c r="AB66" s="74">
        <f t="shared" ca="1" si="9"/>
        <v>0</v>
      </c>
      <c r="AC66" s="56"/>
      <c r="AD66" s="75">
        <f>IF(COUNT(Sheet1!$B35:'Sheet1'!$C35)=2,($Z$25/n-Z66)^2,0)</f>
        <v>0</v>
      </c>
      <c r="AE66" s="10"/>
    </row>
    <row r="67" spans="1:3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73">
        <f>IF(COUNT(Sheet1!$B36:'Sheet1'!$C36)=2,(C36-Z$25/n)^2,0)</f>
        <v>0</v>
      </c>
      <c r="Z67" s="74">
        <f>IF(COUNT(Sheet1!$B36:'Sheet1'!$C36)=2,Z$29*B36^2+Y$30*B36+Y$31,0)</f>
        <v>0</v>
      </c>
      <c r="AA67" s="56"/>
      <c r="AB67" s="74">
        <f t="shared" ca="1" si="9"/>
        <v>0</v>
      </c>
      <c r="AC67" s="56"/>
      <c r="AD67" s="75">
        <f>IF(COUNT(Sheet1!$B36:'Sheet1'!$C36)=2,($Z$25/n-Z67)^2,0)</f>
        <v>0</v>
      </c>
      <c r="AE67" s="10"/>
    </row>
    <row r="68" spans="1:3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73">
        <f>IF(COUNT(Sheet1!$B37:'Sheet1'!$C37)=2,(C37-Z$25/n)^2,0)</f>
        <v>0</v>
      </c>
      <c r="Z68" s="74">
        <f>IF(COUNT(Sheet1!$B37:'Sheet1'!$C37)=2,Z$29*B37^2+Y$30*B37+Y$31,0)</f>
        <v>0</v>
      </c>
      <c r="AA68" s="56"/>
      <c r="AB68" s="74">
        <f t="shared" ca="1" si="9"/>
        <v>0</v>
      </c>
      <c r="AC68" s="56"/>
      <c r="AD68" s="75">
        <f>IF(COUNT(Sheet1!$B37:'Sheet1'!$C37)=2,($Z$25/n-Z68)^2,0)</f>
        <v>0</v>
      </c>
      <c r="AE68" s="10"/>
    </row>
    <row r="69" spans="1:3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73">
        <f>IF(COUNT(Sheet1!$B38:'Sheet1'!$C38)=2,(C38-Z$25/n)^2,0)</f>
        <v>0</v>
      </c>
      <c r="Z69" s="74">
        <f>IF(COUNT(Sheet1!$B38:'Sheet1'!$C38)=2,Z$29*B38^2+Y$30*B38+Y$31,0)</f>
        <v>0</v>
      </c>
      <c r="AA69" s="56"/>
      <c r="AB69" s="74">
        <f t="shared" ca="1" si="9"/>
        <v>0</v>
      </c>
      <c r="AC69" s="56"/>
      <c r="AD69" s="75">
        <f>IF(COUNT(Sheet1!$B38:'Sheet1'!$C38)=2,($Z$25/n-Z69)^2,0)</f>
        <v>0</v>
      </c>
      <c r="AE69" s="10"/>
    </row>
    <row r="70" spans="1:3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73">
        <f>IF(COUNT(Sheet1!$B39:'Sheet1'!$C39)=2,(C39-Z$25/n)^2,0)</f>
        <v>0</v>
      </c>
      <c r="Z70" s="74">
        <f>IF(COUNT(Sheet1!$B39:'Sheet1'!$C39)=2,Z$29*B39^2+Y$30*B39+Y$31,0)</f>
        <v>0</v>
      </c>
      <c r="AA70" s="56"/>
      <c r="AB70" s="74">
        <f t="shared" ca="1" si="9"/>
        <v>0</v>
      </c>
      <c r="AC70" s="56"/>
      <c r="AD70" s="75">
        <f>IF(COUNT(Sheet1!$B39:'Sheet1'!$C39)=2,($Z$25/n-Z70)^2,0)</f>
        <v>0</v>
      </c>
      <c r="AE70" s="10"/>
    </row>
    <row r="71" spans="1:3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73">
        <f>IF(COUNT(Sheet1!$B40:'Sheet1'!$C40)=2,(C40-Z$25/n)^2,0)</f>
        <v>0</v>
      </c>
      <c r="Z71" s="74">
        <f>IF(COUNT(Sheet1!$B40:'Sheet1'!$C40)=2,Z$29*B40^2+Y$30*B40+Y$31,0)</f>
        <v>0</v>
      </c>
      <c r="AA71" s="56"/>
      <c r="AB71" s="74">
        <f t="shared" ca="1" si="9"/>
        <v>0</v>
      </c>
      <c r="AC71" s="56"/>
      <c r="AD71" s="75">
        <f>IF(COUNT(Sheet1!$B40:'Sheet1'!$C40)=2,($Z$25/n-Z71)^2,0)</f>
        <v>0</v>
      </c>
      <c r="AE71" s="10"/>
    </row>
    <row r="72" spans="1:3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73">
        <f>IF(COUNT(Sheet1!$B41:'Sheet1'!$C41)=2,(C41-Z$25/n)^2,0)</f>
        <v>0</v>
      </c>
      <c r="Z72" s="74">
        <f>IF(COUNT(Sheet1!$B41:'Sheet1'!$C41)=2,Z$29*B41^2+Y$30*B41+Y$31,0)</f>
        <v>0</v>
      </c>
      <c r="AA72" s="56"/>
      <c r="AB72" s="74">
        <f t="shared" ca="1" si="9"/>
        <v>0</v>
      </c>
      <c r="AC72" s="56"/>
      <c r="AD72" s="75">
        <f>IF(COUNT(Sheet1!$B41:'Sheet1'!$C41)=2,($Z$25/n-Z72)^2,0)</f>
        <v>0</v>
      </c>
      <c r="AE72" s="10"/>
    </row>
    <row r="73" spans="1:3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82">
        <f>SUM(Y37:Y72)</f>
        <v>0</v>
      </c>
      <c r="Z73" s="83">
        <f>SUM(Z37:Z72)</f>
        <v>0</v>
      </c>
      <c r="AA73" s="83"/>
      <c r="AB73" s="83">
        <f ca="1">SUM(AB37:AB72)</f>
        <v>0</v>
      </c>
      <c r="AC73" s="83" t="s">
        <v>0</v>
      </c>
      <c r="AD73" s="84">
        <f>SUM(AD37:AD72)</f>
        <v>0</v>
      </c>
      <c r="AE73" s="10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5:AE73"/>
  <sheetViews>
    <sheetView workbookViewId="0">
      <selection sqref="A1:AE73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4.0356900254837513E-2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O50" ca="1" si="0">IF(COUNT($B6:$C6)=2,B6,0)</f>
        <v>0</v>
      </c>
      <c r="O6" s="10">
        <f t="shared" ca="1" si="0"/>
        <v>0</v>
      </c>
      <c r="P6" s="10">
        <f t="shared" ref="P6:P50" ca="1" si="1">IF(COUNT($B6:$C6)=2,N6*O6,0)</f>
        <v>0</v>
      </c>
      <c r="Q6" s="10">
        <f t="shared" ref="Q6:Q50" ca="1" si="2">IF(COUNT($B6:$C6)=2,B6^2,0)</f>
        <v>0</v>
      </c>
      <c r="R6" s="10">
        <f t="shared" ref="R6:R50" ca="1" si="3">IF(COUNT($B6:$C6)=2,B6^3,0)</f>
        <v>0</v>
      </c>
      <c r="S6" s="10">
        <f t="shared" ref="S6:S50" ca="1" si="4">IF(COUNT($B6:$C6)=2,B6^4,0)</f>
        <v>0</v>
      </c>
      <c r="T6" s="10">
        <f t="shared" ref="T6:T50" ca="1" si="5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6">RAND()</f>
        <v>0.6005190037783118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0"/>
        <v>0</v>
      </c>
      <c r="P7" s="10">
        <f t="shared" ca="1" si="1"/>
        <v>0</v>
      </c>
      <c r="Q7" s="10">
        <f t="shared" ca="1" si="2"/>
        <v>0</v>
      </c>
      <c r="R7" s="10">
        <f t="shared" ca="1" si="3"/>
        <v>0</v>
      </c>
      <c r="S7" s="10">
        <f t="shared" ca="1" si="4"/>
        <v>0</v>
      </c>
      <c r="T7" s="10">
        <f t="shared" ca="1" si="5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6"/>
        <v>0.79602413755352075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0"/>
        <v>0</v>
      </c>
      <c r="P8" s="10">
        <f t="shared" ca="1" si="1"/>
        <v>0</v>
      </c>
      <c r="Q8" s="10">
        <f t="shared" ca="1" si="2"/>
        <v>0</v>
      </c>
      <c r="R8" s="10">
        <f t="shared" ca="1" si="3"/>
        <v>0</v>
      </c>
      <c r="S8" s="10">
        <f t="shared" ca="1" si="4"/>
        <v>0</v>
      </c>
      <c r="T8" s="10">
        <f t="shared" ca="1" si="5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6"/>
        <v>0.25570430458770321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0"/>
        <v>0</v>
      </c>
      <c r="P9" s="10">
        <f t="shared" ca="1" si="1"/>
        <v>0</v>
      </c>
      <c r="Q9" s="10">
        <f t="shared" ca="1" si="2"/>
        <v>0</v>
      </c>
      <c r="R9" s="10">
        <f t="shared" ca="1" si="3"/>
        <v>0</v>
      </c>
      <c r="S9" s="10">
        <f t="shared" ca="1" si="4"/>
        <v>0</v>
      </c>
      <c r="T9" s="10">
        <f t="shared" ca="1" si="5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6"/>
        <v>0.14082642514571664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0"/>
        <v>0</v>
      </c>
      <c r="P10" s="10">
        <f t="shared" ca="1" si="1"/>
        <v>0</v>
      </c>
      <c r="Q10" s="10">
        <f t="shared" ca="1" si="2"/>
        <v>0</v>
      </c>
      <c r="R10" s="10">
        <f t="shared" ca="1" si="3"/>
        <v>0</v>
      </c>
      <c r="S10" s="10">
        <f t="shared" ca="1" si="4"/>
        <v>0</v>
      </c>
      <c r="T10" s="10">
        <f t="shared" ca="1" si="5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6"/>
        <v>1.3621528561809093E-2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0"/>
        <v>0</v>
      </c>
      <c r="P11" s="10">
        <f t="shared" ca="1" si="1"/>
        <v>0</v>
      </c>
      <c r="Q11" s="10">
        <f t="shared" ca="1" si="2"/>
        <v>0</v>
      </c>
      <c r="R11" s="10">
        <f t="shared" ca="1" si="3"/>
        <v>0</v>
      </c>
      <c r="S11" s="10">
        <f t="shared" ca="1" si="4"/>
        <v>0</v>
      </c>
      <c r="T11" s="10">
        <f t="shared" ca="1" si="5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6"/>
        <v>0.61879958045648809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0"/>
        <v>0</v>
      </c>
      <c r="P12" s="10">
        <f t="shared" ca="1" si="1"/>
        <v>0</v>
      </c>
      <c r="Q12" s="10">
        <f t="shared" ca="1" si="2"/>
        <v>0</v>
      </c>
      <c r="R12" s="10">
        <f t="shared" ca="1" si="3"/>
        <v>0</v>
      </c>
      <c r="S12" s="10">
        <f t="shared" ca="1" si="4"/>
        <v>0</v>
      </c>
      <c r="T12" s="10">
        <f t="shared" ca="1" si="5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6"/>
        <v>0.3986582099628535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0"/>
        <v>0</v>
      </c>
      <c r="P13" s="10">
        <f t="shared" ca="1" si="1"/>
        <v>0</v>
      </c>
      <c r="Q13" s="10">
        <f t="shared" ca="1" si="2"/>
        <v>0</v>
      </c>
      <c r="R13" s="10">
        <f t="shared" ca="1" si="3"/>
        <v>0</v>
      </c>
      <c r="S13" s="10">
        <f t="shared" ca="1" si="4"/>
        <v>0</v>
      </c>
      <c r="T13" s="10">
        <f t="shared" ca="1" si="5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6"/>
        <v>0.33061049497115347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0"/>
        <v>0</v>
      </c>
      <c r="P14" s="10">
        <f t="shared" ca="1" si="1"/>
        <v>0</v>
      </c>
      <c r="Q14" s="10">
        <f t="shared" ca="1" si="2"/>
        <v>0</v>
      </c>
      <c r="R14" s="10">
        <f t="shared" ca="1" si="3"/>
        <v>0</v>
      </c>
      <c r="S14" s="10">
        <f t="shared" ca="1" si="4"/>
        <v>0</v>
      </c>
      <c r="T14" s="10">
        <f t="shared" ca="1" si="5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6"/>
        <v>0.45607751583360301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0"/>
        <v>0</v>
      </c>
      <c r="P15" s="10">
        <f t="shared" ca="1" si="1"/>
        <v>0</v>
      </c>
      <c r="Q15" s="10">
        <f t="shared" ca="1" si="2"/>
        <v>0</v>
      </c>
      <c r="R15" s="10">
        <f t="shared" ca="1" si="3"/>
        <v>0</v>
      </c>
      <c r="S15" s="10">
        <f t="shared" ca="1" si="4"/>
        <v>0</v>
      </c>
      <c r="T15" s="10">
        <f t="shared" ca="1" si="5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6"/>
        <v>0.41361140965252952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0"/>
        <v>0</v>
      </c>
      <c r="P16" s="10">
        <f t="shared" ca="1" si="1"/>
        <v>0</v>
      </c>
      <c r="Q16" s="10">
        <f t="shared" ca="1" si="2"/>
        <v>0</v>
      </c>
      <c r="R16" s="10">
        <f t="shared" ca="1" si="3"/>
        <v>0</v>
      </c>
      <c r="S16" s="10">
        <f t="shared" ca="1" si="4"/>
        <v>0</v>
      </c>
      <c r="T16" s="10">
        <f t="shared" ca="1" si="5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6"/>
        <v>0.58570904427967829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0"/>
        <v>0</v>
      </c>
      <c r="P17" s="10">
        <f t="shared" ca="1" si="1"/>
        <v>0</v>
      </c>
      <c r="Q17" s="10">
        <f t="shared" ca="1" si="2"/>
        <v>0</v>
      </c>
      <c r="R17" s="10">
        <f t="shared" ca="1" si="3"/>
        <v>0</v>
      </c>
      <c r="S17" s="10">
        <f t="shared" ca="1" si="4"/>
        <v>0</v>
      </c>
      <c r="T17" s="10">
        <f t="shared" ca="1" si="5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6"/>
        <v>0.58459141595618813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0"/>
        <v>0</v>
      </c>
      <c r="P18" s="10">
        <f t="shared" ca="1" si="1"/>
        <v>0</v>
      </c>
      <c r="Q18" s="10">
        <f t="shared" ca="1" si="2"/>
        <v>0</v>
      </c>
      <c r="R18" s="10">
        <f t="shared" ca="1" si="3"/>
        <v>0</v>
      </c>
      <c r="S18" s="10">
        <f t="shared" ca="1" si="4"/>
        <v>0</v>
      </c>
      <c r="T18" s="10">
        <f t="shared" ca="1" si="5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6"/>
        <v>6.5262052764816003E-2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0"/>
        <v>0</v>
      </c>
      <c r="P19" s="10">
        <f t="shared" ca="1" si="1"/>
        <v>0</v>
      </c>
      <c r="Q19" s="10">
        <f t="shared" ca="1" si="2"/>
        <v>0</v>
      </c>
      <c r="R19" s="10">
        <f t="shared" ca="1" si="3"/>
        <v>0</v>
      </c>
      <c r="S19" s="10">
        <f t="shared" ca="1" si="4"/>
        <v>0</v>
      </c>
      <c r="T19" s="10">
        <f t="shared" ca="1" si="5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6"/>
        <v>0.48135693267760848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0"/>
        <v>0</v>
      </c>
      <c r="P20" s="10">
        <f t="shared" ca="1" si="1"/>
        <v>0</v>
      </c>
      <c r="Q20" s="10">
        <f t="shared" ca="1" si="2"/>
        <v>0</v>
      </c>
      <c r="R20" s="10">
        <f t="shared" ca="1" si="3"/>
        <v>0</v>
      </c>
      <c r="S20" s="10">
        <f t="shared" ca="1" si="4"/>
        <v>0</v>
      </c>
      <c r="T20" s="10">
        <f t="shared" ca="1" si="5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6"/>
        <v>0.73754827257141375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0"/>
        <v>0</v>
      </c>
      <c r="P21" s="10">
        <f t="shared" ca="1" si="1"/>
        <v>0</v>
      </c>
      <c r="Q21" s="10">
        <f t="shared" ca="1" si="2"/>
        <v>0</v>
      </c>
      <c r="R21" s="10">
        <f t="shared" ca="1" si="3"/>
        <v>0</v>
      </c>
      <c r="S21" s="10">
        <f t="shared" ca="1" si="4"/>
        <v>0</v>
      </c>
      <c r="T21" s="10">
        <f t="shared" ca="1" si="5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6"/>
        <v>0.22451905362760005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0"/>
        <v>0</v>
      </c>
      <c r="P22" s="10">
        <f t="shared" ca="1" si="1"/>
        <v>0</v>
      </c>
      <c r="Q22" s="10">
        <f t="shared" ca="1" si="2"/>
        <v>0</v>
      </c>
      <c r="R22" s="10">
        <f t="shared" ca="1" si="3"/>
        <v>0</v>
      </c>
      <c r="S22" s="10">
        <f t="shared" ca="1" si="4"/>
        <v>0</v>
      </c>
      <c r="T22" s="10">
        <f t="shared" ca="1" si="5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6"/>
        <v>0.14928808382705305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0"/>
        <v>0</v>
      </c>
      <c r="P23" s="10">
        <f t="shared" ca="1" si="1"/>
        <v>0</v>
      </c>
      <c r="Q23" s="10">
        <f t="shared" ca="1" si="2"/>
        <v>0</v>
      </c>
      <c r="R23" s="10">
        <f t="shared" ca="1" si="3"/>
        <v>0</v>
      </c>
      <c r="S23" s="10">
        <f t="shared" ca="1" si="4"/>
        <v>0</v>
      </c>
      <c r="T23" s="10">
        <f t="shared" ca="1" si="5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6"/>
        <v>0.87714161905974519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0"/>
        <v>0</v>
      </c>
      <c r="P24" s="10">
        <f t="shared" ca="1" si="1"/>
        <v>0</v>
      </c>
      <c r="Q24" s="10">
        <f t="shared" ca="1" si="2"/>
        <v>0</v>
      </c>
      <c r="R24" s="10">
        <f t="shared" ca="1" si="3"/>
        <v>0</v>
      </c>
      <c r="S24" s="10">
        <f t="shared" ca="1" si="4"/>
        <v>0</v>
      </c>
      <c r="T24" s="10">
        <f t="shared" ca="1" si="5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6"/>
        <v>0.51634490158528035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0"/>
        <v>0</v>
      </c>
      <c r="P25" s="10">
        <f t="shared" ca="1" si="1"/>
        <v>0</v>
      </c>
      <c r="Q25" s="10">
        <f t="shared" ca="1" si="2"/>
        <v>0</v>
      </c>
      <c r="R25" s="10">
        <f t="shared" ca="1" si="3"/>
        <v>0</v>
      </c>
      <c r="S25" s="10">
        <f t="shared" ca="1" si="4"/>
        <v>0</v>
      </c>
      <c r="T25" s="10">
        <f t="shared" ca="1" si="5"/>
        <v>0</v>
      </c>
      <c r="U25" s="10"/>
      <c r="V25" s="10"/>
      <c r="W25" s="10"/>
      <c r="X25" s="9" t="s">
        <v>0</v>
      </c>
      <c r="Y25" s="55">
        <f t="shared" ref="Y25:AE25" ca="1" si="7">SUM(N6:N50)</f>
        <v>0</v>
      </c>
      <c r="Z25" s="56">
        <f t="shared" ca="1" si="7"/>
        <v>0</v>
      </c>
      <c r="AA25" s="57">
        <f t="shared" ca="1" si="7"/>
        <v>0</v>
      </c>
      <c r="AB25" s="57">
        <f t="shared" ca="1" si="7"/>
        <v>0</v>
      </c>
      <c r="AC25" s="57">
        <f t="shared" ca="1" si="7"/>
        <v>0</v>
      </c>
      <c r="AD25" s="57">
        <f t="shared" ca="1" si="7"/>
        <v>0</v>
      </c>
      <c r="AE25" s="58">
        <f t="shared" ca="1" si="7"/>
        <v>0</v>
      </c>
    </row>
    <row r="26" spans="1:31">
      <c r="A26" s="10">
        <f t="shared" ca="1" si="6"/>
        <v>0.44582405709841011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0"/>
        <v>0</v>
      </c>
      <c r="P26" s="10">
        <f t="shared" ca="1" si="1"/>
        <v>0</v>
      </c>
      <c r="Q26" s="10">
        <f t="shared" ca="1" si="2"/>
        <v>0</v>
      </c>
      <c r="R26" s="10">
        <f t="shared" ca="1" si="3"/>
        <v>0</v>
      </c>
      <c r="S26" s="10">
        <f t="shared" ca="1" si="4"/>
        <v>0</v>
      </c>
      <c r="T26" s="10">
        <f t="shared" ca="1" si="5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6"/>
        <v>0.93393706382142239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0"/>
        <v>0</v>
      </c>
      <c r="P27" s="10">
        <f t="shared" ca="1" si="1"/>
        <v>0</v>
      </c>
      <c r="Q27" s="10">
        <f t="shared" ca="1" si="2"/>
        <v>0</v>
      </c>
      <c r="R27" s="10">
        <f t="shared" ca="1" si="3"/>
        <v>0</v>
      </c>
      <c r="S27" s="10">
        <f t="shared" ca="1" si="4"/>
        <v>0</v>
      </c>
      <c r="T27" s="10">
        <f t="shared" ca="1" si="5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6"/>
        <v>0.10669071011064468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0"/>
        <v>0</v>
      </c>
      <c r="P28" s="10">
        <f t="shared" ca="1" si="1"/>
        <v>0</v>
      </c>
      <c r="Q28" s="10">
        <f t="shared" ca="1" si="2"/>
        <v>0</v>
      </c>
      <c r="R28" s="10">
        <f t="shared" ca="1" si="3"/>
        <v>0</v>
      </c>
      <c r="S28" s="10">
        <f t="shared" ca="1" si="4"/>
        <v>0</v>
      </c>
      <c r="T28" s="10">
        <f t="shared" ca="1" si="5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6"/>
        <v>0.18042364607160399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0"/>
        <v>0</v>
      </c>
      <c r="P29" s="10">
        <f t="shared" ca="1" si="1"/>
        <v>0</v>
      </c>
      <c r="Q29" s="10">
        <f t="shared" ca="1" si="2"/>
        <v>0</v>
      </c>
      <c r="R29" s="10">
        <f t="shared" ca="1" si="3"/>
        <v>0</v>
      </c>
      <c r="S29" s="10">
        <f t="shared" ca="1" si="4"/>
        <v>0</v>
      </c>
      <c r="T29" s="10">
        <f t="shared" ca="1" si="5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6"/>
        <v>0.75316365117668638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0"/>
        <v>0</v>
      </c>
      <c r="P30" s="10">
        <f t="shared" ca="1" si="1"/>
        <v>0</v>
      </c>
      <c r="Q30" s="10">
        <f t="shared" ca="1" si="2"/>
        <v>0</v>
      </c>
      <c r="R30" s="10">
        <f t="shared" ca="1" si="3"/>
        <v>0</v>
      </c>
      <c r="S30" s="10">
        <f t="shared" ca="1" si="4"/>
        <v>0</v>
      </c>
      <c r="T30" s="10">
        <f t="shared" ca="1" si="5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6"/>
        <v>0.31989039061674485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0"/>
        <v>0</v>
      </c>
      <c r="P31" s="10">
        <f t="shared" ca="1" si="1"/>
        <v>0</v>
      </c>
      <c r="Q31" s="10">
        <f t="shared" ca="1" si="2"/>
        <v>0</v>
      </c>
      <c r="R31" s="10">
        <f t="shared" ca="1" si="3"/>
        <v>0</v>
      </c>
      <c r="S31" s="10">
        <f t="shared" ca="1" si="4"/>
        <v>0</v>
      </c>
      <c r="T31" s="10">
        <f t="shared" ca="1" si="5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6"/>
        <v>0.8528861900951501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0"/>
        <v>0</v>
      </c>
      <c r="P32" s="10">
        <f t="shared" ca="1" si="1"/>
        <v>0</v>
      </c>
      <c r="Q32" s="10">
        <f t="shared" ca="1" si="2"/>
        <v>0</v>
      </c>
      <c r="R32" s="10">
        <f t="shared" ca="1" si="3"/>
        <v>0</v>
      </c>
      <c r="S32" s="10">
        <f t="shared" ca="1" si="4"/>
        <v>0</v>
      </c>
      <c r="T32" s="10">
        <f t="shared" ca="1" si="5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6"/>
        <v>0.85562553458455859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0"/>
        <v>0</v>
      </c>
      <c r="P33" s="10">
        <f t="shared" ca="1" si="1"/>
        <v>0</v>
      </c>
      <c r="Q33" s="10">
        <f t="shared" ca="1" si="2"/>
        <v>0</v>
      </c>
      <c r="R33" s="10">
        <f t="shared" ca="1" si="3"/>
        <v>0</v>
      </c>
      <c r="S33" s="10">
        <f t="shared" ca="1" si="4"/>
        <v>0</v>
      </c>
      <c r="T33" s="10">
        <f t="shared" ca="1" si="5"/>
        <v>0</v>
      </c>
      <c r="U33" s="10"/>
      <c r="V33" s="10"/>
      <c r="W33" s="10"/>
      <c r="X33" s="89" t="s">
        <v>88</v>
      </c>
      <c r="Y33" s="72" t="e">
        <f ca="1">1-(AB73/AD73)</f>
        <v>#DIV/0!</v>
      </c>
      <c r="Z33" s="10"/>
      <c r="AA33" s="10"/>
      <c r="AB33" s="10"/>
      <c r="AC33" s="10"/>
      <c r="AD33" s="10"/>
      <c r="AE33" s="10"/>
    </row>
    <row r="34" spans="1:31">
      <c r="A34" s="10">
        <f t="shared" ca="1" si="6"/>
        <v>6.5374379629922541E-2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0"/>
        <v>0</v>
      </c>
      <c r="P34" s="10">
        <f t="shared" ca="1" si="1"/>
        <v>0</v>
      </c>
      <c r="Q34" s="10">
        <f t="shared" ca="1" si="2"/>
        <v>0</v>
      </c>
      <c r="R34" s="10">
        <f t="shared" ca="1" si="3"/>
        <v>0</v>
      </c>
      <c r="S34" s="10">
        <f t="shared" ca="1" si="4"/>
        <v>0</v>
      </c>
      <c r="T34" s="10">
        <f t="shared" ca="1" si="5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4.25">
      <c r="A35" s="10">
        <f t="shared" ca="1" si="6"/>
        <v>0.96125015098019373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0"/>
        <v>0</v>
      </c>
      <c r="P35" s="10">
        <f t="shared" ca="1" si="1"/>
        <v>0</v>
      </c>
      <c r="Q35" s="10">
        <f t="shared" ca="1" si="2"/>
        <v>0</v>
      </c>
      <c r="R35" s="10">
        <f t="shared" ca="1" si="3"/>
        <v>0</v>
      </c>
      <c r="S35" s="10">
        <f t="shared" ca="1" si="4"/>
        <v>0</v>
      </c>
      <c r="T35" s="10">
        <f t="shared" ca="1" si="5"/>
        <v>0</v>
      </c>
      <c r="U35" s="10"/>
      <c r="V35" s="10"/>
      <c r="W35" s="10"/>
      <c r="X35" s="10"/>
      <c r="Y35" s="72" t="s">
        <v>69</v>
      </c>
      <c r="Z35" s="10"/>
      <c r="AA35" s="10"/>
      <c r="AB35" s="10"/>
      <c r="AC35" s="10"/>
      <c r="AD35" s="10"/>
      <c r="AE35" s="10"/>
    </row>
    <row r="36" spans="1:31">
      <c r="A36" s="10">
        <f t="shared" ca="1" si="6"/>
        <v>9.4313004718786897E-2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0"/>
        <v>0</v>
      </c>
      <c r="P36" s="10">
        <f t="shared" ca="1" si="1"/>
        <v>0</v>
      </c>
      <c r="Q36" s="10">
        <f t="shared" ca="1" si="2"/>
        <v>0</v>
      </c>
      <c r="R36" s="10">
        <f t="shared" ca="1" si="3"/>
        <v>0</v>
      </c>
      <c r="S36" s="10">
        <f t="shared" ca="1" si="4"/>
        <v>0</v>
      </c>
      <c r="T36" s="10">
        <f t="shared" ca="1" si="5"/>
        <v>0</v>
      </c>
      <c r="U36" s="10"/>
      <c r="V36" s="10"/>
      <c r="W36" s="10"/>
      <c r="X36" s="10"/>
      <c r="Y36" s="108" t="s">
        <v>70</v>
      </c>
      <c r="Z36" s="108" t="s">
        <v>71</v>
      </c>
      <c r="AA36" s="108"/>
      <c r="AB36" s="108" t="s">
        <v>72</v>
      </c>
      <c r="AC36" s="108"/>
      <c r="AD36" s="108" t="s">
        <v>73</v>
      </c>
      <c r="AE36" s="41"/>
    </row>
    <row r="37" spans="1:31">
      <c r="A37" s="10">
        <f t="shared" ca="1" si="6"/>
        <v>0.10846425382300673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0"/>
        <v>0</v>
      </c>
      <c r="P37" s="10">
        <f t="shared" ca="1" si="1"/>
        <v>0</v>
      </c>
      <c r="Q37" s="10">
        <f t="shared" ca="1" si="2"/>
        <v>0</v>
      </c>
      <c r="R37" s="10">
        <f t="shared" ca="1" si="3"/>
        <v>0</v>
      </c>
      <c r="S37" s="10">
        <f t="shared" ca="1" si="4"/>
        <v>0</v>
      </c>
      <c r="T37" s="10">
        <f t="shared" ca="1" si="5"/>
        <v>0</v>
      </c>
      <c r="U37" s="10"/>
      <c r="V37" s="10"/>
      <c r="W37" s="10"/>
      <c r="X37" s="10"/>
      <c r="Y37" s="73">
        <f>IF(COUNT(Sheet1!$B6:'Sheet1'!$C6)=2,(C6-Z$25/n)^2,0)</f>
        <v>0</v>
      </c>
      <c r="Z37" s="74">
        <f>IF(COUNT(Sheet1!$B6:'Sheet1'!$C6)=2,Z$29*B6^2+Y$30*B6+Y$31,0)</f>
        <v>0</v>
      </c>
      <c r="AA37" s="74"/>
      <c r="AB37" s="74">
        <f t="shared" ref="AB37:AB72" ca="1" si="8">IF(COUNT($B6:$C6)=2,(C6-Z37)^2,0)</f>
        <v>0</v>
      </c>
      <c r="AC37" s="49"/>
      <c r="AD37" s="75">
        <f>IF(COUNT(Sheet1!$B6:'Sheet1'!$C6)=2,($Z$25/n-Z37)^2,0)</f>
        <v>0</v>
      </c>
      <c r="AE37" s="10" t="s">
        <v>0</v>
      </c>
    </row>
    <row r="38" spans="1:31">
      <c r="A38" s="10">
        <f t="shared" ca="1" si="6"/>
        <v>0.2307290811322259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0"/>
        <v>0</v>
      </c>
      <c r="P38" s="10">
        <f t="shared" ca="1" si="1"/>
        <v>0</v>
      </c>
      <c r="Q38" s="10">
        <f t="shared" ca="1" si="2"/>
        <v>0</v>
      </c>
      <c r="R38" s="10">
        <f t="shared" ca="1" si="3"/>
        <v>0</v>
      </c>
      <c r="S38" s="10">
        <f t="shared" ca="1" si="4"/>
        <v>0</v>
      </c>
      <c r="T38" s="10">
        <f t="shared" ca="1" si="5"/>
        <v>0</v>
      </c>
      <c r="U38" s="10"/>
      <c r="V38" s="10"/>
      <c r="W38" s="10"/>
      <c r="X38" s="10"/>
      <c r="Y38" s="73">
        <f>IF(COUNT(Sheet1!$B7:'Sheet1'!$C7)=2,(C7-Z$25/n)^2,0)</f>
        <v>0</v>
      </c>
      <c r="Z38" s="74">
        <f>IF(COUNT(Sheet1!$B7:'Sheet1'!$C7)=2,Z$29*B7^2+Y$30*B7+Y$31,0)</f>
        <v>0</v>
      </c>
      <c r="AA38" s="59"/>
      <c r="AB38" s="74">
        <f t="shared" ca="1" si="8"/>
        <v>0</v>
      </c>
      <c r="AC38" s="32"/>
      <c r="AD38" s="75">
        <f>IF(COUNT(Sheet1!$B7:'Sheet1'!$C7)=2,($Z$25/n-Z38)^2,0)</f>
        <v>0</v>
      </c>
      <c r="AE38" s="10"/>
    </row>
    <row r="39" spans="1:31">
      <c r="A39" s="10">
        <f t="shared" ca="1" si="6"/>
        <v>0.25300309769527884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0"/>
        <v>0</v>
      </c>
      <c r="P39" s="10">
        <f t="shared" ca="1" si="1"/>
        <v>0</v>
      </c>
      <c r="Q39" s="10">
        <f t="shared" ca="1" si="2"/>
        <v>0</v>
      </c>
      <c r="R39" s="10">
        <f t="shared" ca="1" si="3"/>
        <v>0</v>
      </c>
      <c r="S39" s="10">
        <f t="shared" ca="1" si="4"/>
        <v>0</v>
      </c>
      <c r="T39" s="10">
        <f t="shared" ca="1" si="5"/>
        <v>0</v>
      </c>
      <c r="U39" s="10"/>
      <c r="V39" s="10"/>
      <c r="W39" s="10"/>
      <c r="X39" s="10"/>
      <c r="Y39" s="73">
        <f>IF(COUNT(Sheet1!$B8:'Sheet1'!$C8)=2,(C8-Z$25/n)^2,0)</f>
        <v>0</v>
      </c>
      <c r="Z39" s="74">
        <f>IF(COUNT(Sheet1!$B8:'Sheet1'!$C8)=2,Z$29*B8^2+Y$30*B8+Y$31,0)</f>
        <v>0</v>
      </c>
      <c r="AA39" s="59"/>
      <c r="AB39" s="74">
        <f t="shared" ca="1" si="8"/>
        <v>0</v>
      </c>
      <c r="AC39" s="32"/>
      <c r="AD39" s="75">
        <f>IF(COUNT(Sheet1!$B8:'Sheet1'!$C8)=2,($Z$25/n-Z39)^2,0)</f>
        <v>0</v>
      </c>
      <c r="AE39" s="10"/>
    </row>
    <row r="40" spans="1:31">
      <c r="A40" s="10">
        <f t="shared" ca="1" si="6"/>
        <v>0.21446321104004118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0"/>
        <v>0</v>
      </c>
      <c r="P40" s="10">
        <f t="shared" ca="1" si="1"/>
        <v>0</v>
      </c>
      <c r="Q40" s="10">
        <f t="shared" ca="1" si="2"/>
        <v>0</v>
      </c>
      <c r="R40" s="10">
        <f t="shared" ca="1" si="3"/>
        <v>0</v>
      </c>
      <c r="S40" s="10">
        <f t="shared" ca="1" si="4"/>
        <v>0</v>
      </c>
      <c r="T40" s="10">
        <f t="shared" ca="1" si="5"/>
        <v>0</v>
      </c>
      <c r="U40" s="10"/>
      <c r="V40" s="10"/>
      <c r="W40" s="10"/>
      <c r="X40" s="10"/>
      <c r="Y40" s="73">
        <f>IF(COUNT(Sheet1!$B9:'Sheet1'!$C9)=2,(C9-Z$25/n)^2,0)</f>
        <v>0</v>
      </c>
      <c r="Z40" s="74">
        <f>IF(COUNT(Sheet1!$B9:'Sheet1'!$C9)=2,Z$29*B9^2+Y$30*B9+Y$31,0)</f>
        <v>0</v>
      </c>
      <c r="AA40" s="59"/>
      <c r="AB40" s="74">
        <f t="shared" ca="1" si="8"/>
        <v>0</v>
      </c>
      <c r="AC40" s="32"/>
      <c r="AD40" s="75">
        <f>IF(COUNT(Sheet1!$B9:'Sheet1'!$C9)=2,($Z$25/n-Z40)^2,0)</f>
        <v>0</v>
      </c>
      <c r="AE40" s="10"/>
    </row>
    <row r="41" spans="1:31">
      <c r="A41" s="10">
        <f t="shared" ca="1" si="6"/>
        <v>0.83363304791987469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0"/>
        <v>0</v>
      </c>
      <c r="P41" s="10">
        <f t="shared" ca="1" si="1"/>
        <v>0</v>
      </c>
      <c r="Q41" s="10">
        <f t="shared" ca="1" si="2"/>
        <v>0</v>
      </c>
      <c r="R41" s="10">
        <f t="shared" ca="1" si="3"/>
        <v>0</v>
      </c>
      <c r="S41" s="10">
        <f t="shared" ca="1" si="4"/>
        <v>0</v>
      </c>
      <c r="T41" s="10">
        <f t="shared" ca="1" si="5"/>
        <v>0</v>
      </c>
      <c r="U41" s="10"/>
      <c r="V41" s="10"/>
      <c r="W41" s="10"/>
      <c r="X41" s="10"/>
      <c r="Y41" s="73">
        <f>IF(COUNT(Sheet1!$B10:'Sheet1'!$C10)=2,(C10-Z$25/n)^2,0)</f>
        <v>0</v>
      </c>
      <c r="Z41" s="74">
        <f>IF(COUNT(Sheet1!$B10:'Sheet1'!$C10)=2,Z$29*B10^2+Y$30*B10+Y$31,0)</f>
        <v>0</v>
      </c>
      <c r="AA41" s="59"/>
      <c r="AB41" s="74">
        <f t="shared" ca="1" si="8"/>
        <v>0</v>
      </c>
      <c r="AC41" s="32"/>
      <c r="AD41" s="75">
        <f>IF(COUNT(Sheet1!$B10:'Sheet1'!$C10)=2,($Z$25/n-Z41)^2,0)</f>
        <v>0</v>
      </c>
      <c r="AE41" s="10"/>
    </row>
    <row r="42" spans="1:31">
      <c r="A42" s="10">
        <f t="shared" ca="1" si="6"/>
        <v>0.44342654521338576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0"/>
        <v>0</v>
      </c>
      <c r="P42" s="10">
        <f t="shared" ca="1" si="1"/>
        <v>0</v>
      </c>
      <c r="Q42" s="10">
        <f t="shared" ca="1" si="2"/>
        <v>0</v>
      </c>
      <c r="R42" s="10">
        <f t="shared" ca="1" si="3"/>
        <v>0</v>
      </c>
      <c r="S42" s="10">
        <f t="shared" ca="1" si="4"/>
        <v>0</v>
      </c>
      <c r="T42" s="10">
        <f t="shared" ca="1" si="5"/>
        <v>0</v>
      </c>
      <c r="U42" s="10"/>
      <c r="V42" s="10"/>
      <c r="W42" s="10"/>
      <c r="X42" s="10"/>
      <c r="Y42" s="73">
        <f>IF(COUNT(Sheet1!$B11:'Sheet1'!$C11)=2,(C11-Z$25/n)^2,0)</f>
        <v>0</v>
      </c>
      <c r="Z42" s="74">
        <f>IF(COUNT(Sheet1!$B11:'Sheet1'!$C11)=2,Z$29*B11^2+Y$30*B11+Y$31,0)</f>
        <v>0</v>
      </c>
      <c r="AA42" s="59"/>
      <c r="AB42" s="74">
        <f t="shared" ca="1" si="8"/>
        <v>0</v>
      </c>
      <c r="AC42" s="32"/>
      <c r="AD42" s="75">
        <f>IF(COUNT(Sheet1!$B11:'Sheet1'!$C11)=2,($Z$25/n-Z42)^2,0)</f>
        <v>0</v>
      </c>
      <c r="AE42" s="10"/>
    </row>
    <row r="43" spans="1:31">
      <c r="A43" s="10">
        <f t="shared" ca="1" si="6"/>
        <v>0.89810748079963731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0"/>
        <v>0</v>
      </c>
      <c r="P43" s="10">
        <f t="shared" ca="1" si="1"/>
        <v>0</v>
      </c>
      <c r="Q43" s="10">
        <f t="shared" ca="1" si="2"/>
        <v>0</v>
      </c>
      <c r="R43" s="10">
        <f t="shared" ca="1" si="3"/>
        <v>0</v>
      </c>
      <c r="S43" s="10">
        <f t="shared" ca="1" si="4"/>
        <v>0</v>
      </c>
      <c r="T43" s="10">
        <f t="shared" ca="1" si="5"/>
        <v>0</v>
      </c>
      <c r="U43" s="10"/>
      <c r="V43" s="10"/>
      <c r="W43" s="10"/>
      <c r="X43" s="10"/>
      <c r="Y43" s="73">
        <f>IF(COUNT(Sheet1!$B12:'Sheet1'!$C12)=2,(C12-Z$25/n)^2,0)</f>
        <v>0</v>
      </c>
      <c r="Z43" s="74">
        <f>IF(COUNT(Sheet1!$B12:'Sheet1'!$C12)=2,Z$29*B12^2+Y$30*B12+Y$31,0)</f>
        <v>0</v>
      </c>
      <c r="AA43" s="59"/>
      <c r="AB43" s="74">
        <f t="shared" ca="1" si="8"/>
        <v>0</v>
      </c>
      <c r="AC43" s="32"/>
      <c r="AD43" s="75">
        <f>IF(COUNT(Sheet1!$B12:'Sheet1'!$C12)=2,($Z$25/n-Z43)^2,0)</f>
        <v>0</v>
      </c>
      <c r="AE43" s="10"/>
    </row>
    <row r="44" spans="1:31">
      <c r="A44" s="10">
        <f t="shared" ca="1" si="6"/>
        <v>0.97667146064693544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0"/>
        <v>0</v>
      </c>
      <c r="P44" s="10">
        <f t="shared" ca="1" si="1"/>
        <v>0</v>
      </c>
      <c r="Q44" s="10">
        <f t="shared" ca="1" si="2"/>
        <v>0</v>
      </c>
      <c r="R44" s="10">
        <f t="shared" ca="1" si="3"/>
        <v>0</v>
      </c>
      <c r="S44" s="10">
        <f t="shared" ca="1" si="4"/>
        <v>0</v>
      </c>
      <c r="T44" s="10">
        <f t="shared" ca="1" si="5"/>
        <v>0</v>
      </c>
      <c r="U44" s="10"/>
      <c r="V44" s="10"/>
      <c r="W44" s="10"/>
      <c r="X44" s="10"/>
      <c r="Y44" s="73">
        <f>IF(COUNT(Sheet1!$B13:'Sheet1'!$C13)=2,(C13-Z$25/n)^2,0)</f>
        <v>0</v>
      </c>
      <c r="Z44" s="74">
        <f>IF(COUNT(Sheet1!$B13:'Sheet1'!$C13)=2,Z$29*B13^2+Y$30*B13+Y$31,0)</f>
        <v>0</v>
      </c>
      <c r="AA44" s="32"/>
      <c r="AB44" s="74">
        <f t="shared" ca="1" si="8"/>
        <v>0</v>
      </c>
      <c r="AC44" s="32"/>
      <c r="AD44" s="75">
        <f>IF(COUNT(Sheet1!$B13:'Sheet1'!$C13)=2,($Z$25/n-Z44)^2,0)</f>
        <v>0</v>
      </c>
      <c r="AE44" s="10"/>
    </row>
    <row r="45" spans="1:31">
      <c r="A45" s="10">
        <f t="shared" ca="1" si="6"/>
        <v>0.32848704759884795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0"/>
        <v>0</v>
      </c>
      <c r="P45" s="10">
        <f t="shared" ca="1" si="1"/>
        <v>0</v>
      </c>
      <c r="Q45" s="10">
        <f t="shared" ca="1" si="2"/>
        <v>0</v>
      </c>
      <c r="R45" s="10">
        <f t="shared" ca="1" si="3"/>
        <v>0</v>
      </c>
      <c r="S45" s="10">
        <f t="shared" ca="1" si="4"/>
        <v>0</v>
      </c>
      <c r="T45" s="10">
        <f t="shared" ca="1" si="5"/>
        <v>0</v>
      </c>
      <c r="U45" s="10"/>
      <c r="V45" s="10"/>
      <c r="W45" s="10"/>
      <c r="X45" s="10"/>
      <c r="Y45" s="73">
        <f>IF(COUNT(Sheet1!$B14:'Sheet1'!$C14)=2,(C14-Z$25/n)^2,0)</f>
        <v>0</v>
      </c>
      <c r="Z45" s="74">
        <f>IF(COUNT(Sheet1!$B14:'Sheet1'!$C14)=2,Z$29*B14^2+Y$30*B14+Y$31,0)</f>
        <v>0</v>
      </c>
      <c r="AA45" s="59"/>
      <c r="AB45" s="74">
        <f t="shared" ca="1" si="8"/>
        <v>0</v>
      </c>
      <c r="AC45" s="32"/>
      <c r="AD45" s="75">
        <f>IF(COUNT(Sheet1!$B14:'Sheet1'!$C14)=2,($Z$25/n-Z45)^2,0)</f>
        <v>0</v>
      </c>
      <c r="AE45" s="10"/>
    </row>
    <row r="46" spans="1:31">
      <c r="A46" s="10">
        <f t="shared" ca="1" si="6"/>
        <v>7.9597592677820628E-2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0"/>
        <v>0</v>
      </c>
      <c r="P46" s="10">
        <f t="shared" ca="1" si="1"/>
        <v>0</v>
      </c>
      <c r="Q46" s="10">
        <f t="shared" ca="1" si="2"/>
        <v>0</v>
      </c>
      <c r="R46" s="10">
        <f t="shared" ca="1" si="3"/>
        <v>0</v>
      </c>
      <c r="S46" s="10">
        <f t="shared" ca="1" si="4"/>
        <v>0</v>
      </c>
      <c r="T46" s="10">
        <f t="shared" ca="1" si="5"/>
        <v>0</v>
      </c>
      <c r="U46" s="10"/>
      <c r="V46" s="10"/>
      <c r="W46" s="10"/>
      <c r="X46" s="10"/>
      <c r="Y46" s="73">
        <f>IF(COUNT(Sheet1!$B15:'Sheet1'!$C15)=2,(C15-Z$25/n)^2,0)</f>
        <v>0</v>
      </c>
      <c r="Z46" s="74">
        <f>IF(COUNT(Sheet1!$B15:'Sheet1'!$C15)=2,Z$29*B15^2+Y$30*B15+Y$31,0)</f>
        <v>0</v>
      </c>
      <c r="AA46" s="59"/>
      <c r="AB46" s="74">
        <f t="shared" ca="1" si="8"/>
        <v>0</v>
      </c>
      <c r="AC46" s="32"/>
      <c r="AD46" s="75">
        <f>IF(COUNT(Sheet1!$B15:'Sheet1'!$C15)=2,($Z$25/n-Z46)^2,0)</f>
        <v>0</v>
      </c>
      <c r="AE46" s="10"/>
    </row>
    <row r="47" spans="1:31">
      <c r="A47" s="10">
        <f t="shared" ca="1" si="6"/>
        <v>0.97655486044051898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0"/>
        <v>0</v>
      </c>
      <c r="P47" s="10">
        <f t="shared" ca="1" si="1"/>
        <v>0</v>
      </c>
      <c r="Q47" s="10">
        <f t="shared" ca="1" si="2"/>
        <v>0</v>
      </c>
      <c r="R47" s="10">
        <f t="shared" ca="1" si="3"/>
        <v>0</v>
      </c>
      <c r="S47" s="10">
        <f t="shared" ca="1" si="4"/>
        <v>0</v>
      </c>
      <c r="T47" s="10">
        <f t="shared" ca="1" si="5"/>
        <v>0</v>
      </c>
      <c r="U47" s="10"/>
      <c r="V47" s="10"/>
      <c r="W47" s="10"/>
      <c r="X47" s="10"/>
      <c r="Y47" s="73">
        <f>IF(COUNT(Sheet1!$B16:'Sheet1'!$C16)=2,(C16-Z$25/n)^2,0)</f>
        <v>0</v>
      </c>
      <c r="Z47" s="74">
        <f>IF(COUNT(Sheet1!$B16:'Sheet1'!$C16)=2,Z$29*B16^2+Y$30*B16+Y$31,0)</f>
        <v>0</v>
      </c>
      <c r="AA47" s="59"/>
      <c r="AB47" s="74">
        <f t="shared" ca="1" si="8"/>
        <v>0</v>
      </c>
      <c r="AC47" s="32"/>
      <c r="AD47" s="75">
        <f>IF(COUNT(Sheet1!$B16:'Sheet1'!$C16)=2,($Z$25/n-Z47)^2,0)</f>
        <v>0</v>
      </c>
      <c r="AE47" s="10"/>
    </row>
    <row r="48" spans="1:31">
      <c r="A48" s="10">
        <f t="shared" ca="1" si="6"/>
        <v>7.607201462040325E-2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0"/>
        <v>0</v>
      </c>
      <c r="P48" s="10">
        <f t="shared" ca="1" si="1"/>
        <v>0</v>
      </c>
      <c r="Q48" s="10">
        <f t="shared" ca="1" si="2"/>
        <v>0</v>
      </c>
      <c r="R48" s="10">
        <f t="shared" ca="1" si="3"/>
        <v>0</v>
      </c>
      <c r="S48" s="10">
        <f t="shared" ca="1" si="4"/>
        <v>0</v>
      </c>
      <c r="T48" s="10">
        <f t="shared" ca="1" si="5"/>
        <v>0</v>
      </c>
      <c r="U48" s="10"/>
      <c r="V48" s="10"/>
      <c r="W48" s="10"/>
      <c r="X48" s="10"/>
      <c r="Y48" s="73">
        <f>IF(COUNT(Sheet1!$B17:'Sheet1'!$C17)=2,(C17-Z$25/n)^2,0)</f>
        <v>0</v>
      </c>
      <c r="Z48" s="74">
        <f>IF(COUNT(Sheet1!$B17:'Sheet1'!$C17)=2,Z$29*B17^2+Y$30*B17+Y$31,0)</f>
        <v>0</v>
      </c>
      <c r="AA48" s="59"/>
      <c r="AB48" s="74">
        <f t="shared" ca="1" si="8"/>
        <v>0</v>
      </c>
      <c r="AC48" s="32"/>
      <c r="AD48" s="75">
        <f>IF(COUNT(Sheet1!$B17:'Sheet1'!$C17)=2,($Z$25/n-Z48)^2,0)</f>
        <v>0</v>
      </c>
      <c r="AE48" s="10"/>
    </row>
    <row r="49" spans="1:31">
      <c r="A49" s="10">
        <f t="shared" ca="1" si="6"/>
        <v>0.63570461517405252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0"/>
        <v>0</v>
      </c>
      <c r="P49" s="10">
        <f t="shared" ca="1" si="1"/>
        <v>0</v>
      </c>
      <c r="Q49" s="10">
        <f t="shared" ca="1" si="2"/>
        <v>0</v>
      </c>
      <c r="R49" s="10">
        <f t="shared" ca="1" si="3"/>
        <v>0</v>
      </c>
      <c r="S49" s="10">
        <f t="shared" ca="1" si="4"/>
        <v>0</v>
      </c>
      <c r="T49" s="10">
        <f t="shared" ca="1" si="5"/>
        <v>0</v>
      </c>
      <c r="U49" s="10"/>
      <c r="V49" s="10"/>
      <c r="W49" s="10"/>
      <c r="X49" s="10"/>
      <c r="Y49" s="73">
        <f>IF(COUNT(Sheet1!$B18:'Sheet1'!$C18)=2,(C18-Z$25/n)^2,0)</f>
        <v>0</v>
      </c>
      <c r="Z49" s="74">
        <f>IF(COUNT(Sheet1!$B18:'Sheet1'!$C18)=2,Z$29*B18^2+Y$30*B18+Y$31,0)</f>
        <v>0</v>
      </c>
      <c r="AA49" s="59"/>
      <c r="AB49" s="74">
        <f t="shared" ca="1" si="8"/>
        <v>0</v>
      </c>
      <c r="AC49" s="32"/>
      <c r="AD49" s="75">
        <f>IF(COUNT(Sheet1!$B18:'Sheet1'!$C18)=2,($Z$25/n-Z49)^2,0)</f>
        <v>0</v>
      </c>
      <c r="AE49" s="10"/>
    </row>
    <row r="50" spans="1:31">
      <c r="A50" s="10">
        <f t="shared" ca="1" si="6"/>
        <v>0.65076236798088338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0"/>
        <v>0</v>
      </c>
      <c r="P50" s="10">
        <f t="shared" ca="1" si="1"/>
        <v>0</v>
      </c>
      <c r="Q50" s="10">
        <f t="shared" ca="1" si="2"/>
        <v>0</v>
      </c>
      <c r="R50" s="10">
        <f t="shared" ca="1" si="3"/>
        <v>0</v>
      </c>
      <c r="S50" s="10">
        <f t="shared" ca="1" si="4"/>
        <v>0</v>
      </c>
      <c r="T50" s="10">
        <f t="shared" ca="1" si="5"/>
        <v>0</v>
      </c>
      <c r="U50" s="10"/>
      <c r="V50" s="10"/>
      <c r="W50" s="10"/>
      <c r="X50" s="10"/>
      <c r="Y50" s="73">
        <f>IF(COUNT(Sheet1!$B19:'Sheet1'!$C19)=2,(C19-Z$25/n)^2,0)</f>
        <v>0</v>
      </c>
      <c r="Z50" s="74">
        <f>IF(COUNT(Sheet1!$B19:'Sheet1'!$C19)=2,Z$29*B19^2+Y$30*B19+Y$31,0)</f>
        <v>0</v>
      </c>
      <c r="AA50" s="59"/>
      <c r="AB50" s="74">
        <f t="shared" ca="1" si="8"/>
        <v>0</v>
      </c>
      <c r="AC50" s="32"/>
      <c r="AD50" s="75">
        <f>IF(COUNT(Sheet1!$B19:'Sheet1'!$C19)=2,($Z$25/n-Z50)^2,0)</f>
        <v>0</v>
      </c>
      <c r="AE50" s="10"/>
    </row>
    <row r="51" spans="1:3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80" t="str">
        <f>IF(COUNT(J51)=1,(-b+SQRT(b*b-4*a*(__c-J51)))/(2*a),"")</f>
        <v/>
      </c>
      <c r="L51" s="8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73">
        <f>IF(COUNT(Sheet1!$B20:'Sheet1'!$C20)=2,(C20-Z$25/n)^2,0)</f>
        <v>0</v>
      </c>
      <c r="Z51" s="74">
        <f>IF(COUNT(Sheet1!$B20:'Sheet1'!$C20)=2,Z$29*B20^2+Y$30*B20+Y$31,0)</f>
        <v>0</v>
      </c>
      <c r="AA51" s="59"/>
      <c r="AB51" s="74">
        <f t="shared" ca="1" si="8"/>
        <v>0</v>
      </c>
      <c r="AC51" s="32"/>
      <c r="AD51" s="75">
        <f>IF(COUNT(Sheet1!$B20:'Sheet1'!$C20)=2,($Z$25/n-Z51)^2,0)</f>
        <v>0</v>
      </c>
      <c r="AE51" s="10"/>
    </row>
    <row r="52" spans="1:3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73">
        <f>IF(COUNT(Sheet1!$B21:'Sheet1'!$C21)=2,(C21-Z$25/n)^2,0)</f>
        <v>0</v>
      </c>
      <c r="Z52" s="74">
        <f>IF(COUNT(Sheet1!$B21:'Sheet1'!$C21)=2,Z$29*B21^2+Y$30*B21+Y$31,0)</f>
        <v>0</v>
      </c>
      <c r="AA52" s="59"/>
      <c r="AB52" s="74">
        <f t="shared" ca="1" si="8"/>
        <v>0</v>
      </c>
      <c r="AC52" s="32"/>
      <c r="AD52" s="75">
        <f>IF(COUNT(Sheet1!$B21:'Sheet1'!$C21)=2,($Z$25/n-Z52)^2,0)</f>
        <v>0</v>
      </c>
      <c r="AE52" s="10"/>
    </row>
    <row r="53" spans="1:3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73">
        <f>IF(COUNT(Sheet1!$B22:'Sheet1'!$C22)=2,(C22-Z$25/n)^2,0)</f>
        <v>0</v>
      </c>
      <c r="Z53" s="74">
        <f>IF(COUNT(Sheet1!$B22:'Sheet1'!$C22)=2,Z$29*B22^2+Y$30*B22+Y$31,0)</f>
        <v>0</v>
      </c>
      <c r="AA53" s="59"/>
      <c r="AB53" s="74">
        <f t="shared" ca="1" si="8"/>
        <v>0</v>
      </c>
      <c r="AC53" s="32"/>
      <c r="AD53" s="75">
        <f>IF(COUNT(Sheet1!$B22:'Sheet1'!$C22)=2,($Z$25/n-Z53)^2,0)</f>
        <v>0</v>
      </c>
      <c r="AE53" s="10"/>
    </row>
    <row r="54" spans="1:3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73">
        <f>IF(COUNT(Sheet1!$B23:'Sheet1'!$C23)=2,(C23-Z$25/n)^2,0)</f>
        <v>0</v>
      </c>
      <c r="Z54" s="74">
        <f>IF(COUNT(Sheet1!$B23:'Sheet1'!$C23)=2,Z$29*B23^2+Y$30*B23+Y$31,0)</f>
        <v>0</v>
      </c>
      <c r="AA54" s="59"/>
      <c r="AB54" s="74">
        <f t="shared" ca="1" si="8"/>
        <v>0</v>
      </c>
      <c r="AC54" s="32"/>
      <c r="AD54" s="75">
        <f>IF(COUNT(Sheet1!$B23:'Sheet1'!$C23)=2,($Z$25/n-Z54)^2,0)</f>
        <v>0</v>
      </c>
      <c r="AE54" s="10"/>
    </row>
    <row r="55" spans="1:3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73">
        <f>IF(COUNT(Sheet1!$B24:'Sheet1'!$C24)=2,(C24-Z$25/n)^2,0)</f>
        <v>0</v>
      </c>
      <c r="Z55" s="74">
        <f>IF(COUNT(Sheet1!$B24:'Sheet1'!$C24)=2,Z$29*B24^2+Y$30*B24+Y$31,0)</f>
        <v>0</v>
      </c>
      <c r="AA55" s="59"/>
      <c r="AB55" s="74">
        <f t="shared" ca="1" si="8"/>
        <v>0</v>
      </c>
      <c r="AC55" s="32"/>
      <c r="AD55" s="75">
        <f>IF(COUNT(Sheet1!$B24:'Sheet1'!$C24)=2,($Z$25/n-Z55)^2,0)</f>
        <v>0</v>
      </c>
      <c r="AE55" s="10"/>
    </row>
    <row r="56" spans="1:3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73">
        <f>IF(COUNT(Sheet1!$B25:'Sheet1'!$C25)=2,(C25-Z$25/n)^2,0)</f>
        <v>0</v>
      </c>
      <c r="Z56" s="74">
        <f>IF(COUNT(Sheet1!$B25:'Sheet1'!$C25)=2,Z$29*B25^2+Y$30*B25+Y$31,0)</f>
        <v>0</v>
      </c>
      <c r="AA56" s="56"/>
      <c r="AB56" s="74">
        <f t="shared" ca="1" si="8"/>
        <v>0</v>
      </c>
      <c r="AC56" s="56"/>
      <c r="AD56" s="75">
        <f>IF(COUNT(Sheet1!$B25:'Sheet1'!$C25)=2,($Z$25/n-Z56)^2,0)</f>
        <v>0</v>
      </c>
      <c r="AE56" s="10"/>
    </row>
    <row r="57" spans="1:3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73">
        <f>IF(COUNT(Sheet1!$B26:'Sheet1'!$C26)=2,(C26-Z$25/n)^2,0)</f>
        <v>0</v>
      </c>
      <c r="Z57" s="74">
        <f>IF(COUNT(Sheet1!$B26:'Sheet1'!$C26)=2,Z$29*B26^2+Y$30*B26+Y$31,0)</f>
        <v>0</v>
      </c>
      <c r="AA57" s="56"/>
      <c r="AB57" s="74">
        <f t="shared" ca="1" si="8"/>
        <v>0</v>
      </c>
      <c r="AC57" s="56"/>
      <c r="AD57" s="75">
        <f>IF(COUNT(Sheet1!$B26:'Sheet1'!$C26)=2,($Z$25/n-Z57)^2,0)</f>
        <v>0</v>
      </c>
      <c r="AE57" s="10"/>
    </row>
    <row r="58" spans="1:3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73">
        <f>IF(COUNT(Sheet1!$B27:'Sheet1'!$C27)=2,(C27-Z$25/n)^2,0)</f>
        <v>0</v>
      </c>
      <c r="Z58" s="74">
        <f>IF(COUNT(Sheet1!$B27:'Sheet1'!$C27)=2,Z$29*B27^2+Y$30*B27+Y$31,0)</f>
        <v>0</v>
      </c>
      <c r="AA58" s="56"/>
      <c r="AB58" s="74">
        <f t="shared" ca="1" si="8"/>
        <v>0</v>
      </c>
      <c r="AC58" s="56"/>
      <c r="AD58" s="75">
        <f>IF(COUNT(Sheet1!$B27:'Sheet1'!$C27)=2,($Z$25/n-Z58)^2,0)</f>
        <v>0</v>
      </c>
      <c r="AE58" s="10"/>
    </row>
    <row r="59" spans="1:3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73">
        <f>IF(COUNT(Sheet1!$B28:'Sheet1'!$C28)=2,(C28-Z$25/n)^2,0)</f>
        <v>0</v>
      </c>
      <c r="Z59" s="74">
        <f>IF(COUNT(Sheet1!$B28:'Sheet1'!$C28)=2,Z$29*B28^2+Y$30*B28+Y$31,0)</f>
        <v>0</v>
      </c>
      <c r="AA59" s="56"/>
      <c r="AB59" s="74">
        <f t="shared" ca="1" si="8"/>
        <v>0</v>
      </c>
      <c r="AC59" s="56"/>
      <c r="AD59" s="75">
        <f>IF(COUNT(Sheet1!$B28:'Sheet1'!$C28)=2,($Z$25/n-Z59)^2,0)</f>
        <v>0</v>
      </c>
      <c r="AE59" s="10"/>
    </row>
    <row r="60" spans="1:3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73">
        <f>IF(COUNT(Sheet1!$B29:'Sheet1'!$C29)=2,(C29-Z$25/n)^2,0)</f>
        <v>0</v>
      </c>
      <c r="Z60" s="74">
        <f>IF(COUNT(Sheet1!$B29:'Sheet1'!$C29)=2,Z$29*B29^2+Y$30*B29+Y$31,0)</f>
        <v>0</v>
      </c>
      <c r="AA60" s="56"/>
      <c r="AB60" s="74">
        <f t="shared" ca="1" si="8"/>
        <v>0</v>
      </c>
      <c r="AC60" s="56"/>
      <c r="AD60" s="75">
        <f>IF(COUNT(Sheet1!$B29:'Sheet1'!$C29)=2,($Z$25/n-Z60)^2,0)</f>
        <v>0</v>
      </c>
      <c r="AE60" s="10"/>
    </row>
    <row r="61" spans="1:3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73">
        <f>IF(COUNT(Sheet1!$B30:'Sheet1'!$C30)=2,(C30-Z$25/n)^2,0)</f>
        <v>0</v>
      </c>
      <c r="Z61" s="74">
        <f>IF(COUNT(Sheet1!$B30:'Sheet1'!$C30)=2,Z$29*B30^2+Y$30*B30+Y$31,0)</f>
        <v>0</v>
      </c>
      <c r="AA61" s="56"/>
      <c r="AB61" s="74">
        <f t="shared" ca="1" si="8"/>
        <v>0</v>
      </c>
      <c r="AC61" s="56"/>
      <c r="AD61" s="75">
        <f>IF(COUNT(Sheet1!$B30:'Sheet1'!$C30)=2,($Z$25/n-Z61)^2,0)</f>
        <v>0</v>
      </c>
      <c r="AE61" s="10"/>
    </row>
    <row r="62" spans="1:3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73">
        <f>IF(COUNT(Sheet1!$B31:'Sheet1'!$C31)=2,(C31-Z$25/n)^2,0)</f>
        <v>0</v>
      </c>
      <c r="Z62" s="74">
        <f>IF(COUNT(Sheet1!$B31:'Sheet1'!$C31)=2,Z$29*B31^2+Y$30*B31+Y$31,0)</f>
        <v>0</v>
      </c>
      <c r="AA62" s="56"/>
      <c r="AB62" s="74">
        <f t="shared" ca="1" si="8"/>
        <v>0</v>
      </c>
      <c r="AC62" s="56"/>
      <c r="AD62" s="75">
        <f>IF(COUNT(Sheet1!$B31:'Sheet1'!$C31)=2,($Z$25/n-Z62)^2,0)</f>
        <v>0</v>
      </c>
      <c r="AE62" s="10"/>
    </row>
    <row r="63" spans="1:3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73">
        <f>IF(COUNT(Sheet1!$B32:'Sheet1'!$C32)=2,(C32-Z$25/n)^2,0)</f>
        <v>0</v>
      </c>
      <c r="Z63" s="74">
        <f>IF(COUNT(Sheet1!$B32:'Sheet1'!$C32)=2,Z$29*B32^2+Y$30*B32+Y$31,0)</f>
        <v>0</v>
      </c>
      <c r="AA63" s="56"/>
      <c r="AB63" s="74">
        <f t="shared" ca="1" si="8"/>
        <v>0</v>
      </c>
      <c r="AC63" s="56"/>
      <c r="AD63" s="75">
        <f>IF(COUNT(Sheet1!$B32:'Sheet1'!$C32)=2,($Z$25/n-Z63)^2,0)</f>
        <v>0</v>
      </c>
      <c r="AE63" s="10"/>
    </row>
    <row r="64" spans="1:3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73">
        <f>IF(COUNT(Sheet1!$B33:'Sheet1'!$C33)=2,(C33-Z$25/n)^2,0)</f>
        <v>0</v>
      </c>
      <c r="Z64" s="74">
        <f>IF(COUNT(Sheet1!$B33:'Sheet1'!$C33)=2,Z$29*B33^2+Y$30*B33+Y$31,0)</f>
        <v>0</v>
      </c>
      <c r="AA64" s="56"/>
      <c r="AB64" s="74">
        <f t="shared" ca="1" si="8"/>
        <v>0</v>
      </c>
      <c r="AC64" s="56"/>
      <c r="AD64" s="75">
        <f>IF(COUNT(Sheet1!$B33:'Sheet1'!$C33)=2,($Z$25/n-Z64)^2,0)</f>
        <v>0</v>
      </c>
      <c r="AE64" s="10"/>
    </row>
    <row r="65" spans="1:3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73">
        <f>IF(COUNT(Sheet1!$B34:'Sheet1'!$C34)=2,(C34-Z$25/n)^2,0)</f>
        <v>0</v>
      </c>
      <c r="Z65" s="74">
        <f>IF(COUNT(Sheet1!$B34:'Sheet1'!$C34)=2,Z$29*B34^2+Y$30*B34+Y$31,0)</f>
        <v>0</v>
      </c>
      <c r="AA65" s="56"/>
      <c r="AB65" s="74">
        <f t="shared" ca="1" si="8"/>
        <v>0</v>
      </c>
      <c r="AC65" s="56"/>
      <c r="AD65" s="75">
        <f>IF(COUNT(Sheet1!$B34:'Sheet1'!$C34)=2,($Z$25/n-Z65)^2,0)</f>
        <v>0</v>
      </c>
      <c r="AE65" s="10"/>
    </row>
    <row r="66" spans="1:3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73">
        <f>IF(COUNT(Sheet1!$B35:'Sheet1'!$C35)=2,(C35-Z$25/n)^2,0)</f>
        <v>0</v>
      </c>
      <c r="Z66" s="74">
        <f>IF(COUNT(Sheet1!$B35:'Sheet1'!$C35)=2,Z$29*B35^2+Y$30*B35+Y$31,0)</f>
        <v>0</v>
      </c>
      <c r="AA66" s="56"/>
      <c r="AB66" s="74">
        <f t="shared" ca="1" si="8"/>
        <v>0</v>
      </c>
      <c r="AC66" s="56"/>
      <c r="AD66" s="75">
        <f>IF(COUNT(Sheet1!$B35:'Sheet1'!$C35)=2,($Z$25/n-Z66)^2,0)</f>
        <v>0</v>
      </c>
      <c r="AE66" s="10"/>
    </row>
    <row r="67" spans="1:3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73">
        <f>IF(COUNT(Sheet1!$B36:'Sheet1'!$C36)=2,(C36-Z$25/n)^2,0)</f>
        <v>0</v>
      </c>
      <c r="Z67" s="74">
        <f>IF(COUNT(Sheet1!$B36:'Sheet1'!$C36)=2,Z$29*B36^2+Y$30*B36+Y$31,0)</f>
        <v>0</v>
      </c>
      <c r="AA67" s="56"/>
      <c r="AB67" s="74">
        <f t="shared" ca="1" si="8"/>
        <v>0</v>
      </c>
      <c r="AC67" s="56"/>
      <c r="AD67" s="75">
        <f>IF(COUNT(Sheet1!$B36:'Sheet1'!$C36)=2,($Z$25/n-Z67)^2,0)</f>
        <v>0</v>
      </c>
      <c r="AE67" s="10"/>
    </row>
    <row r="68" spans="1:3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73">
        <f>IF(COUNT(Sheet1!$B37:'Sheet1'!$C37)=2,(C37-Z$25/n)^2,0)</f>
        <v>0</v>
      </c>
      <c r="Z68" s="74">
        <f>IF(COUNT(Sheet1!$B37:'Sheet1'!$C37)=2,Z$29*B37^2+Y$30*B37+Y$31,0)</f>
        <v>0</v>
      </c>
      <c r="AA68" s="56"/>
      <c r="AB68" s="74">
        <f t="shared" ca="1" si="8"/>
        <v>0</v>
      </c>
      <c r="AC68" s="56"/>
      <c r="AD68" s="75">
        <f>IF(COUNT(Sheet1!$B37:'Sheet1'!$C37)=2,($Z$25/n-Z68)^2,0)</f>
        <v>0</v>
      </c>
      <c r="AE68" s="10"/>
    </row>
    <row r="69" spans="1:3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73">
        <f>IF(COUNT(Sheet1!$B38:'Sheet1'!$C38)=2,(C38-Z$25/n)^2,0)</f>
        <v>0</v>
      </c>
      <c r="Z69" s="74">
        <f>IF(COUNT(Sheet1!$B38:'Sheet1'!$C38)=2,Z$29*B38^2+Y$30*B38+Y$31,0)</f>
        <v>0</v>
      </c>
      <c r="AA69" s="56"/>
      <c r="AB69" s="74">
        <f t="shared" ca="1" si="8"/>
        <v>0</v>
      </c>
      <c r="AC69" s="56"/>
      <c r="AD69" s="75">
        <f>IF(COUNT(Sheet1!$B38:'Sheet1'!$C38)=2,($Z$25/n-Z69)^2,0)</f>
        <v>0</v>
      </c>
      <c r="AE69" s="10"/>
    </row>
    <row r="70" spans="1:3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73">
        <f>IF(COUNT(Sheet1!$B39:'Sheet1'!$C39)=2,(C39-Z$25/n)^2,0)</f>
        <v>0</v>
      </c>
      <c r="Z70" s="74">
        <f>IF(COUNT(Sheet1!$B39:'Sheet1'!$C39)=2,Z$29*B39^2+Y$30*B39+Y$31,0)</f>
        <v>0</v>
      </c>
      <c r="AA70" s="56"/>
      <c r="AB70" s="74">
        <f t="shared" ca="1" si="8"/>
        <v>0</v>
      </c>
      <c r="AC70" s="56"/>
      <c r="AD70" s="75">
        <f>IF(COUNT(Sheet1!$B39:'Sheet1'!$C39)=2,($Z$25/n-Z70)^2,0)</f>
        <v>0</v>
      </c>
      <c r="AE70" s="10"/>
    </row>
    <row r="71" spans="1:3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73">
        <f>IF(COUNT(Sheet1!$B40:'Sheet1'!$C40)=2,(C40-Z$25/n)^2,0)</f>
        <v>0</v>
      </c>
      <c r="Z71" s="74">
        <f>IF(COUNT(Sheet1!$B40:'Sheet1'!$C40)=2,Z$29*B40^2+Y$30*B40+Y$31,0)</f>
        <v>0</v>
      </c>
      <c r="AA71" s="56"/>
      <c r="AB71" s="74">
        <f t="shared" ca="1" si="8"/>
        <v>0</v>
      </c>
      <c r="AC71" s="56"/>
      <c r="AD71" s="75">
        <f>IF(COUNT(Sheet1!$B40:'Sheet1'!$C40)=2,($Z$25/n-Z71)^2,0)</f>
        <v>0</v>
      </c>
      <c r="AE71" s="10"/>
    </row>
    <row r="72" spans="1:3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73">
        <f>IF(COUNT(Sheet1!$B41:'Sheet1'!$C41)=2,(C41-Z$25/n)^2,0)</f>
        <v>0</v>
      </c>
      <c r="Z72" s="74">
        <f>IF(COUNT(Sheet1!$B41:'Sheet1'!$C41)=2,Z$29*B41^2+Y$30*B41+Y$31,0)</f>
        <v>0</v>
      </c>
      <c r="AA72" s="56"/>
      <c r="AB72" s="74">
        <f t="shared" ca="1" si="8"/>
        <v>0</v>
      </c>
      <c r="AC72" s="56"/>
      <c r="AD72" s="75">
        <f>IF(COUNT(Sheet1!$B41:'Sheet1'!$C41)=2,($Z$25/n-Z72)^2,0)</f>
        <v>0</v>
      </c>
      <c r="AE72" s="10"/>
    </row>
    <row r="73" spans="1:3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82">
        <f>SUM(Y37:Y72)</f>
        <v>0</v>
      </c>
      <c r="Z73" s="83">
        <f>SUM(Z37:Z72)</f>
        <v>0</v>
      </c>
      <c r="AA73" s="83"/>
      <c r="AB73" s="83">
        <f ca="1">SUM(AB37:AB72)</f>
        <v>0</v>
      </c>
      <c r="AC73" s="83" t="s">
        <v>0</v>
      </c>
      <c r="AD73" s="84">
        <f>SUM(AD37:AD72)</f>
        <v>0</v>
      </c>
      <c r="AE73" s="10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5:AE73"/>
  <sheetViews>
    <sheetView workbookViewId="0">
      <selection sqref="A1:AE73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0.80190844357427227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O50" ca="1" si="0">IF(COUNT($B6:$C6)=2,B6,0)</f>
        <v>0</v>
      </c>
      <c r="O6" s="10">
        <f t="shared" ca="1" si="0"/>
        <v>0</v>
      </c>
      <c r="P6" s="10">
        <f t="shared" ref="P6:P50" ca="1" si="1">IF(COUNT($B6:$C6)=2,N6*O6,0)</f>
        <v>0</v>
      </c>
      <c r="Q6" s="10">
        <f t="shared" ref="Q6:Q50" ca="1" si="2">IF(COUNT($B6:$C6)=2,B6^2,0)</f>
        <v>0</v>
      </c>
      <c r="R6" s="10">
        <f t="shared" ref="R6:R50" ca="1" si="3">IF(COUNT($B6:$C6)=2,B6^3,0)</f>
        <v>0</v>
      </c>
      <c r="S6" s="10">
        <f t="shared" ref="S6:S50" ca="1" si="4">IF(COUNT($B6:$C6)=2,B6^4,0)</f>
        <v>0</v>
      </c>
      <c r="T6" s="10">
        <f t="shared" ref="T6:T50" ca="1" si="5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6">RAND()</f>
        <v>0.8416771332991021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0"/>
        <v>0</v>
      </c>
      <c r="P7" s="10">
        <f t="shared" ca="1" si="1"/>
        <v>0</v>
      </c>
      <c r="Q7" s="10">
        <f t="shared" ca="1" si="2"/>
        <v>0</v>
      </c>
      <c r="R7" s="10">
        <f t="shared" ca="1" si="3"/>
        <v>0</v>
      </c>
      <c r="S7" s="10">
        <f t="shared" ca="1" si="4"/>
        <v>0</v>
      </c>
      <c r="T7" s="10">
        <f t="shared" ca="1" si="5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6"/>
        <v>0.51336272545886685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0"/>
        <v>0</v>
      </c>
      <c r="P8" s="10">
        <f t="shared" ca="1" si="1"/>
        <v>0</v>
      </c>
      <c r="Q8" s="10">
        <f t="shared" ca="1" si="2"/>
        <v>0</v>
      </c>
      <c r="R8" s="10">
        <f t="shared" ca="1" si="3"/>
        <v>0</v>
      </c>
      <c r="S8" s="10">
        <f t="shared" ca="1" si="4"/>
        <v>0</v>
      </c>
      <c r="T8" s="10">
        <f t="shared" ca="1" si="5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6"/>
        <v>0.61309282568690138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0"/>
        <v>0</v>
      </c>
      <c r="P9" s="10">
        <f t="shared" ca="1" si="1"/>
        <v>0</v>
      </c>
      <c r="Q9" s="10">
        <f t="shared" ca="1" si="2"/>
        <v>0</v>
      </c>
      <c r="R9" s="10">
        <f t="shared" ca="1" si="3"/>
        <v>0</v>
      </c>
      <c r="S9" s="10">
        <f t="shared" ca="1" si="4"/>
        <v>0</v>
      </c>
      <c r="T9" s="10">
        <f t="shared" ca="1" si="5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6"/>
        <v>0.36356577213560237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0"/>
        <v>0</v>
      </c>
      <c r="P10" s="10">
        <f t="shared" ca="1" si="1"/>
        <v>0</v>
      </c>
      <c r="Q10" s="10">
        <f t="shared" ca="1" si="2"/>
        <v>0</v>
      </c>
      <c r="R10" s="10">
        <f t="shared" ca="1" si="3"/>
        <v>0</v>
      </c>
      <c r="S10" s="10">
        <f t="shared" ca="1" si="4"/>
        <v>0</v>
      </c>
      <c r="T10" s="10">
        <f t="shared" ca="1" si="5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6"/>
        <v>0.13888092961961707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0"/>
        <v>0</v>
      </c>
      <c r="P11" s="10">
        <f t="shared" ca="1" si="1"/>
        <v>0</v>
      </c>
      <c r="Q11" s="10">
        <f t="shared" ca="1" si="2"/>
        <v>0</v>
      </c>
      <c r="R11" s="10">
        <f t="shared" ca="1" si="3"/>
        <v>0</v>
      </c>
      <c r="S11" s="10">
        <f t="shared" ca="1" si="4"/>
        <v>0</v>
      </c>
      <c r="T11" s="10">
        <f t="shared" ca="1" si="5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6"/>
        <v>0.49310782748689641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0"/>
        <v>0</v>
      </c>
      <c r="P12" s="10">
        <f t="shared" ca="1" si="1"/>
        <v>0</v>
      </c>
      <c r="Q12" s="10">
        <f t="shared" ca="1" si="2"/>
        <v>0</v>
      </c>
      <c r="R12" s="10">
        <f t="shared" ca="1" si="3"/>
        <v>0</v>
      </c>
      <c r="S12" s="10">
        <f t="shared" ca="1" si="4"/>
        <v>0</v>
      </c>
      <c r="T12" s="10">
        <f t="shared" ca="1" si="5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6"/>
        <v>0.5455501912154449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0"/>
        <v>0</v>
      </c>
      <c r="P13" s="10">
        <f t="shared" ca="1" si="1"/>
        <v>0</v>
      </c>
      <c r="Q13" s="10">
        <f t="shared" ca="1" si="2"/>
        <v>0</v>
      </c>
      <c r="R13" s="10">
        <f t="shared" ca="1" si="3"/>
        <v>0</v>
      </c>
      <c r="S13" s="10">
        <f t="shared" ca="1" si="4"/>
        <v>0</v>
      </c>
      <c r="T13" s="10">
        <f t="shared" ca="1" si="5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6"/>
        <v>0.24360969687180656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0"/>
        <v>0</v>
      </c>
      <c r="P14" s="10">
        <f t="shared" ca="1" si="1"/>
        <v>0</v>
      </c>
      <c r="Q14" s="10">
        <f t="shared" ca="1" si="2"/>
        <v>0</v>
      </c>
      <c r="R14" s="10">
        <f t="shared" ca="1" si="3"/>
        <v>0</v>
      </c>
      <c r="S14" s="10">
        <f t="shared" ca="1" si="4"/>
        <v>0</v>
      </c>
      <c r="T14" s="10">
        <f t="shared" ca="1" si="5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6"/>
        <v>0.80378990905790315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0"/>
        <v>0</v>
      </c>
      <c r="P15" s="10">
        <f t="shared" ca="1" si="1"/>
        <v>0</v>
      </c>
      <c r="Q15" s="10">
        <f t="shared" ca="1" si="2"/>
        <v>0</v>
      </c>
      <c r="R15" s="10">
        <f t="shared" ca="1" si="3"/>
        <v>0</v>
      </c>
      <c r="S15" s="10">
        <f t="shared" ca="1" si="4"/>
        <v>0</v>
      </c>
      <c r="T15" s="10">
        <f t="shared" ca="1" si="5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6"/>
        <v>0.43077510794709761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0"/>
        <v>0</v>
      </c>
      <c r="P16" s="10">
        <f t="shared" ca="1" si="1"/>
        <v>0</v>
      </c>
      <c r="Q16" s="10">
        <f t="shared" ca="1" si="2"/>
        <v>0</v>
      </c>
      <c r="R16" s="10">
        <f t="shared" ca="1" si="3"/>
        <v>0</v>
      </c>
      <c r="S16" s="10">
        <f t="shared" ca="1" si="4"/>
        <v>0</v>
      </c>
      <c r="T16" s="10">
        <f t="shared" ca="1" si="5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6"/>
        <v>0.40905902318896592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0"/>
        <v>0</v>
      </c>
      <c r="P17" s="10">
        <f t="shared" ca="1" si="1"/>
        <v>0</v>
      </c>
      <c r="Q17" s="10">
        <f t="shared" ca="1" si="2"/>
        <v>0</v>
      </c>
      <c r="R17" s="10">
        <f t="shared" ca="1" si="3"/>
        <v>0</v>
      </c>
      <c r="S17" s="10">
        <f t="shared" ca="1" si="4"/>
        <v>0</v>
      </c>
      <c r="T17" s="10">
        <f t="shared" ca="1" si="5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6"/>
        <v>0.9711401221520044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0"/>
        <v>0</v>
      </c>
      <c r="P18" s="10">
        <f t="shared" ca="1" si="1"/>
        <v>0</v>
      </c>
      <c r="Q18" s="10">
        <f t="shared" ca="1" si="2"/>
        <v>0</v>
      </c>
      <c r="R18" s="10">
        <f t="shared" ca="1" si="3"/>
        <v>0</v>
      </c>
      <c r="S18" s="10">
        <f t="shared" ca="1" si="4"/>
        <v>0</v>
      </c>
      <c r="T18" s="10">
        <f t="shared" ca="1" si="5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6"/>
        <v>0.7040740431449356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0"/>
        <v>0</v>
      </c>
      <c r="P19" s="10">
        <f t="shared" ca="1" si="1"/>
        <v>0</v>
      </c>
      <c r="Q19" s="10">
        <f t="shared" ca="1" si="2"/>
        <v>0</v>
      </c>
      <c r="R19" s="10">
        <f t="shared" ca="1" si="3"/>
        <v>0</v>
      </c>
      <c r="S19" s="10">
        <f t="shared" ca="1" si="4"/>
        <v>0</v>
      </c>
      <c r="T19" s="10">
        <f t="shared" ca="1" si="5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6"/>
        <v>0.67867763094488498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0"/>
        <v>0</v>
      </c>
      <c r="P20" s="10">
        <f t="shared" ca="1" si="1"/>
        <v>0</v>
      </c>
      <c r="Q20" s="10">
        <f t="shared" ca="1" si="2"/>
        <v>0</v>
      </c>
      <c r="R20" s="10">
        <f t="shared" ca="1" si="3"/>
        <v>0</v>
      </c>
      <c r="S20" s="10">
        <f t="shared" ca="1" si="4"/>
        <v>0</v>
      </c>
      <c r="T20" s="10">
        <f t="shared" ca="1" si="5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6"/>
        <v>0.64539710842949449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0"/>
        <v>0</v>
      </c>
      <c r="P21" s="10">
        <f t="shared" ca="1" si="1"/>
        <v>0</v>
      </c>
      <c r="Q21" s="10">
        <f t="shared" ca="1" si="2"/>
        <v>0</v>
      </c>
      <c r="R21" s="10">
        <f t="shared" ca="1" si="3"/>
        <v>0</v>
      </c>
      <c r="S21" s="10">
        <f t="shared" ca="1" si="4"/>
        <v>0</v>
      </c>
      <c r="T21" s="10">
        <f t="shared" ca="1" si="5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6"/>
        <v>0.19660719854633812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0"/>
        <v>0</v>
      </c>
      <c r="P22" s="10">
        <f t="shared" ca="1" si="1"/>
        <v>0</v>
      </c>
      <c r="Q22" s="10">
        <f t="shared" ca="1" si="2"/>
        <v>0</v>
      </c>
      <c r="R22" s="10">
        <f t="shared" ca="1" si="3"/>
        <v>0</v>
      </c>
      <c r="S22" s="10">
        <f t="shared" ca="1" si="4"/>
        <v>0</v>
      </c>
      <c r="T22" s="10">
        <f t="shared" ca="1" si="5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6"/>
        <v>0.4899430796188694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0"/>
        <v>0</v>
      </c>
      <c r="P23" s="10">
        <f t="shared" ca="1" si="1"/>
        <v>0</v>
      </c>
      <c r="Q23" s="10">
        <f t="shared" ca="1" si="2"/>
        <v>0</v>
      </c>
      <c r="R23" s="10">
        <f t="shared" ca="1" si="3"/>
        <v>0</v>
      </c>
      <c r="S23" s="10">
        <f t="shared" ca="1" si="4"/>
        <v>0</v>
      </c>
      <c r="T23" s="10">
        <f t="shared" ca="1" si="5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6"/>
        <v>0.29761460829947928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0"/>
        <v>0</v>
      </c>
      <c r="P24" s="10">
        <f t="shared" ca="1" si="1"/>
        <v>0</v>
      </c>
      <c r="Q24" s="10">
        <f t="shared" ca="1" si="2"/>
        <v>0</v>
      </c>
      <c r="R24" s="10">
        <f t="shared" ca="1" si="3"/>
        <v>0</v>
      </c>
      <c r="S24" s="10">
        <f t="shared" ca="1" si="4"/>
        <v>0</v>
      </c>
      <c r="T24" s="10">
        <f t="shared" ca="1" si="5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6"/>
        <v>0.24022755081831415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0"/>
        <v>0</v>
      </c>
      <c r="P25" s="10">
        <f t="shared" ca="1" si="1"/>
        <v>0</v>
      </c>
      <c r="Q25" s="10">
        <f t="shared" ca="1" si="2"/>
        <v>0</v>
      </c>
      <c r="R25" s="10">
        <f t="shared" ca="1" si="3"/>
        <v>0</v>
      </c>
      <c r="S25" s="10">
        <f t="shared" ca="1" si="4"/>
        <v>0</v>
      </c>
      <c r="T25" s="10">
        <f t="shared" ca="1" si="5"/>
        <v>0</v>
      </c>
      <c r="U25" s="10"/>
      <c r="V25" s="10"/>
      <c r="W25" s="10"/>
      <c r="X25" s="9" t="s">
        <v>0</v>
      </c>
      <c r="Y25" s="55">
        <f t="shared" ref="Y25:AE25" ca="1" si="7">SUM(N6:N50)</f>
        <v>0</v>
      </c>
      <c r="Z25" s="56">
        <f t="shared" ca="1" si="7"/>
        <v>0</v>
      </c>
      <c r="AA25" s="57">
        <f t="shared" ca="1" si="7"/>
        <v>0</v>
      </c>
      <c r="AB25" s="57">
        <f t="shared" ca="1" si="7"/>
        <v>0</v>
      </c>
      <c r="AC25" s="57">
        <f t="shared" ca="1" si="7"/>
        <v>0</v>
      </c>
      <c r="AD25" s="57">
        <f t="shared" ca="1" si="7"/>
        <v>0</v>
      </c>
      <c r="AE25" s="58">
        <f t="shared" ca="1" si="7"/>
        <v>0</v>
      </c>
    </row>
    <row r="26" spans="1:31">
      <c r="A26" s="10">
        <f t="shared" ca="1" si="6"/>
        <v>0.60029575393774004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0"/>
        <v>0</v>
      </c>
      <c r="P26" s="10">
        <f t="shared" ca="1" si="1"/>
        <v>0</v>
      </c>
      <c r="Q26" s="10">
        <f t="shared" ca="1" si="2"/>
        <v>0</v>
      </c>
      <c r="R26" s="10">
        <f t="shared" ca="1" si="3"/>
        <v>0</v>
      </c>
      <c r="S26" s="10">
        <f t="shared" ca="1" si="4"/>
        <v>0</v>
      </c>
      <c r="T26" s="10">
        <f t="shared" ca="1" si="5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6"/>
        <v>0.42396510810545784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0"/>
        <v>0</v>
      </c>
      <c r="P27" s="10">
        <f t="shared" ca="1" si="1"/>
        <v>0</v>
      </c>
      <c r="Q27" s="10">
        <f t="shared" ca="1" si="2"/>
        <v>0</v>
      </c>
      <c r="R27" s="10">
        <f t="shared" ca="1" si="3"/>
        <v>0</v>
      </c>
      <c r="S27" s="10">
        <f t="shared" ca="1" si="4"/>
        <v>0</v>
      </c>
      <c r="T27" s="10">
        <f t="shared" ca="1" si="5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6"/>
        <v>0.38319256973376947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0"/>
        <v>0</v>
      </c>
      <c r="P28" s="10">
        <f t="shared" ca="1" si="1"/>
        <v>0</v>
      </c>
      <c r="Q28" s="10">
        <f t="shared" ca="1" si="2"/>
        <v>0</v>
      </c>
      <c r="R28" s="10">
        <f t="shared" ca="1" si="3"/>
        <v>0</v>
      </c>
      <c r="S28" s="10">
        <f t="shared" ca="1" si="4"/>
        <v>0</v>
      </c>
      <c r="T28" s="10">
        <f t="shared" ca="1" si="5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6"/>
        <v>0.56166959795517868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0"/>
        <v>0</v>
      </c>
      <c r="P29" s="10">
        <f t="shared" ca="1" si="1"/>
        <v>0</v>
      </c>
      <c r="Q29" s="10">
        <f t="shared" ca="1" si="2"/>
        <v>0</v>
      </c>
      <c r="R29" s="10">
        <f t="shared" ca="1" si="3"/>
        <v>0</v>
      </c>
      <c r="S29" s="10">
        <f t="shared" ca="1" si="4"/>
        <v>0</v>
      </c>
      <c r="T29" s="10">
        <f t="shared" ca="1" si="5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6"/>
        <v>0.44892755818622654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0"/>
        <v>0</v>
      </c>
      <c r="P30" s="10">
        <f t="shared" ca="1" si="1"/>
        <v>0</v>
      </c>
      <c r="Q30" s="10">
        <f t="shared" ca="1" si="2"/>
        <v>0</v>
      </c>
      <c r="R30" s="10">
        <f t="shared" ca="1" si="3"/>
        <v>0</v>
      </c>
      <c r="S30" s="10">
        <f t="shared" ca="1" si="4"/>
        <v>0</v>
      </c>
      <c r="T30" s="10">
        <f t="shared" ca="1" si="5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6"/>
        <v>0.86457165784555434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0"/>
        <v>0</v>
      </c>
      <c r="P31" s="10">
        <f t="shared" ca="1" si="1"/>
        <v>0</v>
      </c>
      <c r="Q31" s="10">
        <f t="shared" ca="1" si="2"/>
        <v>0</v>
      </c>
      <c r="R31" s="10">
        <f t="shared" ca="1" si="3"/>
        <v>0</v>
      </c>
      <c r="S31" s="10">
        <f t="shared" ca="1" si="4"/>
        <v>0</v>
      </c>
      <c r="T31" s="10">
        <f t="shared" ca="1" si="5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6"/>
        <v>0.79396521607333892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0"/>
        <v>0</v>
      </c>
      <c r="P32" s="10">
        <f t="shared" ca="1" si="1"/>
        <v>0</v>
      </c>
      <c r="Q32" s="10">
        <f t="shared" ca="1" si="2"/>
        <v>0</v>
      </c>
      <c r="R32" s="10">
        <f t="shared" ca="1" si="3"/>
        <v>0</v>
      </c>
      <c r="S32" s="10">
        <f t="shared" ca="1" si="4"/>
        <v>0</v>
      </c>
      <c r="T32" s="10">
        <f t="shared" ca="1" si="5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6"/>
        <v>0.60732852939525461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0"/>
        <v>0</v>
      </c>
      <c r="P33" s="10">
        <f t="shared" ca="1" si="1"/>
        <v>0</v>
      </c>
      <c r="Q33" s="10">
        <f t="shared" ca="1" si="2"/>
        <v>0</v>
      </c>
      <c r="R33" s="10">
        <f t="shared" ca="1" si="3"/>
        <v>0</v>
      </c>
      <c r="S33" s="10">
        <f t="shared" ca="1" si="4"/>
        <v>0</v>
      </c>
      <c r="T33" s="10">
        <f t="shared" ca="1" si="5"/>
        <v>0</v>
      </c>
      <c r="U33" s="10"/>
      <c r="V33" s="10"/>
      <c r="W33" s="10"/>
      <c r="X33" s="89" t="s">
        <v>88</v>
      </c>
      <c r="Y33" s="72" t="e">
        <f ca="1">1-(AB73/AD73)</f>
        <v>#DIV/0!</v>
      </c>
      <c r="Z33" s="10"/>
      <c r="AA33" s="10"/>
      <c r="AB33" s="10"/>
      <c r="AC33" s="10"/>
      <c r="AD33" s="10"/>
      <c r="AE33" s="10"/>
    </row>
    <row r="34" spans="1:31">
      <c r="A34" s="10">
        <f t="shared" ca="1" si="6"/>
        <v>0.55678256730649789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0"/>
        <v>0</v>
      </c>
      <c r="P34" s="10">
        <f t="shared" ca="1" si="1"/>
        <v>0</v>
      </c>
      <c r="Q34" s="10">
        <f t="shared" ca="1" si="2"/>
        <v>0</v>
      </c>
      <c r="R34" s="10">
        <f t="shared" ca="1" si="3"/>
        <v>0</v>
      </c>
      <c r="S34" s="10">
        <f t="shared" ca="1" si="4"/>
        <v>0</v>
      </c>
      <c r="T34" s="10">
        <f t="shared" ca="1" si="5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4.25">
      <c r="A35" s="10">
        <f t="shared" ca="1" si="6"/>
        <v>0.67978198288070835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0"/>
        <v>0</v>
      </c>
      <c r="P35" s="10">
        <f t="shared" ca="1" si="1"/>
        <v>0</v>
      </c>
      <c r="Q35" s="10">
        <f t="shared" ca="1" si="2"/>
        <v>0</v>
      </c>
      <c r="R35" s="10">
        <f t="shared" ca="1" si="3"/>
        <v>0</v>
      </c>
      <c r="S35" s="10">
        <f t="shared" ca="1" si="4"/>
        <v>0</v>
      </c>
      <c r="T35" s="10">
        <f t="shared" ca="1" si="5"/>
        <v>0</v>
      </c>
      <c r="U35" s="10"/>
      <c r="V35" s="10"/>
      <c r="W35" s="10"/>
      <c r="X35" s="10"/>
      <c r="Y35" s="72" t="s">
        <v>69</v>
      </c>
      <c r="Z35" s="10"/>
      <c r="AA35" s="10"/>
      <c r="AB35" s="10"/>
      <c r="AC35" s="10"/>
      <c r="AD35" s="10"/>
      <c r="AE35" s="10"/>
    </row>
    <row r="36" spans="1:31">
      <c r="A36" s="10">
        <f t="shared" ca="1" si="6"/>
        <v>0.61767179406231676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0"/>
        <v>0</v>
      </c>
      <c r="P36" s="10">
        <f t="shared" ca="1" si="1"/>
        <v>0</v>
      </c>
      <c r="Q36" s="10">
        <f t="shared" ca="1" si="2"/>
        <v>0</v>
      </c>
      <c r="R36" s="10">
        <f t="shared" ca="1" si="3"/>
        <v>0</v>
      </c>
      <c r="S36" s="10">
        <f t="shared" ca="1" si="4"/>
        <v>0</v>
      </c>
      <c r="T36" s="10">
        <f t="shared" ca="1" si="5"/>
        <v>0</v>
      </c>
      <c r="U36" s="10"/>
      <c r="V36" s="10"/>
      <c r="W36" s="10"/>
      <c r="X36" s="10"/>
      <c r="Y36" s="108" t="s">
        <v>70</v>
      </c>
      <c r="Z36" s="108" t="s">
        <v>71</v>
      </c>
      <c r="AA36" s="108"/>
      <c r="AB36" s="108" t="s">
        <v>72</v>
      </c>
      <c r="AC36" s="108"/>
      <c r="AD36" s="108" t="s">
        <v>73</v>
      </c>
      <c r="AE36" s="41"/>
    </row>
    <row r="37" spans="1:31">
      <c r="A37" s="10">
        <f t="shared" ca="1" si="6"/>
        <v>0.67557785197103559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0"/>
        <v>0</v>
      </c>
      <c r="P37" s="10">
        <f t="shared" ca="1" si="1"/>
        <v>0</v>
      </c>
      <c r="Q37" s="10">
        <f t="shared" ca="1" si="2"/>
        <v>0</v>
      </c>
      <c r="R37" s="10">
        <f t="shared" ca="1" si="3"/>
        <v>0</v>
      </c>
      <c r="S37" s="10">
        <f t="shared" ca="1" si="4"/>
        <v>0</v>
      </c>
      <c r="T37" s="10">
        <f t="shared" ca="1" si="5"/>
        <v>0</v>
      </c>
      <c r="U37" s="10"/>
      <c r="V37" s="10"/>
      <c r="W37" s="10"/>
      <c r="X37" s="10"/>
      <c r="Y37" s="73">
        <f>IF(COUNT(Sheet1!$B6:'Sheet1'!$C6)=2,(C6-Z$25/n)^2,0)</f>
        <v>0</v>
      </c>
      <c r="Z37" s="74">
        <f>IF(COUNT(Sheet1!$B6:'Sheet1'!$C6)=2,Z$29*B6^2+Y$30*B6+Y$31,0)</f>
        <v>0</v>
      </c>
      <c r="AA37" s="74"/>
      <c r="AB37" s="74">
        <f t="shared" ref="AB37:AB72" ca="1" si="8">IF(COUNT($B6:$C6)=2,(C6-Z37)^2,0)</f>
        <v>0</v>
      </c>
      <c r="AC37" s="49"/>
      <c r="AD37" s="75">
        <f>IF(COUNT(Sheet1!$B6:'Sheet1'!$C6)=2,($Z$25/n-Z37)^2,0)</f>
        <v>0</v>
      </c>
      <c r="AE37" s="10" t="s">
        <v>0</v>
      </c>
    </row>
    <row r="38" spans="1:31">
      <c r="A38" s="10">
        <f t="shared" ca="1" si="6"/>
        <v>0.28156307516885337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0"/>
        <v>0</v>
      </c>
      <c r="P38" s="10">
        <f t="shared" ca="1" si="1"/>
        <v>0</v>
      </c>
      <c r="Q38" s="10">
        <f t="shared" ca="1" si="2"/>
        <v>0</v>
      </c>
      <c r="R38" s="10">
        <f t="shared" ca="1" si="3"/>
        <v>0</v>
      </c>
      <c r="S38" s="10">
        <f t="shared" ca="1" si="4"/>
        <v>0</v>
      </c>
      <c r="T38" s="10">
        <f t="shared" ca="1" si="5"/>
        <v>0</v>
      </c>
      <c r="U38" s="10"/>
      <c r="V38" s="10"/>
      <c r="W38" s="10"/>
      <c r="X38" s="10"/>
      <c r="Y38" s="73">
        <f>IF(COUNT(Sheet1!$B7:'Sheet1'!$C7)=2,(C7-Z$25/n)^2,0)</f>
        <v>0</v>
      </c>
      <c r="Z38" s="74">
        <f>IF(COUNT(Sheet1!$B7:'Sheet1'!$C7)=2,Z$29*B7^2+Y$30*B7+Y$31,0)</f>
        <v>0</v>
      </c>
      <c r="AA38" s="59"/>
      <c r="AB38" s="74">
        <f t="shared" ca="1" si="8"/>
        <v>0</v>
      </c>
      <c r="AC38" s="32"/>
      <c r="AD38" s="75">
        <f>IF(COUNT(Sheet1!$B7:'Sheet1'!$C7)=2,($Z$25/n-Z38)^2,0)</f>
        <v>0</v>
      </c>
      <c r="AE38" s="10"/>
    </row>
    <row r="39" spans="1:31">
      <c r="A39" s="10">
        <f t="shared" ca="1" si="6"/>
        <v>0.50140070938605019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0"/>
        <v>0</v>
      </c>
      <c r="P39" s="10">
        <f t="shared" ca="1" si="1"/>
        <v>0</v>
      </c>
      <c r="Q39" s="10">
        <f t="shared" ca="1" si="2"/>
        <v>0</v>
      </c>
      <c r="R39" s="10">
        <f t="shared" ca="1" si="3"/>
        <v>0</v>
      </c>
      <c r="S39" s="10">
        <f t="shared" ca="1" si="4"/>
        <v>0</v>
      </c>
      <c r="T39" s="10">
        <f t="shared" ca="1" si="5"/>
        <v>0</v>
      </c>
      <c r="U39" s="10"/>
      <c r="V39" s="10"/>
      <c r="W39" s="10"/>
      <c r="X39" s="10"/>
      <c r="Y39" s="73">
        <f>IF(COUNT(Sheet1!$B8:'Sheet1'!$C8)=2,(C8-Z$25/n)^2,0)</f>
        <v>0</v>
      </c>
      <c r="Z39" s="74">
        <f>IF(COUNT(Sheet1!$B8:'Sheet1'!$C8)=2,Z$29*B8^2+Y$30*B8+Y$31,0)</f>
        <v>0</v>
      </c>
      <c r="AA39" s="59"/>
      <c r="AB39" s="74">
        <f t="shared" ca="1" si="8"/>
        <v>0</v>
      </c>
      <c r="AC39" s="32"/>
      <c r="AD39" s="75">
        <f>IF(COUNT(Sheet1!$B8:'Sheet1'!$C8)=2,($Z$25/n-Z39)^2,0)</f>
        <v>0</v>
      </c>
      <c r="AE39" s="10"/>
    </row>
    <row r="40" spans="1:31">
      <c r="A40" s="10">
        <f t="shared" ca="1" si="6"/>
        <v>0.86313342847416019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0"/>
        <v>0</v>
      </c>
      <c r="P40" s="10">
        <f t="shared" ca="1" si="1"/>
        <v>0</v>
      </c>
      <c r="Q40" s="10">
        <f t="shared" ca="1" si="2"/>
        <v>0</v>
      </c>
      <c r="R40" s="10">
        <f t="shared" ca="1" si="3"/>
        <v>0</v>
      </c>
      <c r="S40" s="10">
        <f t="shared" ca="1" si="4"/>
        <v>0</v>
      </c>
      <c r="T40" s="10">
        <f t="shared" ca="1" si="5"/>
        <v>0</v>
      </c>
      <c r="U40" s="10"/>
      <c r="V40" s="10"/>
      <c r="W40" s="10"/>
      <c r="X40" s="10"/>
      <c r="Y40" s="73">
        <f>IF(COUNT(Sheet1!$B9:'Sheet1'!$C9)=2,(C9-Z$25/n)^2,0)</f>
        <v>0</v>
      </c>
      <c r="Z40" s="74">
        <f>IF(COUNT(Sheet1!$B9:'Sheet1'!$C9)=2,Z$29*B9^2+Y$30*B9+Y$31,0)</f>
        <v>0</v>
      </c>
      <c r="AA40" s="59"/>
      <c r="AB40" s="74">
        <f t="shared" ca="1" si="8"/>
        <v>0</v>
      </c>
      <c r="AC40" s="32"/>
      <c r="AD40" s="75">
        <f>IF(COUNT(Sheet1!$B9:'Sheet1'!$C9)=2,($Z$25/n-Z40)^2,0)</f>
        <v>0</v>
      </c>
      <c r="AE40" s="10"/>
    </row>
    <row r="41" spans="1:31">
      <c r="A41" s="10">
        <f t="shared" ca="1" si="6"/>
        <v>0.91560801989028684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0"/>
        <v>0</v>
      </c>
      <c r="P41" s="10">
        <f t="shared" ca="1" si="1"/>
        <v>0</v>
      </c>
      <c r="Q41" s="10">
        <f t="shared" ca="1" si="2"/>
        <v>0</v>
      </c>
      <c r="R41" s="10">
        <f t="shared" ca="1" si="3"/>
        <v>0</v>
      </c>
      <c r="S41" s="10">
        <f t="shared" ca="1" si="4"/>
        <v>0</v>
      </c>
      <c r="T41" s="10">
        <f t="shared" ca="1" si="5"/>
        <v>0</v>
      </c>
      <c r="U41" s="10"/>
      <c r="V41" s="10"/>
      <c r="W41" s="10"/>
      <c r="X41" s="10"/>
      <c r="Y41" s="73">
        <f>IF(COUNT(Sheet1!$B10:'Sheet1'!$C10)=2,(C10-Z$25/n)^2,0)</f>
        <v>0</v>
      </c>
      <c r="Z41" s="74">
        <f>IF(COUNT(Sheet1!$B10:'Sheet1'!$C10)=2,Z$29*B10^2+Y$30*B10+Y$31,0)</f>
        <v>0</v>
      </c>
      <c r="AA41" s="59"/>
      <c r="AB41" s="74">
        <f t="shared" ca="1" si="8"/>
        <v>0</v>
      </c>
      <c r="AC41" s="32"/>
      <c r="AD41" s="75">
        <f>IF(COUNT(Sheet1!$B10:'Sheet1'!$C10)=2,($Z$25/n-Z41)^2,0)</f>
        <v>0</v>
      </c>
      <c r="AE41" s="10"/>
    </row>
    <row r="42" spans="1:31">
      <c r="A42" s="10">
        <f t="shared" ca="1" si="6"/>
        <v>0.57105031564066255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0"/>
        <v>0</v>
      </c>
      <c r="P42" s="10">
        <f t="shared" ca="1" si="1"/>
        <v>0</v>
      </c>
      <c r="Q42" s="10">
        <f t="shared" ca="1" si="2"/>
        <v>0</v>
      </c>
      <c r="R42" s="10">
        <f t="shared" ca="1" si="3"/>
        <v>0</v>
      </c>
      <c r="S42" s="10">
        <f t="shared" ca="1" si="4"/>
        <v>0</v>
      </c>
      <c r="T42" s="10">
        <f t="shared" ca="1" si="5"/>
        <v>0</v>
      </c>
      <c r="U42" s="10"/>
      <c r="V42" s="10"/>
      <c r="W42" s="10"/>
      <c r="X42" s="10"/>
      <c r="Y42" s="73">
        <f>IF(COUNT(Sheet1!$B11:'Sheet1'!$C11)=2,(C11-Z$25/n)^2,0)</f>
        <v>0</v>
      </c>
      <c r="Z42" s="74">
        <f>IF(COUNT(Sheet1!$B11:'Sheet1'!$C11)=2,Z$29*B11^2+Y$30*B11+Y$31,0)</f>
        <v>0</v>
      </c>
      <c r="AA42" s="59"/>
      <c r="AB42" s="74">
        <f t="shared" ca="1" si="8"/>
        <v>0</v>
      </c>
      <c r="AC42" s="32"/>
      <c r="AD42" s="75">
        <f>IF(COUNT(Sheet1!$B11:'Sheet1'!$C11)=2,($Z$25/n-Z42)^2,0)</f>
        <v>0</v>
      </c>
      <c r="AE42" s="10"/>
    </row>
    <row r="43" spans="1:31">
      <c r="A43" s="10">
        <f t="shared" ca="1" si="6"/>
        <v>0.24713193352627683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0"/>
        <v>0</v>
      </c>
      <c r="P43" s="10">
        <f t="shared" ca="1" si="1"/>
        <v>0</v>
      </c>
      <c r="Q43" s="10">
        <f t="shared" ca="1" si="2"/>
        <v>0</v>
      </c>
      <c r="R43" s="10">
        <f t="shared" ca="1" si="3"/>
        <v>0</v>
      </c>
      <c r="S43" s="10">
        <f t="shared" ca="1" si="4"/>
        <v>0</v>
      </c>
      <c r="T43" s="10">
        <f t="shared" ca="1" si="5"/>
        <v>0</v>
      </c>
      <c r="U43" s="10"/>
      <c r="V43" s="10"/>
      <c r="W43" s="10"/>
      <c r="X43" s="10"/>
      <c r="Y43" s="73">
        <f>IF(COUNT(Sheet1!$B12:'Sheet1'!$C12)=2,(C12-Z$25/n)^2,0)</f>
        <v>0</v>
      </c>
      <c r="Z43" s="74">
        <f>IF(COUNT(Sheet1!$B12:'Sheet1'!$C12)=2,Z$29*B12^2+Y$30*B12+Y$31,0)</f>
        <v>0</v>
      </c>
      <c r="AA43" s="59"/>
      <c r="AB43" s="74">
        <f t="shared" ca="1" si="8"/>
        <v>0</v>
      </c>
      <c r="AC43" s="32"/>
      <c r="AD43" s="75">
        <f>IF(COUNT(Sheet1!$B12:'Sheet1'!$C12)=2,($Z$25/n-Z43)^2,0)</f>
        <v>0</v>
      </c>
      <c r="AE43" s="10"/>
    </row>
    <row r="44" spans="1:31">
      <c r="A44" s="10">
        <f t="shared" ca="1" si="6"/>
        <v>0.33970651185251111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0"/>
        <v>0</v>
      </c>
      <c r="P44" s="10">
        <f t="shared" ca="1" si="1"/>
        <v>0</v>
      </c>
      <c r="Q44" s="10">
        <f t="shared" ca="1" si="2"/>
        <v>0</v>
      </c>
      <c r="R44" s="10">
        <f t="shared" ca="1" si="3"/>
        <v>0</v>
      </c>
      <c r="S44" s="10">
        <f t="shared" ca="1" si="4"/>
        <v>0</v>
      </c>
      <c r="T44" s="10">
        <f t="shared" ca="1" si="5"/>
        <v>0</v>
      </c>
      <c r="U44" s="10"/>
      <c r="V44" s="10"/>
      <c r="W44" s="10"/>
      <c r="X44" s="10"/>
      <c r="Y44" s="73">
        <f>IF(COUNT(Sheet1!$B13:'Sheet1'!$C13)=2,(C13-Z$25/n)^2,0)</f>
        <v>0</v>
      </c>
      <c r="Z44" s="74">
        <f>IF(COUNT(Sheet1!$B13:'Sheet1'!$C13)=2,Z$29*B13^2+Y$30*B13+Y$31,0)</f>
        <v>0</v>
      </c>
      <c r="AA44" s="32"/>
      <c r="AB44" s="74">
        <f t="shared" ca="1" si="8"/>
        <v>0</v>
      </c>
      <c r="AC44" s="32"/>
      <c r="AD44" s="75">
        <f>IF(COUNT(Sheet1!$B13:'Sheet1'!$C13)=2,($Z$25/n-Z44)^2,0)</f>
        <v>0</v>
      </c>
      <c r="AE44" s="10"/>
    </row>
    <row r="45" spans="1:31">
      <c r="A45" s="10">
        <f t="shared" ca="1" si="6"/>
        <v>0.76211907677599577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0"/>
        <v>0</v>
      </c>
      <c r="P45" s="10">
        <f t="shared" ca="1" si="1"/>
        <v>0</v>
      </c>
      <c r="Q45" s="10">
        <f t="shared" ca="1" si="2"/>
        <v>0</v>
      </c>
      <c r="R45" s="10">
        <f t="shared" ca="1" si="3"/>
        <v>0</v>
      </c>
      <c r="S45" s="10">
        <f t="shared" ca="1" si="4"/>
        <v>0</v>
      </c>
      <c r="T45" s="10">
        <f t="shared" ca="1" si="5"/>
        <v>0</v>
      </c>
      <c r="U45" s="10"/>
      <c r="V45" s="10"/>
      <c r="W45" s="10"/>
      <c r="X45" s="10"/>
      <c r="Y45" s="73">
        <f>IF(COUNT(Sheet1!$B14:'Sheet1'!$C14)=2,(C14-Z$25/n)^2,0)</f>
        <v>0</v>
      </c>
      <c r="Z45" s="74">
        <f>IF(COUNT(Sheet1!$B14:'Sheet1'!$C14)=2,Z$29*B14^2+Y$30*B14+Y$31,0)</f>
        <v>0</v>
      </c>
      <c r="AA45" s="59"/>
      <c r="AB45" s="74">
        <f t="shared" ca="1" si="8"/>
        <v>0</v>
      </c>
      <c r="AC45" s="32"/>
      <c r="AD45" s="75">
        <f>IF(COUNT(Sheet1!$B14:'Sheet1'!$C14)=2,($Z$25/n-Z45)^2,0)</f>
        <v>0</v>
      </c>
      <c r="AE45" s="10"/>
    </row>
    <row r="46" spans="1:31">
      <c r="A46" s="10">
        <f t="shared" ca="1" si="6"/>
        <v>0.23083679000837665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0"/>
        <v>0</v>
      </c>
      <c r="P46" s="10">
        <f t="shared" ca="1" si="1"/>
        <v>0</v>
      </c>
      <c r="Q46" s="10">
        <f t="shared" ca="1" si="2"/>
        <v>0</v>
      </c>
      <c r="R46" s="10">
        <f t="shared" ca="1" si="3"/>
        <v>0</v>
      </c>
      <c r="S46" s="10">
        <f t="shared" ca="1" si="4"/>
        <v>0</v>
      </c>
      <c r="T46" s="10">
        <f t="shared" ca="1" si="5"/>
        <v>0</v>
      </c>
      <c r="U46" s="10"/>
      <c r="V46" s="10"/>
      <c r="W46" s="10"/>
      <c r="X46" s="10"/>
      <c r="Y46" s="73">
        <f>IF(COUNT(Sheet1!$B15:'Sheet1'!$C15)=2,(C15-Z$25/n)^2,0)</f>
        <v>0</v>
      </c>
      <c r="Z46" s="74">
        <f>IF(COUNT(Sheet1!$B15:'Sheet1'!$C15)=2,Z$29*B15^2+Y$30*B15+Y$31,0)</f>
        <v>0</v>
      </c>
      <c r="AA46" s="59"/>
      <c r="AB46" s="74">
        <f t="shared" ca="1" si="8"/>
        <v>0</v>
      </c>
      <c r="AC46" s="32"/>
      <c r="AD46" s="75">
        <f>IF(COUNT(Sheet1!$B15:'Sheet1'!$C15)=2,($Z$25/n-Z46)^2,0)</f>
        <v>0</v>
      </c>
      <c r="AE46" s="10"/>
    </row>
    <row r="47" spans="1:31">
      <c r="A47" s="10">
        <f t="shared" ca="1" si="6"/>
        <v>0.16794931018075854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0"/>
        <v>0</v>
      </c>
      <c r="P47" s="10">
        <f t="shared" ca="1" si="1"/>
        <v>0</v>
      </c>
      <c r="Q47" s="10">
        <f t="shared" ca="1" si="2"/>
        <v>0</v>
      </c>
      <c r="R47" s="10">
        <f t="shared" ca="1" si="3"/>
        <v>0</v>
      </c>
      <c r="S47" s="10">
        <f t="shared" ca="1" si="4"/>
        <v>0</v>
      </c>
      <c r="T47" s="10">
        <f t="shared" ca="1" si="5"/>
        <v>0</v>
      </c>
      <c r="U47" s="10"/>
      <c r="V47" s="10"/>
      <c r="W47" s="10"/>
      <c r="X47" s="10"/>
      <c r="Y47" s="73">
        <f>IF(COUNT(Sheet1!$B16:'Sheet1'!$C16)=2,(C16-Z$25/n)^2,0)</f>
        <v>0</v>
      </c>
      <c r="Z47" s="74">
        <f>IF(COUNT(Sheet1!$B16:'Sheet1'!$C16)=2,Z$29*B16^2+Y$30*B16+Y$31,0)</f>
        <v>0</v>
      </c>
      <c r="AA47" s="59"/>
      <c r="AB47" s="74">
        <f t="shared" ca="1" si="8"/>
        <v>0</v>
      </c>
      <c r="AC47" s="32"/>
      <c r="AD47" s="75">
        <f>IF(COUNT(Sheet1!$B16:'Sheet1'!$C16)=2,($Z$25/n-Z47)^2,0)</f>
        <v>0</v>
      </c>
      <c r="AE47" s="10"/>
    </row>
    <row r="48" spans="1:31">
      <c r="A48" s="10">
        <f t="shared" ca="1" si="6"/>
        <v>0.46998046159511553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0"/>
        <v>0</v>
      </c>
      <c r="P48" s="10">
        <f t="shared" ca="1" si="1"/>
        <v>0</v>
      </c>
      <c r="Q48" s="10">
        <f t="shared" ca="1" si="2"/>
        <v>0</v>
      </c>
      <c r="R48" s="10">
        <f t="shared" ca="1" si="3"/>
        <v>0</v>
      </c>
      <c r="S48" s="10">
        <f t="shared" ca="1" si="4"/>
        <v>0</v>
      </c>
      <c r="T48" s="10">
        <f t="shared" ca="1" si="5"/>
        <v>0</v>
      </c>
      <c r="U48" s="10"/>
      <c r="V48" s="10"/>
      <c r="W48" s="10"/>
      <c r="X48" s="10"/>
      <c r="Y48" s="73">
        <f>IF(COUNT(Sheet1!$B17:'Sheet1'!$C17)=2,(C17-Z$25/n)^2,0)</f>
        <v>0</v>
      </c>
      <c r="Z48" s="74">
        <f>IF(COUNT(Sheet1!$B17:'Sheet1'!$C17)=2,Z$29*B17^2+Y$30*B17+Y$31,0)</f>
        <v>0</v>
      </c>
      <c r="AA48" s="59"/>
      <c r="AB48" s="74">
        <f t="shared" ca="1" si="8"/>
        <v>0</v>
      </c>
      <c r="AC48" s="32"/>
      <c r="AD48" s="75">
        <f>IF(COUNT(Sheet1!$B17:'Sheet1'!$C17)=2,($Z$25/n-Z48)^2,0)</f>
        <v>0</v>
      </c>
      <c r="AE48" s="10"/>
    </row>
    <row r="49" spans="1:31">
      <c r="A49" s="10">
        <f t="shared" ca="1" si="6"/>
        <v>0.5231193074119963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0"/>
        <v>0</v>
      </c>
      <c r="P49" s="10">
        <f t="shared" ca="1" si="1"/>
        <v>0</v>
      </c>
      <c r="Q49" s="10">
        <f t="shared" ca="1" si="2"/>
        <v>0</v>
      </c>
      <c r="R49" s="10">
        <f t="shared" ca="1" si="3"/>
        <v>0</v>
      </c>
      <c r="S49" s="10">
        <f t="shared" ca="1" si="4"/>
        <v>0</v>
      </c>
      <c r="T49" s="10">
        <f t="shared" ca="1" si="5"/>
        <v>0</v>
      </c>
      <c r="U49" s="10"/>
      <c r="V49" s="10"/>
      <c r="W49" s="10"/>
      <c r="X49" s="10"/>
      <c r="Y49" s="73">
        <f>IF(COUNT(Sheet1!$B18:'Sheet1'!$C18)=2,(C18-Z$25/n)^2,0)</f>
        <v>0</v>
      </c>
      <c r="Z49" s="74">
        <f>IF(COUNT(Sheet1!$B18:'Sheet1'!$C18)=2,Z$29*B18^2+Y$30*B18+Y$31,0)</f>
        <v>0</v>
      </c>
      <c r="AA49" s="59"/>
      <c r="AB49" s="74">
        <f t="shared" ca="1" si="8"/>
        <v>0</v>
      </c>
      <c r="AC49" s="32"/>
      <c r="AD49" s="75">
        <f>IF(COUNT(Sheet1!$B18:'Sheet1'!$C18)=2,($Z$25/n-Z49)^2,0)</f>
        <v>0</v>
      </c>
      <c r="AE49" s="10"/>
    </row>
    <row r="50" spans="1:31">
      <c r="A50" s="10">
        <f t="shared" ca="1" si="6"/>
        <v>0.19318148476889763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0"/>
        <v>0</v>
      </c>
      <c r="P50" s="10">
        <f t="shared" ca="1" si="1"/>
        <v>0</v>
      </c>
      <c r="Q50" s="10">
        <f t="shared" ca="1" si="2"/>
        <v>0</v>
      </c>
      <c r="R50" s="10">
        <f t="shared" ca="1" si="3"/>
        <v>0</v>
      </c>
      <c r="S50" s="10">
        <f t="shared" ca="1" si="4"/>
        <v>0</v>
      </c>
      <c r="T50" s="10">
        <f t="shared" ca="1" si="5"/>
        <v>0</v>
      </c>
      <c r="U50" s="10"/>
      <c r="V50" s="10"/>
      <c r="W50" s="10"/>
      <c r="X50" s="10"/>
      <c r="Y50" s="73">
        <f>IF(COUNT(Sheet1!$B19:'Sheet1'!$C19)=2,(C19-Z$25/n)^2,0)</f>
        <v>0</v>
      </c>
      <c r="Z50" s="74">
        <f>IF(COUNT(Sheet1!$B19:'Sheet1'!$C19)=2,Z$29*B19^2+Y$30*B19+Y$31,0)</f>
        <v>0</v>
      </c>
      <c r="AA50" s="59"/>
      <c r="AB50" s="74">
        <f t="shared" ca="1" si="8"/>
        <v>0</v>
      </c>
      <c r="AC50" s="32"/>
      <c r="AD50" s="75">
        <f>IF(COUNT(Sheet1!$B19:'Sheet1'!$C19)=2,($Z$25/n-Z50)^2,0)</f>
        <v>0</v>
      </c>
      <c r="AE50" s="10"/>
    </row>
    <row r="51" spans="1:3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80" t="str">
        <f>IF(COUNT(J51)=1,(-b+SQRT(b*b-4*a*(__c-J51)))/(2*a),"")</f>
        <v/>
      </c>
      <c r="L51" s="8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73">
        <f>IF(COUNT(Sheet1!$B20:'Sheet1'!$C20)=2,(C20-Z$25/n)^2,0)</f>
        <v>0</v>
      </c>
      <c r="Z51" s="74">
        <f>IF(COUNT(Sheet1!$B20:'Sheet1'!$C20)=2,Z$29*B20^2+Y$30*B20+Y$31,0)</f>
        <v>0</v>
      </c>
      <c r="AA51" s="59"/>
      <c r="AB51" s="74">
        <f t="shared" ca="1" si="8"/>
        <v>0</v>
      </c>
      <c r="AC51" s="32"/>
      <c r="AD51" s="75">
        <f>IF(COUNT(Sheet1!$B20:'Sheet1'!$C20)=2,($Z$25/n-Z51)^2,0)</f>
        <v>0</v>
      </c>
      <c r="AE51" s="10"/>
    </row>
    <row r="52" spans="1:3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73">
        <f>IF(COUNT(Sheet1!$B21:'Sheet1'!$C21)=2,(C21-Z$25/n)^2,0)</f>
        <v>0</v>
      </c>
      <c r="Z52" s="74">
        <f>IF(COUNT(Sheet1!$B21:'Sheet1'!$C21)=2,Z$29*B21^2+Y$30*B21+Y$31,0)</f>
        <v>0</v>
      </c>
      <c r="AA52" s="59"/>
      <c r="AB52" s="74">
        <f t="shared" ca="1" si="8"/>
        <v>0</v>
      </c>
      <c r="AC52" s="32"/>
      <c r="AD52" s="75">
        <f>IF(COUNT(Sheet1!$B21:'Sheet1'!$C21)=2,($Z$25/n-Z52)^2,0)</f>
        <v>0</v>
      </c>
      <c r="AE52" s="10"/>
    </row>
    <row r="53" spans="1:3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73">
        <f>IF(COUNT(Sheet1!$B22:'Sheet1'!$C22)=2,(C22-Z$25/n)^2,0)</f>
        <v>0</v>
      </c>
      <c r="Z53" s="74">
        <f>IF(COUNT(Sheet1!$B22:'Sheet1'!$C22)=2,Z$29*B22^2+Y$30*B22+Y$31,0)</f>
        <v>0</v>
      </c>
      <c r="AA53" s="59"/>
      <c r="AB53" s="74">
        <f t="shared" ca="1" si="8"/>
        <v>0</v>
      </c>
      <c r="AC53" s="32"/>
      <c r="AD53" s="75">
        <f>IF(COUNT(Sheet1!$B22:'Sheet1'!$C22)=2,($Z$25/n-Z53)^2,0)</f>
        <v>0</v>
      </c>
      <c r="AE53" s="10"/>
    </row>
    <row r="54" spans="1:3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73">
        <f>IF(COUNT(Sheet1!$B23:'Sheet1'!$C23)=2,(C23-Z$25/n)^2,0)</f>
        <v>0</v>
      </c>
      <c r="Z54" s="74">
        <f>IF(COUNT(Sheet1!$B23:'Sheet1'!$C23)=2,Z$29*B23^2+Y$30*B23+Y$31,0)</f>
        <v>0</v>
      </c>
      <c r="AA54" s="59"/>
      <c r="AB54" s="74">
        <f t="shared" ca="1" si="8"/>
        <v>0</v>
      </c>
      <c r="AC54" s="32"/>
      <c r="AD54" s="75">
        <f>IF(COUNT(Sheet1!$B23:'Sheet1'!$C23)=2,($Z$25/n-Z54)^2,0)</f>
        <v>0</v>
      </c>
      <c r="AE54" s="10"/>
    </row>
    <row r="55" spans="1:3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73">
        <f>IF(COUNT(Sheet1!$B24:'Sheet1'!$C24)=2,(C24-Z$25/n)^2,0)</f>
        <v>0</v>
      </c>
      <c r="Z55" s="74">
        <f>IF(COUNT(Sheet1!$B24:'Sheet1'!$C24)=2,Z$29*B24^2+Y$30*B24+Y$31,0)</f>
        <v>0</v>
      </c>
      <c r="AA55" s="59"/>
      <c r="AB55" s="74">
        <f t="shared" ca="1" si="8"/>
        <v>0</v>
      </c>
      <c r="AC55" s="32"/>
      <c r="AD55" s="75">
        <f>IF(COUNT(Sheet1!$B24:'Sheet1'!$C24)=2,($Z$25/n-Z55)^2,0)</f>
        <v>0</v>
      </c>
      <c r="AE55" s="10"/>
    </row>
    <row r="56" spans="1:3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73">
        <f>IF(COUNT(Sheet1!$B25:'Sheet1'!$C25)=2,(C25-Z$25/n)^2,0)</f>
        <v>0</v>
      </c>
      <c r="Z56" s="74">
        <f>IF(COUNT(Sheet1!$B25:'Sheet1'!$C25)=2,Z$29*B25^2+Y$30*B25+Y$31,0)</f>
        <v>0</v>
      </c>
      <c r="AA56" s="56"/>
      <c r="AB56" s="74">
        <f t="shared" ca="1" si="8"/>
        <v>0</v>
      </c>
      <c r="AC56" s="56"/>
      <c r="AD56" s="75">
        <f>IF(COUNT(Sheet1!$B25:'Sheet1'!$C25)=2,($Z$25/n-Z56)^2,0)</f>
        <v>0</v>
      </c>
      <c r="AE56" s="10"/>
    </row>
    <row r="57" spans="1:3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73">
        <f>IF(COUNT(Sheet1!$B26:'Sheet1'!$C26)=2,(C26-Z$25/n)^2,0)</f>
        <v>0</v>
      </c>
      <c r="Z57" s="74">
        <f>IF(COUNT(Sheet1!$B26:'Sheet1'!$C26)=2,Z$29*B26^2+Y$30*B26+Y$31,0)</f>
        <v>0</v>
      </c>
      <c r="AA57" s="56"/>
      <c r="AB57" s="74">
        <f t="shared" ca="1" si="8"/>
        <v>0</v>
      </c>
      <c r="AC57" s="56"/>
      <c r="AD57" s="75">
        <f>IF(COUNT(Sheet1!$B26:'Sheet1'!$C26)=2,($Z$25/n-Z57)^2,0)</f>
        <v>0</v>
      </c>
      <c r="AE57" s="10"/>
    </row>
    <row r="58" spans="1:3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73">
        <f>IF(COUNT(Sheet1!$B27:'Sheet1'!$C27)=2,(C27-Z$25/n)^2,0)</f>
        <v>0</v>
      </c>
      <c r="Z58" s="74">
        <f>IF(COUNT(Sheet1!$B27:'Sheet1'!$C27)=2,Z$29*B27^2+Y$30*B27+Y$31,0)</f>
        <v>0</v>
      </c>
      <c r="AA58" s="56"/>
      <c r="AB58" s="74">
        <f t="shared" ca="1" si="8"/>
        <v>0</v>
      </c>
      <c r="AC58" s="56"/>
      <c r="AD58" s="75">
        <f>IF(COUNT(Sheet1!$B27:'Sheet1'!$C27)=2,($Z$25/n-Z58)^2,0)</f>
        <v>0</v>
      </c>
      <c r="AE58" s="10"/>
    </row>
    <row r="59" spans="1:3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73">
        <f>IF(COUNT(Sheet1!$B28:'Sheet1'!$C28)=2,(C28-Z$25/n)^2,0)</f>
        <v>0</v>
      </c>
      <c r="Z59" s="74">
        <f>IF(COUNT(Sheet1!$B28:'Sheet1'!$C28)=2,Z$29*B28^2+Y$30*B28+Y$31,0)</f>
        <v>0</v>
      </c>
      <c r="AA59" s="56"/>
      <c r="AB59" s="74">
        <f t="shared" ca="1" si="8"/>
        <v>0</v>
      </c>
      <c r="AC59" s="56"/>
      <c r="AD59" s="75">
        <f>IF(COUNT(Sheet1!$B28:'Sheet1'!$C28)=2,($Z$25/n-Z59)^2,0)</f>
        <v>0</v>
      </c>
      <c r="AE59" s="10"/>
    </row>
    <row r="60" spans="1:3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73">
        <f>IF(COUNT(Sheet1!$B29:'Sheet1'!$C29)=2,(C29-Z$25/n)^2,0)</f>
        <v>0</v>
      </c>
      <c r="Z60" s="74">
        <f>IF(COUNT(Sheet1!$B29:'Sheet1'!$C29)=2,Z$29*B29^2+Y$30*B29+Y$31,0)</f>
        <v>0</v>
      </c>
      <c r="AA60" s="56"/>
      <c r="AB60" s="74">
        <f t="shared" ca="1" si="8"/>
        <v>0</v>
      </c>
      <c r="AC60" s="56"/>
      <c r="AD60" s="75">
        <f>IF(COUNT(Sheet1!$B29:'Sheet1'!$C29)=2,($Z$25/n-Z60)^2,0)</f>
        <v>0</v>
      </c>
      <c r="AE60" s="10"/>
    </row>
    <row r="61" spans="1:3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73">
        <f>IF(COUNT(Sheet1!$B30:'Sheet1'!$C30)=2,(C30-Z$25/n)^2,0)</f>
        <v>0</v>
      </c>
      <c r="Z61" s="74">
        <f>IF(COUNT(Sheet1!$B30:'Sheet1'!$C30)=2,Z$29*B30^2+Y$30*B30+Y$31,0)</f>
        <v>0</v>
      </c>
      <c r="AA61" s="56"/>
      <c r="AB61" s="74">
        <f t="shared" ca="1" si="8"/>
        <v>0</v>
      </c>
      <c r="AC61" s="56"/>
      <c r="AD61" s="75">
        <f>IF(COUNT(Sheet1!$B30:'Sheet1'!$C30)=2,($Z$25/n-Z61)^2,0)</f>
        <v>0</v>
      </c>
      <c r="AE61" s="10"/>
    </row>
    <row r="62" spans="1:3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73">
        <f>IF(COUNT(Sheet1!$B31:'Sheet1'!$C31)=2,(C31-Z$25/n)^2,0)</f>
        <v>0</v>
      </c>
      <c r="Z62" s="74">
        <f>IF(COUNT(Sheet1!$B31:'Sheet1'!$C31)=2,Z$29*B31^2+Y$30*B31+Y$31,0)</f>
        <v>0</v>
      </c>
      <c r="AA62" s="56"/>
      <c r="AB62" s="74">
        <f t="shared" ca="1" si="8"/>
        <v>0</v>
      </c>
      <c r="AC62" s="56"/>
      <c r="AD62" s="75">
        <f>IF(COUNT(Sheet1!$B31:'Sheet1'!$C31)=2,($Z$25/n-Z62)^2,0)</f>
        <v>0</v>
      </c>
      <c r="AE62" s="10"/>
    </row>
    <row r="63" spans="1:3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73">
        <f>IF(COUNT(Sheet1!$B32:'Sheet1'!$C32)=2,(C32-Z$25/n)^2,0)</f>
        <v>0</v>
      </c>
      <c r="Z63" s="74">
        <f>IF(COUNT(Sheet1!$B32:'Sheet1'!$C32)=2,Z$29*B32^2+Y$30*B32+Y$31,0)</f>
        <v>0</v>
      </c>
      <c r="AA63" s="56"/>
      <c r="AB63" s="74">
        <f t="shared" ca="1" si="8"/>
        <v>0</v>
      </c>
      <c r="AC63" s="56"/>
      <c r="AD63" s="75">
        <f>IF(COUNT(Sheet1!$B32:'Sheet1'!$C32)=2,($Z$25/n-Z63)^2,0)</f>
        <v>0</v>
      </c>
      <c r="AE63" s="10"/>
    </row>
    <row r="64" spans="1:3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73">
        <f>IF(COUNT(Sheet1!$B33:'Sheet1'!$C33)=2,(C33-Z$25/n)^2,0)</f>
        <v>0</v>
      </c>
      <c r="Z64" s="74">
        <f>IF(COUNT(Sheet1!$B33:'Sheet1'!$C33)=2,Z$29*B33^2+Y$30*B33+Y$31,0)</f>
        <v>0</v>
      </c>
      <c r="AA64" s="56"/>
      <c r="AB64" s="74">
        <f t="shared" ca="1" si="8"/>
        <v>0</v>
      </c>
      <c r="AC64" s="56"/>
      <c r="AD64" s="75">
        <f>IF(COUNT(Sheet1!$B33:'Sheet1'!$C33)=2,($Z$25/n-Z64)^2,0)</f>
        <v>0</v>
      </c>
      <c r="AE64" s="10"/>
    </row>
    <row r="65" spans="1:3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73">
        <f>IF(COUNT(Sheet1!$B34:'Sheet1'!$C34)=2,(C34-Z$25/n)^2,0)</f>
        <v>0</v>
      </c>
      <c r="Z65" s="74">
        <f>IF(COUNT(Sheet1!$B34:'Sheet1'!$C34)=2,Z$29*B34^2+Y$30*B34+Y$31,0)</f>
        <v>0</v>
      </c>
      <c r="AA65" s="56"/>
      <c r="AB65" s="74">
        <f t="shared" ca="1" si="8"/>
        <v>0</v>
      </c>
      <c r="AC65" s="56"/>
      <c r="AD65" s="75">
        <f>IF(COUNT(Sheet1!$B34:'Sheet1'!$C34)=2,($Z$25/n-Z65)^2,0)</f>
        <v>0</v>
      </c>
      <c r="AE65" s="10"/>
    </row>
    <row r="66" spans="1:3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73">
        <f>IF(COUNT(Sheet1!$B35:'Sheet1'!$C35)=2,(C35-Z$25/n)^2,0)</f>
        <v>0</v>
      </c>
      <c r="Z66" s="74">
        <f>IF(COUNT(Sheet1!$B35:'Sheet1'!$C35)=2,Z$29*B35^2+Y$30*B35+Y$31,0)</f>
        <v>0</v>
      </c>
      <c r="AA66" s="56"/>
      <c r="AB66" s="74">
        <f t="shared" ca="1" si="8"/>
        <v>0</v>
      </c>
      <c r="AC66" s="56"/>
      <c r="AD66" s="75">
        <f>IF(COUNT(Sheet1!$B35:'Sheet1'!$C35)=2,($Z$25/n-Z66)^2,0)</f>
        <v>0</v>
      </c>
      <c r="AE66" s="10"/>
    </row>
    <row r="67" spans="1:3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73">
        <f>IF(COUNT(Sheet1!$B36:'Sheet1'!$C36)=2,(C36-Z$25/n)^2,0)</f>
        <v>0</v>
      </c>
      <c r="Z67" s="74">
        <f>IF(COUNT(Sheet1!$B36:'Sheet1'!$C36)=2,Z$29*B36^2+Y$30*B36+Y$31,0)</f>
        <v>0</v>
      </c>
      <c r="AA67" s="56"/>
      <c r="AB67" s="74">
        <f t="shared" ca="1" si="8"/>
        <v>0</v>
      </c>
      <c r="AC67" s="56"/>
      <c r="AD67" s="75">
        <f>IF(COUNT(Sheet1!$B36:'Sheet1'!$C36)=2,($Z$25/n-Z67)^2,0)</f>
        <v>0</v>
      </c>
      <c r="AE67" s="10"/>
    </row>
    <row r="68" spans="1:3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73">
        <f>IF(COUNT(Sheet1!$B37:'Sheet1'!$C37)=2,(C37-Z$25/n)^2,0)</f>
        <v>0</v>
      </c>
      <c r="Z68" s="74">
        <f>IF(COUNT(Sheet1!$B37:'Sheet1'!$C37)=2,Z$29*B37^2+Y$30*B37+Y$31,0)</f>
        <v>0</v>
      </c>
      <c r="AA68" s="56"/>
      <c r="AB68" s="74">
        <f t="shared" ca="1" si="8"/>
        <v>0</v>
      </c>
      <c r="AC68" s="56"/>
      <c r="AD68" s="75">
        <f>IF(COUNT(Sheet1!$B37:'Sheet1'!$C37)=2,($Z$25/n-Z68)^2,0)</f>
        <v>0</v>
      </c>
      <c r="AE68" s="10"/>
    </row>
    <row r="69" spans="1:3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73">
        <f>IF(COUNT(Sheet1!$B38:'Sheet1'!$C38)=2,(C38-Z$25/n)^2,0)</f>
        <v>0</v>
      </c>
      <c r="Z69" s="74">
        <f>IF(COUNT(Sheet1!$B38:'Sheet1'!$C38)=2,Z$29*B38^2+Y$30*B38+Y$31,0)</f>
        <v>0</v>
      </c>
      <c r="AA69" s="56"/>
      <c r="AB69" s="74">
        <f t="shared" ca="1" si="8"/>
        <v>0</v>
      </c>
      <c r="AC69" s="56"/>
      <c r="AD69" s="75">
        <f>IF(COUNT(Sheet1!$B38:'Sheet1'!$C38)=2,($Z$25/n-Z69)^2,0)</f>
        <v>0</v>
      </c>
      <c r="AE69" s="10"/>
    </row>
    <row r="70" spans="1:3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73">
        <f>IF(COUNT(Sheet1!$B39:'Sheet1'!$C39)=2,(C39-Z$25/n)^2,0)</f>
        <v>0</v>
      </c>
      <c r="Z70" s="74">
        <f>IF(COUNT(Sheet1!$B39:'Sheet1'!$C39)=2,Z$29*B39^2+Y$30*B39+Y$31,0)</f>
        <v>0</v>
      </c>
      <c r="AA70" s="56"/>
      <c r="AB70" s="74">
        <f t="shared" ca="1" si="8"/>
        <v>0</v>
      </c>
      <c r="AC70" s="56"/>
      <c r="AD70" s="75">
        <f>IF(COUNT(Sheet1!$B39:'Sheet1'!$C39)=2,($Z$25/n-Z70)^2,0)</f>
        <v>0</v>
      </c>
      <c r="AE70" s="10"/>
    </row>
    <row r="71" spans="1:3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73">
        <f>IF(COUNT(Sheet1!$B40:'Sheet1'!$C40)=2,(C40-Z$25/n)^2,0)</f>
        <v>0</v>
      </c>
      <c r="Z71" s="74">
        <f>IF(COUNT(Sheet1!$B40:'Sheet1'!$C40)=2,Z$29*B40^2+Y$30*B40+Y$31,0)</f>
        <v>0</v>
      </c>
      <c r="AA71" s="56"/>
      <c r="AB71" s="74">
        <f t="shared" ca="1" si="8"/>
        <v>0</v>
      </c>
      <c r="AC71" s="56"/>
      <c r="AD71" s="75">
        <f>IF(COUNT(Sheet1!$B40:'Sheet1'!$C40)=2,($Z$25/n-Z71)^2,0)</f>
        <v>0</v>
      </c>
      <c r="AE71" s="10"/>
    </row>
    <row r="72" spans="1:3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73">
        <f>IF(COUNT(Sheet1!$B41:'Sheet1'!$C41)=2,(C41-Z$25/n)^2,0)</f>
        <v>0</v>
      </c>
      <c r="Z72" s="74">
        <f>IF(COUNT(Sheet1!$B41:'Sheet1'!$C41)=2,Z$29*B41^2+Y$30*B41+Y$31,0)</f>
        <v>0</v>
      </c>
      <c r="AA72" s="56"/>
      <c r="AB72" s="74">
        <f t="shared" ca="1" si="8"/>
        <v>0</v>
      </c>
      <c r="AC72" s="56"/>
      <c r="AD72" s="75">
        <f>IF(COUNT(Sheet1!$B41:'Sheet1'!$C41)=2,($Z$25/n-Z72)^2,0)</f>
        <v>0</v>
      </c>
      <c r="AE72" s="10"/>
    </row>
    <row r="73" spans="1:3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82">
        <f>SUM(Y37:Y72)</f>
        <v>0</v>
      </c>
      <c r="Z73" s="83">
        <f>SUM(Z37:Z72)</f>
        <v>0</v>
      </c>
      <c r="AA73" s="83"/>
      <c r="AB73" s="83">
        <f ca="1">SUM(AB37:AB72)</f>
        <v>0</v>
      </c>
      <c r="AC73" s="83" t="s">
        <v>0</v>
      </c>
      <c r="AD73" s="84">
        <f>SUM(AD37:AD72)</f>
        <v>0</v>
      </c>
      <c r="AE73" s="10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5:AE73"/>
  <sheetViews>
    <sheetView workbookViewId="0">
      <selection sqref="A1:AE73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0.68791998156851519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O50" ca="1" si="0">IF(COUNT($B6:$C6)=2,B6,0)</f>
        <v>0</v>
      </c>
      <c r="O6" s="10">
        <f t="shared" ca="1" si="0"/>
        <v>0</v>
      </c>
      <c r="P6" s="10">
        <f t="shared" ref="P6:P50" ca="1" si="1">IF(COUNT($B6:$C6)=2,N6*O6,0)</f>
        <v>0</v>
      </c>
      <c r="Q6" s="10">
        <f t="shared" ref="Q6:Q50" ca="1" si="2">IF(COUNT($B6:$C6)=2,B6^2,0)</f>
        <v>0</v>
      </c>
      <c r="R6" s="10">
        <f t="shared" ref="R6:R50" ca="1" si="3">IF(COUNT($B6:$C6)=2,B6^3,0)</f>
        <v>0</v>
      </c>
      <c r="S6" s="10">
        <f t="shared" ref="S6:S50" ca="1" si="4">IF(COUNT($B6:$C6)=2,B6^4,0)</f>
        <v>0</v>
      </c>
      <c r="T6" s="10">
        <f t="shared" ref="T6:T50" ca="1" si="5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6">RAND()</f>
        <v>0.49516751929757263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0"/>
        <v>0</v>
      </c>
      <c r="P7" s="10">
        <f t="shared" ca="1" si="1"/>
        <v>0</v>
      </c>
      <c r="Q7" s="10">
        <f t="shared" ca="1" si="2"/>
        <v>0</v>
      </c>
      <c r="R7" s="10">
        <f t="shared" ca="1" si="3"/>
        <v>0</v>
      </c>
      <c r="S7" s="10">
        <f t="shared" ca="1" si="4"/>
        <v>0</v>
      </c>
      <c r="T7" s="10">
        <f t="shared" ca="1" si="5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6"/>
        <v>0.20070124480791329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0"/>
        <v>0</v>
      </c>
      <c r="P8" s="10">
        <f t="shared" ca="1" si="1"/>
        <v>0</v>
      </c>
      <c r="Q8" s="10">
        <f t="shared" ca="1" si="2"/>
        <v>0</v>
      </c>
      <c r="R8" s="10">
        <f t="shared" ca="1" si="3"/>
        <v>0</v>
      </c>
      <c r="S8" s="10">
        <f t="shared" ca="1" si="4"/>
        <v>0</v>
      </c>
      <c r="T8" s="10">
        <f t="shared" ca="1" si="5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6"/>
        <v>0.85231641710189376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0"/>
        <v>0</v>
      </c>
      <c r="P9" s="10">
        <f t="shared" ca="1" si="1"/>
        <v>0</v>
      </c>
      <c r="Q9" s="10">
        <f t="shared" ca="1" si="2"/>
        <v>0</v>
      </c>
      <c r="R9" s="10">
        <f t="shared" ca="1" si="3"/>
        <v>0</v>
      </c>
      <c r="S9" s="10">
        <f t="shared" ca="1" si="4"/>
        <v>0</v>
      </c>
      <c r="T9" s="10">
        <f t="shared" ca="1" si="5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6"/>
        <v>0.11043313609287719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0"/>
        <v>0</v>
      </c>
      <c r="P10" s="10">
        <f t="shared" ca="1" si="1"/>
        <v>0</v>
      </c>
      <c r="Q10" s="10">
        <f t="shared" ca="1" si="2"/>
        <v>0</v>
      </c>
      <c r="R10" s="10">
        <f t="shared" ca="1" si="3"/>
        <v>0</v>
      </c>
      <c r="S10" s="10">
        <f t="shared" ca="1" si="4"/>
        <v>0</v>
      </c>
      <c r="T10" s="10">
        <f t="shared" ca="1" si="5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6"/>
        <v>0.72539117069575476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0"/>
        <v>0</v>
      </c>
      <c r="P11" s="10">
        <f t="shared" ca="1" si="1"/>
        <v>0</v>
      </c>
      <c r="Q11" s="10">
        <f t="shared" ca="1" si="2"/>
        <v>0</v>
      </c>
      <c r="R11" s="10">
        <f t="shared" ca="1" si="3"/>
        <v>0</v>
      </c>
      <c r="S11" s="10">
        <f t="shared" ca="1" si="4"/>
        <v>0</v>
      </c>
      <c r="T11" s="10">
        <f t="shared" ca="1" si="5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6"/>
        <v>0.11455715175870562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0"/>
        <v>0</v>
      </c>
      <c r="P12" s="10">
        <f t="shared" ca="1" si="1"/>
        <v>0</v>
      </c>
      <c r="Q12" s="10">
        <f t="shared" ca="1" si="2"/>
        <v>0</v>
      </c>
      <c r="R12" s="10">
        <f t="shared" ca="1" si="3"/>
        <v>0</v>
      </c>
      <c r="S12" s="10">
        <f t="shared" ca="1" si="4"/>
        <v>0</v>
      </c>
      <c r="T12" s="10">
        <f t="shared" ca="1" si="5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6"/>
        <v>0.11358099977067848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0"/>
        <v>0</v>
      </c>
      <c r="P13" s="10">
        <f t="shared" ca="1" si="1"/>
        <v>0</v>
      </c>
      <c r="Q13" s="10">
        <f t="shared" ca="1" si="2"/>
        <v>0</v>
      </c>
      <c r="R13" s="10">
        <f t="shared" ca="1" si="3"/>
        <v>0</v>
      </c>
      <c r="S13" s="10">
        <f t="shared" ca="1" si="4"/>
        <v>0</v>
      </c>
      <c r="T13" s="10">
        <f t="shared" ca="1" si="5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6"/>
        <v>0.25600424746123551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0"/>
        <v>0</v>
      </c>
      <c r="P14" s="10">
        <f t="shared" ca="1" si="1"/>
        <v>0</v>
      </c>
      <c r="Q14" s="10">
        <f t="shared" ca="1" si="2"/>
        <v>0</v>
      </c>
      <c r="R14" s="10">
        <f t="shared" ca="1" si="3"/>
        <v>0</v>
      </c>
      <c r="S14" s="10">
        <f t="shared" ca="1" si="4"/>
        <v>0</v>
      </c>
      <c r="T14" s="10">
        <f t="shared" ca="1" si="5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6"/>
        <v>0.64790389217887456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0"/>
        <v>0</v>
      </c>
      <c r="P15" s="10">
        <f t="shared" ca="1" si="1"/>
        <v>0</v>
      </c>
      <c r="Q15" s="10">
        <f t="shared" ca="1" si="2"/>
        <v>0</v>
      </c>
      <c r="R15" s="10">
        <f t="shared" ca="1" si="3"/>
        <v>0</v>
      </c>
      <c r="S15" s="10">
        <f t="shared" ca="1" si="4"/>
        <v>0</v>
      </c>
      <c r="T15" s="10">
        <f t="shared" ca="1" si="5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6"/>
        <v>0.25548431876523559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0"/>
        <v>0</v>
      </c>
      <c r="P16" s="10">
        <f t="shared" ca="1" si="1"/>
        <v>0</v>
      </c>
      <c r="Q16" s="10">
        <f t="shared" ca="1" si="2"/>
        <v>0</v>
      </c>
      <c r="R16" s="10">
        <f t="shared" ca="1" si="3"/>
        <v>0</v>
      </c>
      <c r="S16" s="10">
        <f t="shared" ca="1" si="4"/>
        <v>0</v>
      </c>
      <c r="T16" s="10">
        <f t="shared" ca="1" si="5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6"/>
        <v>0.38184138703449533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0"/>
        <v>0</v>
      </c>
      <c r="P17" s="10">
        <f t="shared" ca="1" si="1"/>
        <v>0</v>
      </c>
      <c r="Q17" s="10">
        <f t="shared" ca="1" si="2"/>
        <v>0</v>
      </c>
      <c r="R17" s="10">
        <f t="shared" ca="1" si="3"/>
        <v>0</v>
      </c>
      <c r="S17" s="10">
        <f t="shared" ca="1" si="4"/>
        <v>0</v>
      </c>
      <c r="T17" s="10">
        <f t="shared" ca="1" si="5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6"/>
        <v>0.65466422155102588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0"/>
        <v>0</v>
      </c>
      <c r="P18" s="10">
        <f t="shared" ca="1" si="1"/>
        <v>0</v>
      </c>
      <c r="Q18" s="10">
        <f t="shared" ca="1" si="2"/>
        <v>0</v>
      </c>
      <c r="R18" s="10">
        <f t="shared" ca="1" si="3"/>
        <v>0</v>
      </c>
      <c r="S18" s="10">
        <f t="shared" ca="1" si="4"/>
        <v>0</v>
      </c>
      <c r="T18" s="10">
        <f t="shared" ca="1" si="5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6"/>
        <v>0.21730957390605476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0"/>
        <v>0</v>
      </c>
      <c r="P19" s="10">
        <f t="shared" ca="1" si="1"/>
        <v>0</v>
      </c>
      <c r="Q19" s="10">
        <f t="shared" ca="1" si="2"/>
        <v>0</v>
      </c>
      <c r="R19" s="10">
        <f t="shared" ca="1" si="3"/>
        <v>0</v>
      </c>
      <c r="S19" s="10">
        <f t="shared" ca="1" si="4"/>
        <v>0</v>
      </c>
      <c r="T19" s="10">
        <f t="shared" ca="1" si="5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6"/>
        <v>0.49717064710053815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0"/>
        <v>0</v>
      </c>
      <c r="P20" s="10">
        <f t="shared" ca="1" si="1"/>
        <v>0</v>
      </c>
      <c r="Q20" s="10">
        <f t="shared" ca="1" si="2"/>
        <v>0</v>
      </c>
      <c r="R20" s="10">
        <f t="shared" ca="1" si="3"/>
        <v>0</v>
      </c>
      <c r="S20" s="10">
        <f t="shared" ca="1" si="4"/>
        <v>0</v>
      </c>
      <c r="T20" s="10">
        <f t="shared" ca="1" si="5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6"/>
        <v>0.83274635979200484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0"/>
        <v>0</v>
      </c>
      <c r="P21" s="10">
        <f t="shared" ca="1" si="1"/>
        <v>0</v>
      </c>
      <c r="Q21" s="10">
        <f t="shared" ca="1" si="2"/>
        <v>0</v>
      </c>
      <c r="R21" s="10">
        <f t="shared" ca="1" si="3"/>
        <v>0</v>
      </c>
      <c r="S21" s="10">
        <f t="shared" ca="1" si="4"/>
        <v>0</v>
      </c>
      <c r="T21" s="10">
        <f t="shared" ca="1" si="5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6"/>
        <v>0.5718755431999174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0"/>
        <v>0</v>
      </c>
      <c r="P22" s="10">
        <f t="shared" ca="1" si="1"/>
        <v>0</v>
      </c>
      <c r="Q22" s="10">
        <f t="shared" ca="1" si="2"/>
        <v>0</v>
      </c>
      <c r="R22" s="10">
        <f t="shared" ca="1" si="3"/>
        <v>0</v>
      </c>
      <c r="S22" s="10">
        <f t="shared" ca="1" si="4"/>
        <v>0</v>
      </c>
      <c r="T22" s="10">
        <f t="shared" ca="1" si="5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6"/>
        <v>0.68888934826654113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0"/>
        <v>0</v>
      </c>
      <c r="P23" s="10">
        <f t="shared" ca="1" si="1"/>
        <v>0</v>
      </c>
      <c r="Q23" s="10">
        <f t="shared" ca="1" si="2"/>
        <v>0</v>
      </c>
      <c r="R23" s="10">
        <f t="shared" ca="1" si="3"/>
        <v>0</v>
      </c>
      <c r="S23" s="10">
        <f t="shared" ca="1" si="4"/>
        <v>0</v>
      </c>
      <c r="T23" s="10">
        <f t="shared" ca="1" si="5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6"/>
        <v>0.91649841891156869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0"/>
        <v>0</v>
      </c>
      <c r="P24" s="10">
        <f t="shared" ca="1" si="1"/>
        <v>0</v>
      </c>
      <c r="Q24" s="10">
        <f t="shared" ca="1" si="2"/>
        <v>0</v>
      </c>
      <c r="R24" s="10">
        <f t="shared" ca="1" si="3"/>
        <v>0</v>
      </c>
      <c r="S24" s="10">
        <f t="shared" ca="1" si="4"/>
        <v>0</v>
      </c>
      <c r="T24" s="10">
        <f t="shared" ca="1" si="5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6"/>
        <v>0.4834408171500163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0"/>
        <v>0</v>
      </c>
      <c r="P25" s="10">
        <f t="shared" ca="1" si="1"/>
        <v>0</v>
      </c>
      <c r="Q25" s="10">
        <f t="shared" ca="1" si="2"/>
        <v>0</v>
      </c>
      <c r="R25" s="10">
        <f t="shared" ca="1" si="3"/>
        <v>0</v>
      </c>
      <c r="S25" s="10">
        <f t="shared" ca="1" si="4"/>
        <v>0</v>
      </c>
      <c r="T25" s="10">
        <f t="shared" ca="1" si="5"/>
        <v>0</v>
      </c>
      <c r="U25" s="10"/>
      <c r="V25" s="10"/>
      <c r="W25" s="10"/>
      <c r="X25" s="9" t="s">
        <v>0</v>
      </c>
      <c r="Y25" s="55">
        <f t="shared" ref="Y25:AE25" ca="1" si="7">SUM(N6:N50)</f>
        <v>0</v>
      </c>
      <c r="Z25" s="56">
        <f t="shared" ca="1" si="7"/>
        <v>0</v>
      </c>
      <c r="AA25" s="57">
        <f t="shared" ca="1" si="7"/>
        <v>0</v>
      </c>
      <c r="AB25" s="57">
        <f t="shared" ca="1" si="7"/>
        <v>0</v>
      </c>
      <c r="AC25" s="57">
        <f t="shared" ca="1" si="7"/>
        <v>0</v>
      </c>
      <c r="AD25" s="57">
        <f t="shared" ca="1" si="7"/>
        <v>0</v>
      </c>
      <c r="AE25" s="58">
        <f t="shared" ca="1" si="7"/>
        <v>0</v>
      </c>
    </row>
    <row r="26" spans="1:31">
      <c r="A26" s="10">
        <f t="shared" ca="1" si="6"/>
        <v>2.1930670464738955E-2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0"/>
        <v>0</v>
      </c>
      <c r="P26" s="10">
        <f t="shared" ca="1" si="1"/>
        <v>0</v>
      </c>
      <c r="Q26" s="10">
        <f t="shared" ca="1" si="2"/>
        <v>0</v>
      </c>
      <c r="R26" s="10">
        <f t="shared" ca="1" si="3"/>
        <v>0</v>
      </c>
      <c r="S26" s="10">
        <f t="shared" ca="1" si="4"/>
        <v>0</v>
      </c>
      <c r="T26" s="10">
        <f t="shared" ca="1" si="5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6"/>
        <v>0.81140674217304942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0"/>
        <v>0</v>
      </c>
      <c r="P27" s="10">
        <f t="shared" ca="1" si="1"/>
        <v>0</v>
      </c>
      <c r="Q27" s="10">
        <f t="shared" ca="1" si="2"/>
        <v>0</v>
      </c>
      <c r="R27" s="10">
        <f t="shared" ca="1" si="3"/>
        <v>0</v>
      </c>
      <c r="S27" s="10">
        <f t="shared" ca="1" si="4"/>
        <v>0</v>
      </c>
      <c r="T27" s="10">
        <f t="shared" ca="1" si="5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6"/>
        <v>0.5932379294843847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0"/>
        <v>0</v>
      </c>
      <c r="P28" s="10">
        <f t="shared" ca="1" si="1"/>
        <v>0</v>
      </c>
      <c r="Q28" s="10">
        <f t="shared" ca="1" si="2"/>
        <v>0</v>
      </c>
      <c r="R28" s="10">
        <f t="shared" ca="1" si="3"/>
        <v>0</v>
      </c>
      <c r="S28" s="10">
        <f t="shared" ca="1" si="4"/>
        <v>0</v>
      </c>
      <c r="T28" s="10">
        <f t="shared" ca="1" si="5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6"/>
        <v>0.44213045697469588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0"/>
        <v>0</v>
      </c>
      <c r="P29" s="10">
        <f t="shared" ca="1" si="1"/>
        <v>0</v>
      </c>
      <c r="Q29" s="10">
        <f t="shared" ca="1" si="2"/>
        <v>0</v>
      </c>
      <c r="R29" s="10">
        <f t="shared" ca="1" si="3"/>
        <v>0</v>
      </c>
      <c r="S29" s="10">
        <f t="shared" ca="1" si="4"/>
        <v>0</v>
      </c>
      <c r="T29" s="10">
        <f t="shared" ca="1" si="5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6"/>
        <v>0.40559640509659334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0"/>
        <v>0</v>
      </c>
      <c r="P30" s="10">
        <f t="shared" ca="1" si="1"/>
        <v>0</v>
      </c>
      <c r="Q30" s="10">
        <f t="shared" ca="1" si="2"/>
        <v>0</v>
      </c>
      <c r="R30" s="10">
        <f t="shared" ca="1" si="3"/>
        <v>0</v>
      </c>
      <c r="S30" s="10">
        <f t="shared" ca="1" si="4"/>
        <v>0</v>
      </c>
      <c r="T30" s="10">
        <f t="shared" ca="1" si="5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6"/>
        <v>0.6531593127098525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0"/>
        <v>0</v>
      </c>
      <c r="P31" s="10">
        <f t="shared" ca="1" si="1"/>
        <v>0</v>
      </c>
      <c r="Q31" s="10">
        <f t="shared" ca="1" si="2"/>
        <v>0</v>
      </c>
      <c r="R31" s="10">
        <f t="shared" ca="1" si="3"/>
        <v>0</v>
      </c>
      <c r="S31" s="10">
        <f t="shared" ca="1" si="4"/>
        <v>0</v>
      </c>
      <c r="T31" s="10">
        <f t="shared" ca="1" si="5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6"/>
        <v>0.11653172429560776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0"/>
        <v>0</v>
      </c>
      <c r="P32" s="10">
        <f t="shared" ca="1" si="1"/>
        <v>0</v>
      </c>
      <c r="Q32" s="10">
        <f t="shared" ca="1" si="2"/>
        <v>0</v>
      </c>
      <c r="R32" s="10">
        <f t="shared" ca="1" si="3"/>
        <v>0</v>
      </c>
      <c r="S32" s="10">
        <f t="shared" ca="1" si="4"/>
        <v>0</v>
      </c>
      <c r="T32" s="10">
        <f t="shared" ca="1" si="5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6"/>
        <v>0.2334968876977751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0"/>
        <v>0</v>
      </c>
      <c r="P33" s="10">
        <f t="shared" ca="1" si="1"/>
        <v>0</v>
      </c>
      <c r="Q33" s="10">
        <f t="shared" ca="1" si="2"/>
        <v>0</v>
      </c>
      <c r="R33" s="10">
        <f t="shared" ca="1" si="3"/>
        <v>0</v>
      </c>
      <c r="S33" s="10">
        <f t="shared" ca="1" si="4"/>
        <v>0</v>
      </c>
      <c r="T33" s="10">
        <f t="shared" ca="1" si="5"/>
        <v>0</v>
      </c>
      <c r="U33" s="10"/>
      <c r="V33" s="10"/>
      <c r="W33" s="10"/>
      <c r="X33" s="89" t="s">
        <v>88</v>
      </c>
      <c r="Y33" s="72" t="e">
        <f ca="1">1-(AB73/AD73)</f>
        <v>#DIV/0!</v>
      </c>
      <c r="Z33" s="10"/>
      <c r="AA33" s="10"/>
      <c r="AB33" s="10"/>
      <c r="AC33" s="10"/>
      <c r="AD33" s="10"/>
      <c r="AE33" s="10"/>
    </row>
    <row r="34" spans="1:31">
      <c r="A34" s="10">
        <f t="shared" ca="1" si="6"/>
        <v>0.97587392190446876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0"/>
        <v>0</v>
      </c>
      <c r="P34" s="10">
        <f t="shared" ca="1" si="1"/>
        <v>0</v>
      </c>
      <c r="Q34" s="10">
        <f t="shared" ca="1" si="2"/>
        <v>0</v>
      </c>
      <c r="R34" s="10">
        <f t="shared" ca="1" si="3"/>
        <v>0</v>
      </c>
      <c r="S34" s="10">
        <f t="shared" ca="1" si="4"/>
        <v>0</v>
      </c>
      <c r="T34" s="10">
        <f t="shared" ca="1" si="5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4.25">
      <c r="A35" s="10">
        <f t="shared" ca="1" si="6"/>
        <v>0.77937849899061262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0"/>
        <v>0</v>
      </c>
      <c r="P35" s="10">
        <f t="shared" ca="1" si="1"/>
        <v>0</v>
      </c>
      <c r="Q35" s="10">
        <f t="shared" ca="1" si="2"/>
        <v>0</v>
      </c>
      <c r="R35" s="10">
        <f t="shared" ca="1" si="3"/>
        <v>0</v>
      </c>
      <c r="S35" s="10">
        <f t="shared" ca="1" si="4"/>
        <v>0</v>
      </c>
      <c r="T35" s="10">
        <f t="shared" ca="1" si="5"/>
        <v>0</v>
      </c>
      <c r="U35" s="10"/>
      <c r="V35" s="10"/>
      <c r="W35" s="10"/>
      <c r="X35" s="10"/>
      <c r="Y35" s="72" t="s">
        <v>69</v>
      </c>
      <c r="Z35" s="10"/>
      <c r="AA35" s="10"/>
      <c r="AB35" s="10"/>
      <c r="AC35" s="10"/>
      <c r="AD35" s="10"/>
      <c r="AE35" s="10"/>
    </row>
    <row r="36" spans="1:31">
      <c r="A36" s="10">
        <f t="shared" ca="1" si="6"/>
        <v>7.9534802761180967E-2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0"/>
        <v>0</v>
      </c>
      <c r="P36" s="10">
        <f t="shared" ca="1" si="1"/>
        <v>0</v>
      </c>
      <c r="Q36" s="10">
        <f t="shared" ca="1" si="2"/>
        <v>0</v>
      </c>
      <c r="R36" s="10">
        <f t="shared" ca="1" si="3"/>
        <v>0</v>
      </c>
      <c r="S36" s="10">
        <f t="shared" ca="1" si="4"/>
        <v>0</v>
      </c>
      <c r="T36" s="10">
        <f t="shared" ca="1" si="5"/>
        <v>0</v>
      </c>
      <c r="U36" s="10"/>
      <c r="V36" s="10"/>
      <c r="W36" s="10"/>
      <c r="X36" s="10"/>
      <c r="Y36" s="108" t="s">
        <v>70</v>
      </c>
      <c r="Z36" s="108" t="s">
        <v>71</v>
      </c>
      <c r="AA36" s="108"/>
      <c r="AB36" s="108" t="s">
        <v>72</v>
      </c>
      <c r="AC36" s="108"/>
      <c r="AD36" s="108" t="s">
        <v>73</v>
      </c>
      <c r="AE36" s="41"/>
    </row>
    <row r="37" spans="1:31">
      <c r="A37" s="10">
        <f t="shared" ca="1" si="6"/>
        <v>0.53766547293322797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0"/>
        <v>0</v>
      </c>
      <c r="P37" s="10">
        <f t="shared" ca="1" si="1"/>
        <v>0</v>
      </c>
      <c r="Q37" s="10">
        <f t="shared" ca="1" si="2"/>
        <v>0</v>
      </c>
      <c r="R37" s="10">
        <f t="shared" ca="1" si="3"/>
        <v>0</v>
      </c>
      <c r="S37" s="10">
        <f t="shared" ca="1" si="4"/>
        <v>0</v>
      </c>
      <c r="T37" s="10">
        <f t="shared" ca="1" si="5"/>
        <v>0</v>
      </c>
      <c r="U37" s="10"/>
      <c r="V37" s="10"/>
      <c r="W37" s="10"/>
      <c r="X37" s="10"/>
      <c r="Y37" s="73">
        <f>IF(COUNT(Sheet1!$B6:'Sheet1'!$C6)=2,(C6-Z$25/n)^2,0)</f>
        <v>0</v>
      </c>
      <c r="Z37" s="74">
        <f>IF(COUNT(Sheet1!$B6:'Sheet1'!$C6)=2,Z$29*B6^2+Y$30*B6+Y$31,0)</f>
        <v>0</v>
      </c>
      <c r="AA37" s="74"/>
      <c r="AB37" s="74">
        <f t="shared" ref="AB37:AB72" ca="1" si="8">IF(COUNT($B6:$C6)=2,(C6-Z37)^2,0)</f>
        <v>0</v>
      </c>
      <c r="AC37" s="49"/>
      <c r="AD37" s="75">
        <f>IF(COUNT(Sheet1!$B6:'Sheet1'!$C6)=2,($Z$25/n-Z37)^2,0)</f>
        <v>0</v>
      </c>
      <c r="AE37" s="10" t="s">
        <v>0</v>
      </c>
    </row>
    <row r="38" spans="1:31">
      <c r="A38" s="10">
        <f t="shared" ca="1" si="6"/>
        <v>0.92864021445003309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0"/>
        <v>0</v>
      </c>
      <c r="P38" s="10">
        <f t="shared" ca="1" si="1"/>
        <v>0</v>
      </c>
      <c r="Q38" s="10">
        <f t="shared" ca="1" si="2"/>
        <v>0</v>
      </c>
      <c r="R38" s="10">
        <f t="shared" ca="1" si="3"/>
        <v>0</v>
      </c>
      <c r="S38" s="10">
        <f t="shared" ca="1" si="4"/>
        <v>0</v>
      </c>
      <c r="T38" s="10">
        <f t="shared" ca="1" si="5"/>
        <v>0</v>
      </c>
      <c r="U38" s="10"/>
      <c r="V38" s="10"/>
      <c r="W38" s="10"/>
      <c r="X38" s="10"/>
      <c r="Y38" s="73">
        <f>IF(COUNT(Sheet1!$B7:'Sheet1'!$C7)=2,(C7-Z$25/n)^2,0)</f>
        <v>0</v>
      </c>
      <c r="Z38" s="74">
        <f>IF(COUNT(Sheet1!$B7:'Sheet1'!$C7)=2,Z$29*B7^2+Y$30*B7+Y$31,0)</f>
        <v>0</v>
      </c>
      <c r="AA38" s="59"/>
      <c r="AB38" s="74">
        <f t="shared" ca="1" si="8"/>
        <v>0</v>
      </c>
      <c r="AC38" s="32"/>
      <c r="AD38" s="75">
        <f>IF(COUNT(Sheet1!$B7:'Sheet1'!$C7)=2,($Z$25/n-Z38)^2,0)</f>
        <v>0</v>
      </c>
      <c r="AE38" s="10"/>
    </row>
    <row r="39" spans="1:31">
      <c r="A39" s="10">
        <f t="shared" ca="1" si="6"/>
        <v>0.3073188239021547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0"/>
        <v>0</v>
      </c>
      <c r="P39" s="10">
        <f t="shared" ca="1" si="1"/>
        <v>0</v>
      </c>
      <c r="Q39" s="10">
        <f t="shared" ca="1" si="2"/>
        <v>0</v>
      </c>
      <c r="R39" s="10">
        <f t="shared" ca="1" si="3"/>
        <v>0</v>
      </c>
      <c r="S39" s="10">
        <f t="shared" ca="1" si="4"/>
        <v>0</v>
      </c>
      <c r="T39" s="10">
        <f t="shared" ca="1" si="5"/>
        <v>0</v>
      </c>
      <c r="U39" s="10"/>
      <c r="V39" s="10"/>
      <c r="W39" s="10"/>
      <c r="X39" s="10"/>
      <c r="Y39" s="73">
        <f>IF(COUNT(Sheet1!$B8:'Sheet1'!$C8)=2,(C8-Z$25/n)^2,0)</f>
        <v>0</v>
      </c>
      <c r="Z39" s="74">
        <f>IF(COUNT(Sheet1!$B8:'Sheet1'!$C8)=2,Z$29*B8^2+Y$30*B8+Y$31,0)</f>
        <v>0</v>
      </c>
      <c r="AA39" s="59"/>
      <c r="AB39" s="74">
        <f t="shared" ca="1" si="8"/>
        <v>0</v>
      </c>
      <c r="AC39" s="32"/>
      <c r="AD39" s="75">
        <f>IF(COUNT(Sheet1!$B8:'Sheet1'!$C8)=2,($Z$25/n-Z39)^2,0)</f>
        <v>0</v>
      </c>
      <c r="AE39" s="10"/>
    </row>
    <row r="40" spans="1:31">
      <c r="A40" s="10">
        <f t="shared" ca="1" si="6"/>
        <v>0.68816556331394563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0"/>
        <v>0</v>
      </c>
      <c r="P40" s="10">
        <f t="shared" ca="1" si="1"/>
        <v>0</v>
      </c>
      <c r="Q40" s="10">
        <f t="shared" ca="1" si="2"/>
        <v>0</v>
      </c>
      <c r="R40" s="10">
        <f t="shared" ca="1" si="3"/>
        <v>0</v>
      </c>
      <c r="S40" s="10">
        <f t="shared" ca="1" si="4"/>
        <v>0</v>
      </c>
      <c r="T40" s="10">
        <f t="shared" ca="1" si="5"/>
        <v>0</v>
      </c>
      <c r="U40" s="10"/>
      <c r="V40" s="10"/>
      <c r="W40" s="10"/>
      <c r="X40" s="10"/>
      <c r="Y40" s="73">
        <f>IF(COUNT(Sheet1!$B9:'Sheet1'!$C9)=2,(C9-Z$25/n)^2,0)</f>
        <v>0</v>
      </c>
      <c r="Z40" s="74">
        <f>IF(COUNT(Sheet1!$B9:'Sheet1'!$C9)=2,Z$29*B9^2+Y$30*B9+Y$31,0)</f>
        <v>0</v>
      </c>
      <c r="AA40" s="59"/>
      <c r="AB40" s="74">
        <f t="shared" ca="1" si="8"/>
        <v>0</v>
      </c>
      <c r="AC40" s="32"/>
      <c r="AD40" s="75">
        <f>IF(COUNT(Sheet1!$B9:'Sheet1'!$C9)=2,($Z$25/n-Z40)^2,0)</f>
        <v>0</v>
      </c>
      <c r="AE40" s="10"/>
    </row>
    <row r="41" spans="1:31">
      <c r="A41" s="10">
        <f t="shared" ca="1" si="6"/>
        <v>0.90047135564745384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0"/>
        <v>0</v>
      </c>
      <c r="P41" s="10">
        <f t="shared" ca="1" si="1"/>
        <v>0</v>
      </c>
      <c r="Q41" s="10">
        <f t="shared" ca="1" si="2"/>
        <v>0</v>
      </c>
      <c r="R41" s="10">
        <f t="shared" ca="1" si="3"/>
        <v>0</v>
      </c>
      <c r="S41" s="10">
        <f t="shared" ca="1" si="4"/>
        <v>0</v>
      </c>
      <c r="T41" s="10">
        <f t="shared" ca="1" si="5"/>
        <v>0</v>
      </c>
      <c r="U41" s="10"/>
      <c r="V41" s="10"/>
      <c r="W41" s="10"/>
      <c r="X41" s="10"/>
      <c r="Y41" s="73">
        <f>IF(COUNT(Sheet1!$B10:'Sheet1'!$C10)=2,(C10-Z$25/n)^2,0)</f>
        <v>0</v>
      </c>
      <c r="Z41" s="74">
        <f>IF(COUNT(Sheet1!$B10:'Sheet1'!$C10)=2,Z$29*B10^2+Y$30*B10+Y$31,0)</f>
        <v>0</v>
      </c>
      <c r="AA41" s="59"/>
      <c r="AB41" s="74">
        <f t="shared" ca="1" si="8"/>
        <v>0</v>
      </c>
      <c r="AC41" s="32"/>
      <c r="AD41" s="75">
        <f>IF(COUNT(Sheet1!$B10:'Sheet1'!$C10)=2,($Z$25/n-Z41)^2,0)</f>
        <v>0</v>
      </c>
      <c r="AE41" s="10"/>
    </row>
    <row r="42" spans="1:31">
      <c r="A42" s="10">
        <f t="shared" ca="1" si="6"/>
        <v>0.18091325665024838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0"/>
        <v>0</v>
      </c>
      <c r="P42" s="10">
        <f t="shared" ca="1" si="1"/>
        <v>0</v>
      </c>
      <c r="Q42" s="10">
        <f t="shared" ca="1" si="2"/>
        <v>0</v>
      </c>
      <c r="R42" s="10">
        <f t="shared" ca="1" si="3"/>
        <v>0</v>
      </c>
      <c r="S42" s="10">
        <f t="shared" ca="1" si="4"/>
        <v>0</v>
      </c>
      <c r="T42" s="10">
        <f t="shared" ca="1" si="5"/>
        <v>0</v>
      </c>
      <c r="U42" s="10"/>
      <c r="V42" s="10"/>
      <c r="W42" s="10"/>
      <c r="X42" s="10"/>
      <c r="Y42" s="73">
        <f>IF(COUNT(Sheet1!$B11:'Sheet1'!$C11)=2,(C11-Z$25/n)^2,0)</f>
        <v>0</v>
      </c>
      <c r="Z42" s="74">
        <f>IF(COUNT(Sheet1!$B11:'Sheet1'!$C11)=2,Z$29*B11^2+Y$30*B11+Y$31,0)</f>
        <v>0</v>
      </c>
      <c r="AA42" s="59"/>
      <c r="AB42" s="74">
        <f t="shared" ca="1" si="8"/>
        <v>0</v>
      </c>
      <c r="AC42" s="32"/>
      <c r="AD42" s="75">
        <f>IF(COUNT(Sheet1!$B11:'Sheet1'!$C11)=2,($Z$25/n-Z42)^2,0)</f>
        <v>0</v>
      </c>
      <c r="AE42" s="10"/>
    </row>
    <row r="43" spans="1:31">
      <c r="A43" s="10">
        <f t="shared" ca="1" si="6"/>
        <v>0.61340754386775032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0"/>
        <v>0</v>
      </c>
      <c r="P43" s="10">
        <f t="shared" ca="1" si="1"/>
        <v>0</v>
      </c>
      <c r="Q43" s="10">
        <f t="shared" ca="1" si="2"/>
        <v>0</v>
      </c>
      <c r="R43" s="10">
        <f t="shared" ca="1" si="3"/>
        <v>0</v>
      </c>
      <c r="S43" s="10">
        <f t="shared" ca="1" si="4"/>
        <v>0</v>
      </c>
      <c r="T43" s="10">
        <f t="shared" ca="1" si="5"/>
        <v>0</v>
      </c>
      <c r="U43" s="10"/>
      <c r="V43" s="10"/>
      <c r="W43" s="10"/>
      <c r="X43" s="10"/>
      <c r="Y43" s="73">
        <f>IF(COUNT(Sheet1!$B12:'Sheet1'!$C12)=2,(C12-Z$25/n)^2,0)</f>
        <v>0</v>
      </c>
      <c r="Z43" s="74">
        <f>IF(COUNT(Sheet1!$B12:'Sheet1'!$C12)=2,Z$29*B12^2+Y$30*B12+Y$31,0)</f>
        <v>0</v>
      </c>
      <c r="AA43" s="59"/>
      <c r="AB43" s="74">
        <f t="shared" ca="1" si="8"/>
        <v>0</v>
      </c>
      <c r="AC43" s="32"/>
      <c r="AD43" s="75">
        <f>IF(COUNT(Sheet1!$B12:'Sheet1'!$C12)=2,($Z$25/n-Z43)^2,0)</f>
        <v>0</v>
      </c>
      <c r="AE43" s="10"/>
    </row>
    <row r="44" spans="1:31">
      <c r="A44" s="10">
        <f t="shared" ca="1" si="6"/>
        <v>0.9740719171699862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0"/>
        <v>0</v>
      </c>
      <c r="P44" s="10">
        <f t="shared" ca="1" si="1"/>
        <v>0</v>
      </c>
      <c r="Q44" s="10">
        <f t="shared" ca="1" si="2"/>
        <v>0</v>
      </c>
      <c r="R44" s="10">
        <f t="shared" ca="1" si="3"/>
        <v>0</v>
      </c>
      <c r="S44" s="10">
        <f t="shared" ca="1" si="4"/>
        <v>0</v>
      </c>
      <c r="T44" s="10">
        <f t="shared" ca="1" si="5"/>
        <v>0</v>
      </c>
      <c r="U44" s="10"/>
      <c r="V44" s="10"/>
      <c r="W44" s="10"/>
      <c r="X44" s="10"/>
      <c r="Y44" s="73">
        <f>IF(COUNT(Sheet1!$B13:'Sheet1'!$C13)=2,(C13-Z$25/n)^2,0)</f>
        <v>0</v>
      </c>
      <c r="Z44" s="74">
        <f>IF(COUNT(Sheet1!$B13:'Sheet1'!$C13)=2,Z$29*B13^2+Y$30*B13+Y$31,0)</f>
        <v>0</v>
      </c>
      <c r="AA44" s="32"/>
      <c r="AB44" s="74">
        <f t="shared" ca="1" si="8"/>
        <v>0</v>
      </c>
      <c r="AC44" s="32"/>
      <c r="AD44" s="75">
        <f>IF(COUNT(Sheet1!$B13:'Sheet1'!$C13)=2,($Z$25/n-Z44)^2,0)</f>
        <v>0</v>
      </c>
      <c r="AE44" s="10"/>
    </row>
    <row r="45" spans="1:31">
      <c r="A45" s="10">
        <f t="shared" ca="1" si="6"/>
        <v>0.64711245774564585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0"/>
        <v>0</v>
      </c>
      <c r="P45" s="10">
        <f t="shared" ca="1" si="1"/>
        <v>0</v>
      </c>
      <c r="Q45" s="10">
        <f t="shared" ca="1" si="2"/>
        <v>0</v>
      </c>
      <c r="R45" s="10">
        <f t="shared" ca="1" si="3"/>
        <v>0</v>
      </c>
      <c r="S45" s="10">
        <f t="shared" ca="1" si="4"/>
        <v>0</v>
      </c>
      <c r="T45" s="10">
        <f t="shared" ca="1" si="5"/>
        <v>0</v>
      </c>
      <c r="U45" s="10"/>
      <c r="V45" s="10"/>
      <c r="W45" s="10"/>
      <c r="X45" s="10"/>
      <c r="Y45" s="73">
        <f>IF(COUNT(Sheet1!$B14:'Sheet1'!$C14)=2,(C14-Z$25/n)^2,0)</f>
        <v>0</v>
      </c>
      <c r="Z45" s="74">
        <f>IF(COUNT(Sheet1!$B14:'Sheet1'!$C14)=2,Z$29*B14^2+Y$30*B14+Y$31,0)</f>
        <v>0</v>
      </c>
      <c r="AA45" s="59"/>
      <c r="AB45" s="74">
        <f t="shared" ca="1" si="8"/>
        <v>0</v>
      </c>
      <c r="AC45" s="32"/>
      <c r="AD45" s="75">
        <f>IF(COUNT(Sheet1!$B14:'Sheet1'!$C14)=2,($Z$25/n-Z45)^2,0)</f>
        <v>0</v>
      </c>
      <c r="AE45" s="10"/>
    </row>
    <row r="46" spans="1:31">
      <c r="A46" s="10">
        <f t="shared" ca="1" si="6"/>
        <v>0.44360347643942333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0"/>
        <v>0</v>
      </c>
      <c r="P46" s="10">
        <f t="shared" ca="1" si="1"/>
        <v>0</v>
      </c>
      <c r="Q46" s="10">
        <f t="shared" ca="1" si="2"/>
        <v>0</v>
      </c>
      <c r="R46" s="10">
        <f t="shared" ca="1" si="3"/>
        <v>0</v>
      </c>
      <c r="S46" s="10">
        <f t="shared" ca="1" si="4"/>
        <v>0</v>
      </c>
      <c r="T46" s="10">
        <f t="shared" ca="1" si="5"/>
        <v>0</v>
      </c>
      <c r="U46" s="10"/>
      <c r="V46" s="10"/>
      <c r="W46" s="10"/>
      <c r="X46" s="10"/>
      <c r="Y46" s="73">
        <f>IF(COUNT(Sheet1!$B15:'Sheet1'!$C15)=2,(C15-Z$25/n)^2,0)</f>
        <v>0</v>
      </c>
      <c r="Z46" s="74">
        <f>IF(COUNT(Sheet1!$B15:'Sheet1'!$C15)=2,Z$29*B15^2+Y$30*B15+Y$31,0)</f>
        <v>0</v>
      </c>
      <c r="AA46" s="59"/>
      <c r="AB46" s="74">
        <f t="shared" ca="1" si="8"/>
        <v>0</v>
      </c>
      <c r="AC46" s="32"/>
      <c r="AD46" s="75">
        <f>IF(COUNT(Sheet1!$B15:'Sheet1'!$C15)=2,($Z$25/n-Z46)^2,0)</f>
        <v>0</v>
      </c>
      <c r="AE46" s="10"/>
    </row>
    <row r="47" spans="1:31">
      <c r="A47" s="10">
        <f t="shared" ca="1" si="6"/>
        <v>0.34485244951706173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0"/>
        <v>0</v>
      </c>
      <c r="P47" s="10">
        <f t="shared" ca="1" si="1"/>
        <v>0</v>
      </c>
      <c r="Q47" s="10">
        <f t="shared" ca="1" si="2"/>
        <v>0</v>
      </c>
      <c r="R47" s="10">
        <f t="shared" ca="1" si="3"/>
        <v>0</v>
      </c>
      <c r="S47" s="10">
        <f t="shared" ca="1" si="4"/>
        <v>0</v>
      </c>
      <c r="T47" s="10">
        <f t="shared" ca="1" si="5"/>
        <v>0</v>
      </c>
      <c r="U47" s="10"/>
      <c r="V47" s="10"/>
      <c r="W47" s="10"/>
      <c r="X47" s="10"/>
      <c r="Y47" s="73">
        <f>IF(COUNT(Sheet1!$B16:'Sheet1'!$C16)=2,(C16-Z$25/n)^2,0)</f>
        <v>0</v>
      </c>
      <c r="Z47" s="74">
        <f>IF(COUNT(Sheet1!$B16:'Sheet1'!$C16)=2,Z$29*B16^2+Y$30*B16+Y$31,0)</f>
        <v>0</v>
      </c>
      <c r="AA47" s="59"/>
      <c r="AB47" s="74">
        <f t="shared" ca="1" si="8"/>
        <v>0</v>
      </c>
      <c r="AC47" s="32"/>
      <c r="AD47" s="75">
        <f>IF(COUNT(Sheet1!$B16:'Sheet1'!$C16)=2,($Z$25/n-Z47)^2,0)</f>
        <v>0</v>
      </c>
      <c r="AE47" s="10"/>
    </row>
    <row r="48" spans="1:31">
      <c r="A48" s="10">
        <f t="shared" ca="1" si="6"/>
        <v>0.71620690989266833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0"/>
        <v>0</v>
      </c>
      <c r="P48" s="10">
        <f t="shared" ca="1" si="1"/>
        <v>0</v>
      </c>
      <c r="Q48" s="10">
        <f t="shared" ca="1" si="2"/>
        <v>0</v>
      </c>
      <c r="R48" s="10">
        <f t="shared" ca="1" si="3"/>
        <v>0</v>
      </c>
      <c r="S48" s="10">
        <f t="shared" ca="1" si="4"/>
        <v>0</v>
      </c>
      <c r="T48" s="10">
        <f t="shared" ca="1" si="5"/>
        <v>0</v>
      </c>
      <c r="U48" s="10"/>
      <c r="V48" s="10"/>
      <c r="W48" s="10"/>
      <c r="X48" s="10"/>
      <c r="Y48" s="73">
        <f>IF(COUNT(Sheet1!$B17:'Sheet1'!$C17)=2,(C17-Z$25/n)^2,0)</f>
        <v>0</v>
      </c>
      <c r="Z48" s="74">
        <f>IF(COUNT(Sheet1!$B17:'Sheet1'!$C17)=2,Z$29*B17^2+Y$30*B17+Y$31,0)</f>
        <v>0</v>
      </c>
      <c r="AA48" s="59"/>
      <c r="AB48" s="74">
        <f t="shared" ca="1" si="8"/>
        <v>0</v>
      </c>
      <c r="AC48" s="32"/>
      <c r="AD48" s="75">
        <f>IF(COUNT(Sheet1!$B17:'Sheet1'!$C17)=2,($Z$25/n-Z48)^2,0)</f>
        <v>0</v>
      </c>
      <c r="AE48" s="10"/>
    </row>
    <row r="49" spans="1:31">
      <c r="A49" s="10">
        <f t="shared" ca="1" si="6"/>
        <v>0.92348644664123702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0"/>
        <v>0</v>
      </c>
      <c r="P49" s="10">
        <f t="shared" ca="1" si="1"/>
        <v>0</v>
      </c>
      <c r="Q49" s="10">
        <f t="shared" ca="1" si="2"/>
        <v>0</v>
      </c>
      <c r="R49" s="10">
        <f t="shared" ca="1" si="3"/>
        <v>0</v>
      </c>
      <c r="S49" s="10">
        <f t="shared" ca="1" si="4"/>
        <v>0</v>
      </c>
      <c r="T49" s="10">
        <f t="shared" ca="1" si="5"/>
        <v>0</v>
      </c>
      <c r="U49" s="10"/>
      <c r="V49" s="10"/>
      <c r="W49" s="10"/>
      <c r="X49" s="10"/>
      <c r="Y49" s="73">
        <f>IF(COUNT(Sheet1!$B18:'Sheet1'!$C18)=2,(C18-Z$25/n)^2,0)</f>
        <v>0</v>
      </c>
      <c r="Z49" s="74">
        <f>IF(COUNT(Sheet1!$B18:'Sheet1'!$C18)=2,Z$29*B18^2+Y$30*B18+Y$31,0)</f>
        <v>0</v>
      </c>
      <c r="AA49" s="59"/>
      <c r="AB49" s="74">
        <f t="shared" ca="1" si="8"/>
        <v>0</v>
      </c>
      <c r="AC49" s="32"/>
      <c r="AD49" s="75">
        <f>IF(COUNT(Sheet1!$B18:'Sheet1'!$C18)=2,($Z$25/n-Z49)^2,0)</f>
        <v>0</v>
      </c>
      <c r="AE49" s="10"/>
    </row>
    <row r="50" spans="1:31">
      <c r="A50" s="10">
        <f t="shared" ca="1" si="6"/>
        <v>0.26776708908280522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0"/>
        <v>0</v>
      </c>
      <c r="P50" s="10">
        <f t="shared" ca="1" si="1"/>
        <v>0</v>
      </c>
      <c r="Q50" s="10">
        <f t="shared" ca="1" si="2"/>
        <v>0</v>
      </c>
      <c r="R50" s="10">
        <f t="shared" ca="1" si="3"/>
        <v>0</v>
      </c>
      <c r="S50" s="10">
        <f t="shared" ca="1" si="4"/>
        <v>0</v>
      </c>
      <c r="T50" s="10">
        <f t="shared" ca="1" si="5"/>
        <v>0</v>
      </c>
      <c r="U50" s="10"/>
      <c r="V50" s="10"/>
      <c r="W50" s="10"/>
      <c r="X50" s="10"/>
      <c r="Y50" s="73">
        <f>IF(COUNT(Sheet1!$B19:'Sheet1'!$C19)=2,(C19-Z$25/n)^2,0)</f>
        <v>0</v>
      </c>
      <c r="Z50" s="74">
        <f>IF(COUNT(Sheet1!$B19:'Sheet1'!$C19)=2,Z$29*B19^2+Y$30*B19+Y$31,0)</f>
        <v>0</v>
      </c>
      <c r="AA50" s="59"/>
      <c r="AB50" s="74">
        <f t="shared" ca="1" si="8"/>
        <v>0</v>
      </c>
      <c r="AC50" s="32"/>
      <c r="AD50" s="75">
        <f>IF(COUNT(Sheet1!$B19:'Sheet1'!$C19)=2,($Z$25/n-Z50)^2,0)</f>
        <v>0</v>
      </c>
      <c r="AE50" s="10"/>
    </row>
    <row r="51" spans="1:3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80" t="str">
        <f>IF(COUNT(J51)=1,(-b+SQRT(b*b-4*a*(__c-J51)))/(2*a),"")</f>
        <v/>
      </c>
      <c r="L51" s="8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73">
        <f>IF(COUNT(Sheet1!$B20:'Sheet1'!$C20)=2,(C20-Z$25/n)^2,0)</f>
        <v>0</v>
      </c>
      <c r="Z51" s="74">
        <f>IF(COUNT(Sheet1!$B20:'Sheet1'!$C20)=2,Z$29*B20^2+Y$30*B20+Y$31,0)</f>
        <v>0</v>
      </c>
      <c r="AA51" s="59"/>
      <c r="AB51" s="74">
        <f t="shared" ca="1" si="8"/>
        <v>0</v>
      </c>
      <c r="AC51" s="32"/>
      <c r="AD51" s="75">
        <f>IF(COUNT(Sheet1!$B20:'Sheet1'!$C20)=2,($Z$25/n-Z51)^2,0)</f>
        <v>0</v>
      </c>
      <c r="AE51" s="10"/>
    </row>
    <row r="52" spans="1:3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73">
        <f>IF(COUNT(Sheet1!$B21:'Sheet1'!$C21)=2,(C21-Z$25/n)^2,0)</f>
        <v>0</v>
      </c>
      <c r="Z52" s="74">
        <f>IF(COUNT(Sheet1!$B21:'Sheet1'!$C21)=2,Z$29*B21^2+Y$30*B21+Y$31,0)</f>
        <v>0</v>
      </c>
      <c r="AA52" s="59"/>
      <c r="AB52" s="74">
        <f t="shared" ca="1" si="8"/>
        <v>0</v>
      </c>
      <c r="AC52" s="32"/>
      <c r="AD52" s="75">
        <f>IF(COUNT(Sheet1!$B21:'Sheet1'!$C21)=2,($Z$25/n-Z52)^2,0)</f>
        <v>0</v>
      </c>
      <c r="AE52" s="10"/>
    </row>
    <row r="53" spans="1:3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73">
        <f>IF(COUNT(Sheet1!$B22:'Sheet1'!$C22)=2,(C22-Z$25/n)^2,0)</f>
        <v>0</v>
      </c>
      <c r="Z53" s="74">
        <f>IF(COUNT(Sheet1!$B22:'Sheet1'!$C22)=2,Z$29*B22^2+Y$30*B22+Y$31,0)</f>
        <v>0</v>
      </c>
      <c r="AA53" s="59"/>
      <c r="AB53" s="74">
        <f t="shared" ca="1" si="8"/>
        <v>0</v>
      </c>
      <c r="AC53" s="32"/>
      <c r="AD53" s="75">
        <f>IF(COUNT(Sheet1!$B22:'Sheet1'!$C22)=2,($Z$25/n-Z53)^2,0)</f>
        <v>0</v>
      </c>
      <c r="AE53" s="10"/>
    </row>
    <row r="54" spans="1:3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73">
        <f>IF(COUNT(Sheet1!$B23:'Sheet1'!$C23)=2,(C23-Z$25/n)^2,0)</f>
        <v>0</v>
      </c>
      <c r="Z54" s="74">
        <f>IF(COUNT(Sheet1!$B23:'Sheet1'!$C23)=2,Z$29*B23^2+Y$30*B23+Y$31,0)</f>
        <v>0</v>
      </c>
      <c r="AA54" s="59"/>
      <c r="AB54" s="74">
        <f t="shared" ca="1" si="8"/>
        <v>0</v>
      </c>
      <c r="AC54" s="32"/>
      <c r="AD54" s="75">
        <f>IF(COUNT(Sheet1!$B23:'Sheet1'!$C23)=2,($Z$25/n-Z54)^2,0)</f>
        <v>0</v>
      </c>
      <c r="AE54" s="10"/>
    </row>
    <row r="55" spans="1:3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73">
        <f>IF(COUNT(Sheet1!$B24:'Sheet1'!$C24)=2,(C24-Z$25/n)^2,0)</f>
        <v>0</v>
      </c>
      <c r="Z55" s="74">
        <f>IF(COUNT(Sheet1!$B24:'Sheet1'!$C24)=2,Z$29*B24^2+Y$30*B24+Y$31,0)</f>
        <v>0</v>
      </c>
      <c r="AA55" s="59"/>
      <c r="AB55" s="74">
        <f t="shared" ca="1" si="8"/>
        <v>0</v>
      </c>
      <c r="AC55" s="32"/>
      <c r="AD55" s="75">
        <f>IF(COUNT(Sheet1!$B24:'Sheet1'!$C24)=2,($Z$25/n-Z55)^2,0)</f>
        <v>0</v>
      </c>
      <c r="AE55" s="10"/>
    </row>
    <row r="56" spans="1:3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73">
        <f>IF(COUNT(Sheet1!$B25:'Sheet1'!$C25)=2,(C25-Z$25/n)^2,0)</f>
        <v>0</v>
      </c>
      <c r="Z56" s="74">
        <f>IF(COUNT(Sheet1!$B25:'Sheet1'!$C25)=2,Z$29*B25^2+Y$30*B25+Y$31,0)</f>
        <v>0</v>
      </c>
      <c r="AA56" s="56"/>
      <c r="AB56" s="74">
        <f t="shared" ca="1" si="8"/>
        <v>0</v>
      </c>
      <c r="AC56" s="56"/>
      <c r="AD56" s="75">
        <f>IF(COUNT(Sheet1!$B25:'Sheet1'!$C25)=2,($Z$25/n-Z56)^2,0)</f>
        <v>0</v>
      </c>
      <c r="AE56" s="10"/>
    </row>
    <row r="57" spans="1:3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73">
        <f>IF(COUNT(Sheet1!$B26:'Sheet1'!$C26)=2,(C26-Z$25/n)^2,0)</f>
        <v>0</v>
      </c>
      <c r="Z57" s="74">
        <f>IF(COUNT(Sheet1!$B26:'Sheet1'!$C26)=2,Z$29*B26^2+Y$30*B26+Y$31,0)</f>
        <v>0</v>
      </c>
      <c r="AA57" s="56"/>
      <c r="AB57" s="74">
        <f t="shared" ca="1" si="8"/>
        <v>0</v>
      </c>
      <c r="AC57" s="56"/>
      <c r="AD57" s="75">
        <f>IF(COUNT(Sheet1!$B26:'Sheet1'!$C26)=2,($Z$25/n-Z57)^2,0)</f>
        <v>0</v>
      </c>
      <c r="AE57" s="10"/>
    </row>
    <row r="58" spans="1:3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73">
        <f>IF(COUNT(Sheet1!$B27:'Sheet1'!$C27)=2,(C27-Z$25/n)^2,0)</f>
        <v>0</v>
      </c>
      <c r="Z58" s="74">
        <f>IF(COUNT(Sheet1!$B27:'Sheet1'!$C27)=2,Z$29*B27^2+Y$30*B27+Y$31,0)</f>
        <v>0</v>
      </c>
      <c r="AA58" s="56"/>
      <c r="AB58" s="74">
        <f t="shared" ca="1" si="8"/>
        <v>0</v>
      </c>
      <c r="AC58" s="56"/>
      <c r="AD58" s="75">
        <f>IF(COUNT(Sheet1!$B27:'Sheet1'!$C27)=2,($Z$25/n-Z58)^2,0)</f>
        <v>0</v>
      </c>
      <c r="AE58" s="10"/>
    </row>
    <row r="59" spans="1:3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73">
        <f>IF(COUNT(Sheet1!$B28:'Sheet1'!$C28)=2,(C28-Z$25/n)^2,0)</f>
        <v>0</v>
      </c>
      <c r="Z59" s="74">
        <f>IF(COUNT(Sheet1!$B28:'Sheet1'!$C28)=2,Z$29*B28^2+Y$30*B28+Y$31,0)</f>
        <v>0</v>
      </c>
      <c r="AA59" s="56"/>
      <c r="AB59" s="74">
        <f t="shared" ca="1" si="8"/>
        <v>0</v>
      </c>
      <c r="AC59" s="56"/>
      <c r="AD59" s="75">
        <f>IF(COUNT(Sheet1!$B28:'Sheet1'!$C28)=2,($Z$25/n-Z59)^2,0)</f>
        <v>0</v>
      </c>
      <c r="AE59" s="10"/>
    </row>
    <row r="60" spans="1:3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73">
        <f>IF(COUNT(Sheet1!$B29:'Sheet1'!$C29)=2,(C29-Z$25/n)^2,0)</f>
        <v>0</v>
      </c>
      <c r="Z60" s="74">
        <f>IF(COUNT(Sheet1!$B29:'Sheet1'!$C29)=2,Z$29*B29^2+Y$30*B29+Y$31,0)</f>
        <v>0</v>
      </c>
      <c r="AA60" s="56"/>
      <c r="AB60" s="74">
        <f t="shared" ca="1" si="8"/>
        <v>0</v>
      </c>
      <c r="AC60" s="56"/>
      <c r="AD60" s="75">
        <f>IF(COUNT(Sheet1!$B29:'Sheet1'!$C29)=2,($Z$25/n-Z60)^2,0)</f>
        <v>0</v>
      </c>
      <c r="AE60" s="10"/>
    </row>
    <row r="61" spans="1:3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73">
        <f>IF(COUNT(Sheet1!$B30:'Sheet1'!$C30)=2,(C30-Z$25/n)^2,0)</f>
        <v>0</v>
      </c>
      <c r="Z61" s="74">
        <f>IF(COUNT(Sheet1!$B30:'Sheet1'!$C30)=2,Z$29*B30^2+Y$30*B30+Y$31,0)</f>
        <v>0</v>
      </c>
      <c r="AA61" s="56"/>
      <c r="AB61" s="74">
        <f t="shared" ca="1" si="8"/>
        <v>0</v>
      </c>
      <c r="AC61" s="56"/>
      <c r="AD61" s="75">
        <f>IF(COUNT(Sheet1!$B30:'Sheet1'!$C30)=2,($Z$25/n-Z61)^2,0)</f>
        <v>0</v>
      </c>
      <c r="AE61" s="10"/>
    </row>
    <row r="62" spans="1:3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73">
        <f>IF(COUNT(Sheet1!$B31:'Sheet1'!$C31)=2,(C31-Z$25/n)^2,0)</f>
        <v>0</v>
      </c>
      <c r="Z62" s="74">
        <f>IF(COUNT(Sheet1!$B31:'Sheet1'!$C31)=2,Z$29*B31^2+Y$30*B31+Y$31,0)</f>
        <v>0</v>
      </c>
      <c r="AA62" s="56"/>
      <c r="AB62" s="74">
        <f t="shared" ca="1" si="8"/>
        <v>0</v>
      </c>
      <c r="AC62" s="56"/>
      <c r="AD62" s="75">
        <f>IF(COUNT(Sheet1!$B31:'Sheet1'!$C31)=2,($Z$25/n-Z62)^2,0)</f>
        <v>0</v>
      </c>
      <c r="AE62" s="10"/>
    </row>
    <row r="63" spans="1:3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73">
        <f>IF(COUNT(Sheet1!$B32:'Sheet1'!$C32)=2,(C32-Z$25/n)^2,0)</f>
        <v>0</v>
      </c>
      <c r="Z63" s="74">
        <f>IF(COUNT(Sheet1!$B32:'Sheet1'!$C32)=2,Z$29*B32^2+Y$30*B32+Y$31,0)</f>
        <v>0</v>
      </c>
      <c r="AA63" s="56"/>
      <c r="AB63" s="74">
        <f t="shared" ca="1" si="8"/>
        <v>0</v>
      </c>
      <c r="AC63" s="56"/>
      <c r="AD63" s="75">
        <f>IF(COUNT(Sheet1!$B32:'Sheet1'!$C32)=2,($Z$25/n-Z63)^2,0)</f>
        <v>0</v>
      </c>
      <c r="AE63" s="10"/>
    </row>
    <row r="64" spans="1:3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73">
        <f>IF(COUNT(Sheet1!$B33:'Sheet1'!$C33)=2,(C33-Z$25/n)^2,0)</f>
        <v>0</v>
      </c>
      <c r="Z64" s="74">
        <f>IF(COUNT(Sheet1!$B33:'Sheet1'!$C33)=2,Z$29*B33^2+Y$30*B33+Y$31,0)</f>
        <v>0</v>
      </c>
      <c r="AA64" s="56"/>
      <c r="AB64" s="74">
        <f t="shared" ca="1" si="8"/>
        <v>0</v>
      </c>
      <c r="AC64" s="56"/>
      <c r="AD64" s="75">
        <f>IF(COUNT(Sheet1!$B33:'Sheet1'!$C33)=2,($Z$25/n-Z64)^2,0)</f>
        <v>0</v>
      </c>
      <c r="AE64" s="10"/>
    </row>
    <row r="65" spans="1:3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73">
        <f>IF(COUNT(Sheet1!$B34:'Sheet1'!$C34)=2,(C34-Z$25/n)^2,0)</f>
        <v>0</v>
      </c>
      <c r="Z65" s="74">
        <f>IF(COUNT(Sheet1!$B34:'Sheet1'!$C34)=2,Z$29*B34^2+Y$30*B34+Y$31,0)</f>
        <v>0</v>
      </c>
      <c r="AA65" s="56"/>
      <c r="AB65" s="74">
        <f t="shared" ca="1" si="8"/>
        <v>0</v>
      </c>
      <c r="AC65" s="56"/>
      <c r="AD65" s="75">
        <f>IF(COUNT(Sheet1!$B34:'Sheet1'!$C34)=2,($Z$25/n-Z65)^2,0)</f>
        <v>0</v>
      </c>
      <c r="AE65" s="10"/>
    </row>
    <row r="66" spans="1:3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73">
        <f>IF(COUNT(Sheet1!$B35:'Sheet1'!$C35)=2,(C35-Z$25/n)^2,0)</f>
        <v>0</v>
      </c>
      <c r="Z66" s="74">
        <f>IF(COUNT(Sheet1!$B35:'Sheet1'!$C35)=2,Z$29*B35^2+Y$30*B35+Y$31,0)</f>
        <v>0</v>
      </c>
      <c r="AA66" s="56"/>
      <c r="AB66" s="74">
        <f t="shared" ca="1" si="8"/>
        <v>0</v>
      </c>
      <c r="AC66" s="56"/>
      <c r="AD66" s="75">
        <f>IF(COUNT(Sheet1!$B35:'Sheet1'!$C35)=2,($Z$25/n-Z66)^2,0)</f>
        <v>0</v>
      </c>
      <c r="AE66" s="10"/>
    </row>
    <row r="67" spans="1:3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73">
        <f>IF(COUNT(Sheet1!$B36:'Sheet1'!$C36)=2,(C36-Z$25/n)^2,0)</f>
        <v>0</v>
      </c>
      <c r="Z67" s="74">
        <f>IF(COUNT(Sheet1!$B36:'Sheet1'!$C36)=2,Z$29*B36^2+Y$30*B36+Y$31,0)</f>
        <v>0</v>
      </c>
      <c r="AA67" s="56"/>
      <c r="AB67" s="74">
        <f t="shared" ca="1" si="8"/>
        <v>0</v>
      </c>
      <c r="AC67" s="56"/>
      <c r="AD67" s="75">
        <f>IF(COUNT(Sheet1!$B36:'Sheet1'!$C36)=2,($Z$25/n-Z67)^2,0)</f>
        <v>0</v>
      </c>
      <c r="AE67" s="10"/>
    </row>
    <row r="68" spans="1:3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73">
        <f>IF(COUNT(Sheet1!$B37:'Sheet1'!$C37)=2,(C37-Z$25/n)^2,0)</f>
        <v>0</v>
      </c>
      <c r="Z68" s="74">
        <f>IF(COUNT(Sheet1!$B37:'Sheet1'!$C37)=2,Z$29*B37^2+Y$30*B37+Y$31,0)</f>
        <v>0</v>
      </c>
      <c r="AA68" s="56"/>
      <c r="AB68" s="74">
        <f t="shared" ca="1" si="8"/>
        <v>0</v>
      </c>
      <c r="AC68" s="56"/>
      <c r="AD68" s="75">
        <f>IF(COUNT(Sheet1!$B37:'Sheet1'!$C37)=2,($Z$25/n-Z68)^2,0)</f>
        <v>0</v>
      </c>
      <c r="AE68" s="10"/>
    </row>
    <row r="69" spans="1:3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73">
        <f>IF(COUNT(Sheet1!$B38:'Sheet1'!$C38)=2,(C38-Z$25/n)^2,0)</f>
        <v>0</v>
      </c>
      <c r="Z69" s="74">
        <f>IF(COUNT(Sheet1!$B38:'Sheet1'!$C38)=2,Z$29*B38^2+Y$30*B38+Y$31,0)</f>
        <v>0</v>
      </c>
      <c r="AA69" s="56"/>
      <c r="AB69" s="74">
        <f t="shared" ca="1" si="8"/>
        <v>0</v>
      </c>
      <c r="AC69" s="56"/>
      <c r="AD69" s="75">
        <f>IF(COUNT(Sheet1!$B38:'Sheet1'!$C38)=2,($Z$25/n-Z69)^2,0)</f>
        <v>0</v>
      </c>
      <c r="AE69" s="10"/>
    </row>
    <row r="70" spans="1:3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73">
        <f>IF(COUNT(Sheet1!$B39:'Sheet1'!$C39)=2,(C39-Z$25/n)^2,0)</f>
        <v>0</v>
      </c>
      <c r="Z70" s="74">
        <f>IF(COUNT(Sheet1!$B39:'Sheet1'!$C39)=2,Z$29*B39^2+Y$30*B39+Y$31,0)</f>
        <v>0</v>
      </c>
      <c r="AA70" s="56"/>
      <c r="AB70" s="74">
        <f t="shared" ca="1" si="8"/>
        <v>0</v>
      </c>
      <c r="AC70" s="56"/>
      <c r="AD70" s="75">
        <f>IF(COUNT(Sheet1!$B39:'Sheet1'!$C39)=2,($Z$25/n-Z70)^2,0)</f>
        <v>0</v>
      </c>
      <c r="AE70" s="10"/>
    </row>
    <row r="71" spans="1:3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73">
        <f>IF(COUNT(Sheet1!$B40:'Sheet1'!$C40)=2,(C40-Z$25/n)^2,0)</f>
        <v>0</v>
      </c>
      <c r="Z71" s="74">
        <f>IF(COUNT(Sheet1!$B40:'Sheet1'!$C40)=2,Z$29*B40^2+Y$30*B40+Y$31,0)</f>
        <v>0</v>
      </c>
      <c r="AA71" s="56"/>
      <c r="AB71" s="74">
        <f t="shared" ca="1" si="8"/>
        <v>0</v>
      </c>
      <c r="AC71" s="56"/>
      <c r="AD71" s="75">
        <f>IF(COUNT(Sheet1!$B40:'Sheet1'!$C40)=2,($Z$25/n-Z71)^2,0)</f>
        <v>0</v>
      </c>
      <c r="AE71" s="10"/>
    </row>
    <row r="72" spans="1:3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73">
        <f>IF(COUNT(Sheet1!$B41:'Sheet1'!$C41)=2,(C41-Z$25/n)^2,0)</f>
        <v>0</v>
      </c>
      <c r="Z72" s="74">
        <f>IF(COUNT(Sheet1!$B41:'Sheet1'!$C41)=2,Z$29*B41^2+Y$30*B41+Y$31,0)</f>
        <v>0</v>
      </c>
      <c r="AA72" s="56"/>
      <c r="AB72" s="74">
        <f t="shared" ca="1" si="8"/>
        <v>0</v>
      </c>
      <c r="AC72" s="56"/>
      <c r="AD72" s="75">
        <f>IF(COUNT(Sheet1!$B41:'Sheet1'!$C41)=2,($Z$25/n-Z72)^2,0)</f>
        <v>0</v>
      </c>
      <c r="AE72" s="10"/>
    </row>
    <row r="73" spans="1:3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82">
        <f>SUM(Y37:Y72)</f>
        <v>0</v>
      </c>
      <c r="Z73" s="83">
        <f>SUM(Z37:Z72)</f>
        <v>0</v>
      </c>
      <c r="AA73" s="83"/>
      <c r="AB73" s="83">
        <f ca="1">SUM(AB37:AB72)</f>
        <v>0</v>
      </c>
      <c r="AC73" s="83" t="s">
        <v>0</v>
      </c>
      <c r="AD73" s="84">
        <f>SUM(AD37:AD72)</f>
        <v>0</v>
      </c>
      <c r="AE73" s="10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5:AE73"/>
  <sheetViews>
    <sheetView workbookViewId="0">
      <selection sqref="A1:AE73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0.41260234402373086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O50" ca="1" si="0">IF(COUNT($B6:$C6)=2,B6,0)</f>
        <v>0</v>
      </c>
      <c r="O6" s="10">
        <f t="shared" ca="1" si="0"/>
        <v>0</v>
      </c>
      <c r="P6" s="10">
        <f t="shared" ref="P6:P50" ca="1" si="1">IF(COUNT($B6:$C6)=2,N6*O6,0)</f>
        <v>0</v>
      </c>
      <c r="Q6" s="10">
        <f t="shared" ref="Q6:Q50" ca="1" si="2">IF(COUNT($B6:$C6)=2,B6^2,0)</f>
        <v>0</v>
      </c>
      <c r="R6" s="10">
        <f t="shared" ref="R6:R50" ca="1" si="3">IF(COUNT($B6:$C6)=2,B6^3,0)</f>
        <v>0</v>
      </c>
      <c r="S6" s="10">
        <f t="shared" ref="S6:S50" ca="1" si="4">IF(COUNT($B6:$C6)=2,B6^4,0)</f>
        <v>0</v>
      </c>
      <c r="T6" s="10">
        <f t="shared" ref="T6:T50" ca="1" si="5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6">RAND()</f>
        <v>0.12732834102736179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0"/>
        <v>0</v>
      </c>
      <c r="P7" s="10">
        <f t="shared" ca="1" si="1"/>
        <v>0</v>
      </c>
      <c r="Q7" s="10">
        <f t="shared" ca="1" si="2"/>
        <v>0</v>
      </c>
      <c r="R7" s="10">
        <f t="shared" ca="1" si="3"/>
        <v>0</v>
      </c>
      <c r="S7" s="10">
        <f t="shared" ca="1" si="4"/>
        <v>0</v>
      </c>
      <c r="T7" s="10">
        <f t="shared" ca="1" si="5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6"/>
        <v>0.1978219307421395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0"/>
        <v>0</v>
      </c>
      <c r="P8" s="10">
        <f t="shared" ca="1" si="1"/>
        <v>0</v>
      </c>
      <c r="Q8" s="10">
        <f t="shared" ca="1" si="2"/>
        <v>0</v>
      </c>
      <c r="R8" s="10">
        <f t="shared" ca="1" si="3"/>
        <v>0</v>
      </c>
      <c r="S8" s="10">
        <f t="shared" ca="1" si="4"/>
        <v>0</v>
      </c>
      <c r="T8" s="10">
        <f t="shared" ca="1" si="5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6"/>
        <v>2.8334999341457889E-2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0"/>
        <v>0</v>
      </c>
      <c r="P9" s="10">
        <f t="shared" ca="1" si="1"/>
        <v>0</v>
      </c>
      <c r="Q9" s="10">
        <f t="shared" ca="1" si="2"/>
        <v>0</v>
      </c>
      <c r="R9" s="10">
        <f t="shared" ca="1" si="3"/>
        <v>0</v>
      </c>
      <c r="S9" s="10">
        <f t="shared" ca="1" si="4"/>
        <v>0</v>
      </c>
      <c r="T9" s="10">
        <f t="shared" ca="1" si="5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6"/>
        <v>0.58186366591001948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0"/>
        <v>0</v>
      </c>
      <c r="P10" s="10">
        <f t="shared" ca="1" si="1"/>
        <v>0</v>
      </c>
      <c r="Q10" s="10">
        <f t="shared" ca="1" si="2"/>
        <v>0</v>
      </c>
      <c r="R10" s="10">
        <f t="shared" ca="1" si="3"/>
        <v>0</v>
      </c>
      <c r="S10" s="10">
        <f t="shared" ca="1" si="4"/>
        <v>0</v>
      </c>
      <c r="T10" s="10">
        <f t="shared" ca="1" si="5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6"/>
        <v>0.98759882539128396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0"/>
        <v>0</v>
      </c>
      <c r="P11" s="10">
        <f t="shared" ca="1" si="1"/>
        <v>0</v>
      </c>
      <c r="Q11" s="10">
        <f t="shared" ca="1" si="2"/>
        <v>0</v>
      </c>
      <c r="R11" s="10">
        <f t="shared" ca="1" si="3"/>
        <v>0</v>
      </c>
      <c r="S11" s="10">
        <f t="shared" ca="1" si="4"/>
        <v>0</v>
      </c>
      <c r="T11" s="10">
        <f t="shared" ca="1" si="5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6"/>
        <v>0.87349281727117145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0"/>
        <v>0</v>
      </c>
      <c r="P12" s="10">
        <f t="shared" ca="1" si="1"/>
        <v>0</v>
      </c>
      <c r="Q12" s="10">
        <f t="shared" ca="1" si="2"/>
        <v>0</v>
      </c>
      <c r="R12" s="10">
        <f t="shared" ca="1" si="3"/>
        <v>0</v>
      </c>
      <c r="S12" s="10">
        <f t="shared" ca="1" si="4"/>
        <v>0</v>
      </c>
      <c r="T12" s="10">
        <f t="shared" ca="1" si="5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6"/>
        <v>0.3234007239564225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0"/>
        <v>0</v>
      </c>
      <c r="P13" s="10">
        <f t="shared" ca="1" si="1"/>
        <v>0</v>
      </c>
      <c r="Q13" s="10">
        <f t="shared" ca="1" si="2"/>
        <v>0</v>
      </c>
      <c r="R13" s="10">
        <f t="shared" ca="1" si="3"/>
        <v>0</v>
      </c>
      <c r="S13" s="10">
        <f t="shared" ca="1" si="4"/>
        <v>0</v>
      </c>
      <c r="T13" s="10">
        <f t="shared" ca="1" si="5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6"/>
        <v>0.66347603906028607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0"/>
        <v>0</v>
      </c>
      <c r="P14" s="10">
        <f t="shared" ca="1" si="1"/>
        <v>0</v>
      </c>
      <c r="Q14" s="10">
        <f t="shared" ca="1" si="2"/>
        <v>0</v>
      </c>
      <c r="R14" s="10">
        <f t="shared" ca="1" si="3"/>
        <v>0</v>
      </c>
      <c r="S14" s="10">
        <f t="shared" ca="1" si="4"/>
        <v>0</v>
      </c>
      <c r="T14" s="10">
        <f t="shared" ca="1" si="5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6"/>
        <v>0.58565074205704204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0"/>
        <v>0</v>
      </c>
      <c r="P15" s="10">
        <f t="shared" ca="1" si="1"/>
        <v>0</v>
      </c>
      <c r="Q15" s="10">
        <f t="shared" ca="1" si="2"/>
        <v>0</v>
      </c>
      <c r="R15" s="10">
        <f t="shared" ca="1" si="3"/>
        <v>0</v>
      </c>
      <c r="S15" s="10">
        <f t="shared" ca="1" si="4"/>
        <v>0</v>
      </c>
      <c r="T15" s="10">
        <f t="shared" ca="1" si="5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6"/>
        <v>3.4040352124442119E-2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0"/>
        <v>0</v>
      </c>
      <c r="P16" s="10">
        <f t="shared" ca="1" si="1"/>
        <v>0</v>
      </c>
      <c r="Q16" s="10">
        <f t="shared" ca="1" si="2"/>
        <v>0</v>
      </c>
      <c r="R16" s="10">
        <f t="shared" ca="1" si="3"/>
        <v>0</v>
      </c>
      <c r="S16" s="10">
        <f t="shared" ca="1" si="4"/>
        <v>0</v>
      </c>
      <c r="T16" s="10">
        <f t="shared" ca="1" si="5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6"/>
        <v>0.66653698732339617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0"/>
        <v>0</v>
      </c>
      <c r="P17" s="10">
        <f t="shared" ca="1" si="1"/>
        <v>0</v>
      </c>
      <c r="Q17" s="10">
        <f t="shared" ca="1" si="2"/>
        <v>0</v>
      </c>
      <c r="R17" s="10">
        <f t="shared" ca="1" si="3"/>
        <v>0</v>
      </c>
      <c r="S17" s="10">
        <f t="shared" ca="1" si="4"/>
        <v>0</v>
      </c>
      <c r="T17" s="10">
        <f t="shared" ca="1" si="5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6"/>
        <v>0.48148891097085356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0"/>
        <v>0</v>
      </c>
      <c r="P18" s="10">
        <f t="shared" ca="1" si="1"/>
        <v>0</v>
      </c>
      <c r="Q18" s="10">
        <f t="shared" ca="1" si="2"/>
        <v>0</v>
      </c>
      <c r="R18" s="10">
        <f t="shared" ca="1" si="3"/>
        <v>0</v>
      </c>
      <c r="S18" s="10">
        <f t="shared" ca="1" si="4"/>
        <v>0</v>
      </c>
      <c r="T18" s="10">
        <f t="shared" ca="1" si="5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6"/>
        <v>0.52148806187431118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0"/>
        <v>0</v>
      </c>
      <c r="P19" s="10">
        <f t="shared" ca="1" si="1"/>
        <v>0</v>
      </c>
      <c r="Q19" s="10">
        <f t="shared" ca="1" si="2"/>
        <v>0</v>
      </c>
      <c r="R19" s="10">
        <f t="shared" ca="1" si="3"/>
        <v>0</v>
      </c>
      <c r="S19" s="10">
        <f t="shared" ca="1" si="4"/>
        <v>0</v>
      </c>
      <c r="T19" s="10">
        <f t="shared" ca="1" si="5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6"/>
        <v>0.63378331670599863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0"/>
        <v>0</v>
      </c>
      <c r="P20" s="10">
        <f t="shared" ca="1" si="1"/>
        <v>0</v>
      </c>
      <c r="Q20" s="10">
        <f t="shared" ca="1" si="2"/>
        <v>0</v>
      </c>
      <c r="R20" s="10">
        <f t="shared" ca="1" si="3"/>
        <v>0</v>
      </c>
      <c r="S20" s="10">
        <f t="shared" ca="1" si="4"/>
        <v>0</v>
      </c>
      <c r="T20" s="10">
        <f t="shared" ca="1" si="5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6"/>
        <v>0.10883828639750992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0"/>
        <v>0</v>
      </c>
      <c r="P21" s="10">
        <f t="shared" ca="1" si="1"/>
        <v>0</v>
      </c>
      <c r="Q21" s="10">
        <f t="shared" ca="1" si="2"/>
        <v>0</v>
      </c>
      <c r="R21" s="10">
        <f t="shared" ca="1" si="3"/>
        <v>0</v>
      </c>
      <c r="S21" s="10">
        <f t="shared" ca="1" si="4"/>
        <v>0</v>
      </c>
      <c r="T21" s="10">
        <f t="shared" ca="1" si="5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6"/>
        <v>0.16602523448528284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0"/>
        <v>0</v>
      </c>
      <c r="P22" s="10">
        <f t="shared" ca="1" si="1"/>
        <v>0</v>
      </c>
      <c r="Q22" s="10">
        <f t="shared" ca="1" si="2"/>
        <v>0</v>
      </c>
      <c r="R22" s="10">
        <f t="shared" ca="1" si="3"/>
        <v>0</v>
      </c>
      <c r="S22" s="10">
        <f t="shared" ca="1" si="4"/>
        <v>0</v>
      </c>
      <c r="T22" s="10">
        <f t="shared" ca="1" si="5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6"/>
        <v>0.30562025538640314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0"/>
        <v>0</v>
      </c>
      <c r="P23" s="10">
        <f t="shared" ca="1" si="1"/>
        <v>0</v>
      </c>
      <c r="Q23" s="10">
        <f t="shared" ca="1" si="2"/>
        <v>0</v>
      </c>
      <c r="R23" s="10">
        <f t="shared" ca="1" si="3"/>
        <v>0</v>
      </c>
      <c r="S23" s="10">
        <f t="shared" ca="1" si="4"/>
        <v>0</v>
      </c>
      <c r="T23" s="10">
        <f t="shared" ca="1" si="5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6"/>
        <v>0.88714293101171449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0"/>
        <v>0</v>
      </c>
      <c r="P24" s="10">
        <f t="shared" ca="1" si="1"/>
        <v>0</v>
      </c>
      <c r="Q24" s="10">
        <f t="shared" ca="1" si="2"/>
        <v>0</v>
      </c>
      <c r="R24" s="10">
        <f t="shared" ca="1" si="3"/>
        <v>0</v>
      </c>
      <c r="S24" s="10">
        <f t="shared" ca="1" si="4"/>
        <v>0</v>
      </c>
      <c r="T24" s="10">
        <f t="shared" ca="1" si="5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6"/>
        <v>0.1315475731127056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0"/>
        <v>0</v>
      </c>
      <c r="P25" s="10">
        <f t="shared" ca="1" si="1"/>
        <v>0</v>
      </c>
      <c r="Q25" s="10">
        <f t="shared" ca="1" si="2"/>
        <v>0</v>
      </c>
      <c r="R25" s="10">
        <f t="shared" ca="1" si="3"/>
        <v>0</v>
      </c>
      <c r="S25" s="10">
        <f t="shared" ca="1" si="4"/>
        <v>0</v>
      </c>
      <c r="T25" s="10">
        <f t="shared" ca="1" si="5"/>
        <v>0</v>
      </c>
      <c r="U25" s="10"/>
      <c r="V25" s="10"/>
      <c r="W25" s="10"/>
      <c r="X25" s="9" t="s">
        <v>0</v>
      </c>
      <c r="Y25" s="55">
        <f t="shared" ref="Y25:AE25" ca="1" si="7">SUM(N6:N50)</f>
        <v>0</v>
      </c>
      <c r="Z25" s="56">
        <f t="shared" ca="1" si="7"/>
        <v>0</v>
      </c>
      <c r="AA25" s="57">
        <f t="shared" ca="1" si="7"/>
        <v>0</v>
      </c>
      <c r="AB25" s="57">
        <f t="shared" ca="1" si="7"/>
        <v>0</v>
      </c>
      <c r="AC25" s="57">
        <f t="shared" ca="1" si="7"/>
        <v>0</v>
      </c>
      <c r="AD25" s="57">
        <f t="shared" ca="1" si="7"/>
        <v>0</v>
      </c>
      <c r="AE25" s="58">
        <f t="shared" ca="1" si="7"/>
        <v>0</v>
      </c>
    </row>
    <row r="26" spans="1:31">
      <c r="A26" s="10">
        <f t="shared" ca="1" si="6"/>
        <v>0.25790718878501406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0"/>
        <v>0</v>
      </c>
      <c r="P26" s="10">
        <f t="shared" ca="1" si="1"/>
        <v>0</v>
      </c>
      <c r="Q26" s="10">
        <f t="shared" ca="1" si="2"/>
        <v>0</v>
      </c>
      <c r="R26" s="10">
        <f t="shared" ca="1" si="3"/>
        <v>0</v>
      </c>
      <c r="S26" s="10">
        <f t="shared" ca="1" si="4"/>
        <v>0</v>
      </c>
      <c r="T26" s="10">
        <f t="shared" ca="1" si="5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6"/>
        <v>0.28683513189161669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0"/>
        <v>0</v>
      </c>
      <c r="P27" s="10">
        <f t="shared" ca="1" si="1"/>
        <v>0</v>
      </c>
      <c r="Q27" s="10">
        <f t="shared" ca="1" si="2"/>
        <v>0</v>
      </c>
      <c r="R27" s="10">
        <f t="shared" ca="1" si="3"/>
        <v>0</v>
      </c>
      <c r="S27" s="10">
        <f t="shared" ca="1" si="4"/>
        <v>0</v>
      </c>
      <c r="T27" s="10">
        <f t="shared" ca="1" si="5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6"/>
        <v>0.3562300718149346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0"/>
        <v>0</v>
      </c>
      <c r="P28" s="10">
        <f t="shared" ca="1" si="1"/>
        <v>0</v>
      </c>
      <c r="Q28" s="10">
        <f t="shared" ca="1" si="2"/>
        <v>0</v>
      </c>
      <c r="R28" s="10">
        <f t="shared" ca="1" si="3"/>
        <v>0</v>
      </c>
      <c r="S28" s="10">
        <f t="shared" ca="1" si="4"/>
        <v>0</v>
      </c>
      <c r="T28" s="10">
        <f t="shared" ca="1" si="5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6"/>
        <v>0.6571348629640773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0"/>
        <v>0</v>
      </c>
      <c r="P29" s="10">
        <f t="shared" ca="1" si="1"/>
        <v>0</v>
      </c>
      <c r="Q29" s="10">
        <f t="shared" ca="1" si="2"/>
        <v>0</v>
      </c>
      <c r="R29" s="10">
        <f t="shared" ca="1" si="3"/>
        <v>0</v>
      </c>
      <c r="S29" s="10">
        <f t="shared" ca="1" si="4"/>
        <v>0</v>
      </c>
      <c r="T29" s="10">
        <f t="shared" ca="1" si="5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6"/>
        <v>0.76232420490978925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0"/>
        <v>0</v>
      </c>
      <c r="P30" s="10">
        <f t="shared" ca="1" si="1"/>
        <v>0</v>
      </c>
      <c r="Q30" s="10">
        <f t="shared" ca="1" si="2"/>
        <v>0</v>
      </c>
      <c r="R30" s="10">
        <f t="shared" ca="1" si="3"/>
        <v>0</v>
      </c>
      <c r="S30" s="10">
        <f t="shared" ca="1" si="4"/>
        <v>0</v>
      </c>
      <c r="T30" s="10">
        <f t="shared" ca="1" si="5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6"/>
        <v>0.80933600527529515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0"/>
        <v>0</v>
      </c>
      <c r="P31" s="10">
        <f t="shared" ca="1" si="1"/>
        <v>0</v>
      </c>
      <c r="Q31" s="10">
        <f t="shared" ca="1" si="2"/>
        <v>0</v>
      </c>
      <c r="R31" s="10">
        <f t="shared" ca="1" si="3"/>
        <v>0</v>
      </c>
      <c r="S31" s="10">
        <f t="shared" ca="1" si="4"/>
        <v>0</v>
      </c>
      <c r="T31" s="10">
        <f t="shared" ca="1" si="5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6"/>
        <v>0.80237702231385011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0"/>
        <v>0</v>
      </c>
      <c r="P32" s="10">
        <f t="shared" ca="1" si="1"/>
        <v>0</v>
      </c>
      <c r="Q32" s="10">
        <f t="shared" ca="1" si="2"/>
        <v>0</v>
      </c>
      <c r="R32" s="10">
        <f t="shared" ca="1" si="3"/>
        <v>0</v>
      </c>
      <c r="S32" s="10">
        <f t="shared" ca="1" si="4"/>
        <v>0</v>
      </c>
      <c r="T32" s="10">
        <f t="shared" ca="1" si="5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6"/>
        <v>0.12242913364288921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0"/>
        <v>0</v>
      </c>
      <c r="P33" s="10">
        <f t="shared" ca="1" si="1"/>
        <v>0</v>
      </c>
      <c r="Q33" s="10">
        <f t="shared" ca="1" si="2"/>
        <v>0</v>
      </c>
      <c r="R33" s="10">
        <f t="shared" ca="1" si="3"/>
        <v>0</v>
      </c>
      <c r="S33" s="10">
        <f t="shared" ca="1" si="4"/>
        <v>0</v>
      </c>
      <c r="T33" s="10">
        <f t="shared" ca="1" si="5"/>
        <v>0</v>
      </c>
      <c r="U33" s="10"/>
      <c r="V33" s="10"/>
      <c r="W33" s="10"/>
      <c r="X33" s="89" t="s">
        <v>88</v>
      </c>
      <c r="Y33" s="72" t="e">
        <f ca="1">1-(AB73/AD73)</f>
        <v>#DIV/0!</v>
      </c>
      <c r="Z33" s="10"/>
      <c r="AA33" s="10"/>
      <c r="AB33" s="10"/>
      <c r="AC33" s="10"/>
      <c r="AD33" s="10"/>
      <c r="AE33" s="10"/>
    </row>
    <row r="34" spans="1:31">
      <c r="A34" s="10">
        <f t="shared" ca="1" si="6"/>
        <v>0.71324493917094611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0"/>
        <v>0</v>
      </c>
      <c r="P34" s="10">
        <f t="shared" ca="1" si="1"/>
        <v>0</v>
      </c>
      <c r="Q34" s="10">
        <f t="shared" ca="1" si="2"/>
        <v>0</v>
      </c>
      <c r="R34" s="10">
        <f t="shared" ca="1" si="3"/>
        <v>0</v>
      </c>
      <c r="S34" s="10">
        <f t="shared" ca="1" si="4"/>
        <v>0</v>
      </c>
      <c r="T34" s="10">
        <f t="shared" ca="1" si="5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4.25">
      <c r="A35" s="10">
        <f t="shared" ca="1" si="6"/>
        <v>0.9379964801428089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0"/>
        <v>0</v>
      </c>
      <c r="P35" s="10">
        <f t="shared" ca="1" si="1"/>
        <v>0</v>
      </c>
      <c r="Q35" s="10">
        <f t="shared" ca="1" si="2"/>
        <v>0</v>
      </c>
      <c r="R35" s="10">
        <f t="shared" ca="1" si="3"/>
        <v>0</v>
      </c>
      <c r="S35" s="10">
        <f t="shared" ca="1" si="4"/>
        <v>0</v>
      </c>
      <c r="T35" s="10">
        <f t="shared" ca="1" si="5"/>
        <v>0</v>
      </c>
      <c r="U35" s="10"/>
      <c r="V35" s="10"/>
      <c r="W35" s="10"/>
      <c r="X35" s="10"/>
      <c r="Y35" s="72" t="s">
        <v>69</v>
      </c>
      <c r="Z35" s="10"/>
      <c r="AA35" s="10"/>
      <c r="AB35" s="10"/>
      <c r="AC35" s="10"/>
      <c r="AD35" s="10"/>
      <c r="AE35" s="10"/>
    </row>
    <row r="36" spans="1:31">
      <c r="A36" s="10">
        <f t="shared" ca="1" si="6"/>
        <v>4.8713491573840639E-2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0"/>
        <v>0</v>
      </c>
      <c r="P36" s="10">
        <f t="shared" ca="1" si="1"/>
        <v>0</v>
      </c>
      <c r="Q36" s="10">
        <f t="shared" ca="1" si="2"/>
        <v>0</v>
      </c>
      <c r="R36" s="10">
        <f t="shared" ca="1" si="3"/>
        <v>0</v>
      </c>
      <c r="S36" s="10">
        <f t="shared" ca="1" si="4"/>
        <v>0</v>
      </c>
      <c r="T36" s="10">
        <f t="shared" ca="1" si="5"/>
        <v>0</v>
      </c>
      <c r="U36" s="10"/>
      <c r="V36" s="10"/>
      <c r="W36" s="10"/>
      <c r="X36" s="10"/>
      <c r="Y36" s="108" t="s">
        <v>70</v>
      </c>
      <c r="Z36" s="108" t="s">
        <v>71</v>
      </c>
      <c r="AA36" s="108"/>
      <c r="AB36" s="108" t="s">
        <v>72</v>
      </c>
      <c r="AC36" s="108"/>
      <c r="AD36" s="108" t="s">
        <v>73</v>
      </c>
      <c r="AE36" s="41"/>
    </row>
    <row r="37" spans="1:31">
      <c r="A37" s="10">
        <f t="shared" ca="1" si="6"/>
        <v>0.29527961004901515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0"/>
        <v>0</v>
      </c>
      <c r="P37" s="10">
        <f t="shared" ca="1" si="1"/>
        <v>0</v>
      </c>
      <c r="Q37" s="10">
        <f t="shared" ca="1" si="2"/>
        <v>0</v>
      </c>
      <c r="R37" s="10">
        <f t="shared" ca="1" si="3"/>
        <v>0</v>
      </c>
      <c r="S37" s="10">
        <f t="shared" ca="1" si="4"/>
        <v>0</v>
      </c>
      <c r="T37" s="10">
        <f t="shared" ca="1" si="5"/>
        <v>0</v>
      </c>
      <c r="U37" s="10"/>
      <c r="V37" s="10"/>
      <c r="W37" s="10"/>
      <c r="X37" s="10"/>
      <c r="Y37" s="73">
        <f>IF(COUNT(Sheet1!$B6:'Sheet1'!$C6)=2,(C6-Z$25/n)^2,0)</f>
        <v>0</v>
      </c>
      <c r="Z37" s="74">
        <f>IF(COUNT(Sheet1!$B6:'Sheet1'!$C6)=2,Z$29*B6^2+Y$30*B6+Y$31,0)</f>
        <v>0</v>
      </c>
      <c r="AA37" s="74"/>
      <c r="AB37" s="74">
        <f t="shared" ref="AB37:AB72" ca="1" si="8">IF(COUNT($B6:$C6)=2,(C6-Z37)^2,0)</f>
        <v>0</v>
      </c>
      <c r="AC37" s="49"/>
      <c r="AD37" s="75">
        <f>IF(COUNT(Sheet1!$B6:'Sheet1'!$C6)=2,($Z$25/n-Z37)^2,0)</f>
        <v>0</v>
      </c>
      <c r="AE37" s="10" t="s">
        <v>0</v>
      </c>
    </row>
    <row r="38" spans="1:31">
      <c r="A38" s="10">
        <f t="shared" ca="1" si="6"/>
        <v>0.85029800970123648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0"/>
        <v>0</v>
      </c>
      <c r="P38" s="10">
        <f t="shared" ca="1" si="1"/>
        <v>0</v>
      </c>
      <c r="Q38" s="10">
        <f t="shared" ca="1" si="2"/>
        <v>0</v>
      </c>
      <c r="R38" s="10">
        <f t="shared" ca="1" si="3"/>
        <v>0</v>
      </c>
      <c r="S38" s="10">
        <f t="shared" ca="1" si="4"/>
        <v>0</v>
      </c>
      <c r="T38" s="10">
        <f t="shared" ca="1" si="5"/>
        <v>0</v>
      </c>
      <c r="U38" s="10"/>
      <c r="V38" s="10"/>
      <c r="W38" s="10"/>
      <c r="X38" s="10"/>
      <c r="Y38" s="73">
        <f>IF(COUNT(Sheet1!$B7:'Sheet1'!$C7)=2,(C7-Z$25/n)^2,0)</f>
        <v>0</v>
      </c>
      <c r="Z38" s="74">
        <f>IF(COUNT(Sheet1!$B7:'Sheet1'!$C7)=2,Z$29*B7^2+Y$30*B7+Y$31,0)</f>
        <v>0</v>
      </c>
      <c r="AA38" s="59"/>
      <c r="AB38" s="74">
        <f t="shared" ca="1" si="8"/>
        <v>0</v>
      </c>
      <c r="AC38" s="32"/>
      <c r="AD38" s="75">
        <f>IF(COUNT(Sheet1!$B7:'Sheet1'!$C7)=2,($Z$25/n-Z38)^2,0)</f>
        <v>0</v>
      </c>
      <c r="AE38" s="10"/>
    </row>
    <row r="39" spans="1:31">
      <c r="A39" s="10">
        <f t="shared" ca="1" si="6"/>
        <v>0.39607300314113159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0"/>
        <v>0</v>
      </c>
      <c r="P39" s="10">
        <f t="shared" ca="1" si="1"/>
        <v>0</v>
      </c>
      <c r="Q39" s="10">
        <f t="shared" ca="1" si="2"/>
        <v>0</v>
      </c>
      <c r="R39" s="10">
        <f t="shared" ca="1" si="3"/>
        <v>0</v>
      </c>
      <c r="S39" s="10">
        <f t="shared" ca="1" si="4"/>
        <v>0</v>
      </c>
      <c r="T39" s="10">
        <f t="shared" ca="1" si="5"/>
        <v>0</v>
      </c>
      <c r="U39" s="10"/>
      <c r="V39" s="10"/>
      <c r="W39" s="10"/>
      <c r="X39" s="10"/>
      <c r="Y39" s="73">
        <f>IF(COUNT(Sheet1!$B8:'Sheet1'!$C8)=2,(C8-Z$25/n)^2,0)</f>
        <v>0</v>
      </c>
      <c r="Z39" s="74">
        <f>IF(COUNT(Sheet1!$B8:'Sheet1'!$C8)=2,Z$29*B8^2+Y$30*B8+Y$31,0)</f>
        <v>0</v>
      </c>
      <c r="AA39" s="59"/>
      <c r="AB39" s="74">
        <f t="shared" ca="1" si="8"/>
        <v>0</v>
      </c>
      <c r="AC39" s="32"/>
      <c r="AD39" s="75">
        <f>IF(COUNT(Sheet1!$B8:'Sheet1'!$C8)=2,($Z$25/n-Z39)^2,0)</f>
        <v>0</v>
      </c>
      <c r="AE39" s="10"/>
    </row>
    <row r="40" spans="1:31">
      <c r="A40" s="10">
        <f t="shared" ca="1" si="6"/>
        <v>0.40974735863723011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0"/>
        <v>0</v>
      </c>
      <c r="P40" s="10">
        <f t="shared" ca="1" si="1"/>
        <v>0</v>
      </c>
      <c r="Q40" s="10">
        <f t="shared" ca="1" si="2"/>
        <v>0</v>
      </c>
      <c r="R40" s="10">
        <f t="shared" ca="1" si="3"/>
        <v>0</v>
      </c>
      <c r="S40" s="10">
        <f t="shared" ca="1" si="4"/>
        <v>0</v>
      </c>
      <c r="T40" s="10">
        <f t="shared" ca="1" si="5"/>
        <v>0</v>
      </c>
      <c r="U40" s="10"/>
      <c r="V40" s="10"/>
      <c r="W40" s="10"/>
      <c r="X40" s="10"/>
      <c r="Y40" s="73">
        <f>IF(COUNT(Sheet1!$B9:'Sheet1'!$C9)=2,(C9-Z$25/n)^2,0)</f>
        <v>0</v>
      </c>
      <c r="Z40" s="74">
        <f>IF(COUNT(Sheet1!$B9:'Sheet1'!$C9)=2,Z$29*B9^2+Y$30*B9+Y$31,0)</f>
        <v>0</v>
      </c>
      <c r="AA40" s="59"/>
      <c r="AB40" s="74">
        <f t="shared" ca="1" si="8"/>
        <v>0</v>
      </c>
      <c r="AC40" s="32"/>
      <c r="AD40" s="75">
        <f>IF(COUNT(Sheet1!$B9:'Sheet1'!$C9)=2,($Z$25/n-Z40)^2,0)</f>
        <v>0</v>
      </c>
      <c r="AE40" s="10"/>
    </row>
    <row r="41" spans="1:31">
      <c r="A41" s="10">
        <f t="shared" ca="1" si="6"/>
        <v>0.39107512090354357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0"/>
        <v>0</v>
      </c>
      <c r="P41" s="10">
        <f t="shared" ca="1" si="1"/>
        <v>0</v>
      </c>
      <c r="Q41" s="10">
        <f t="shared" ca="1" si="2"/>
        <v>0</v>
      </c>
      <c r="R41" s="10">
        <f t="shared" ca="1" si="3"/>
        <v>0</v>
      </c>
      <c r="S41" s="10">
        <f t="shared" ca="1" si="4"/>
        <v>0</v>
      </c>
      <c r="T41" s="10">
        <f t="shared" ca="1" si="5"/>
        <v>0</v>
      </c>
      <c r="U41" s="10"/>
      <c r="V41" s="10"/>
      <c r="W41" s="10"/>
      <c r="X41" s="10"/>
      <c r="Y41" s="73">
        <f>IF(COUNT(Sheet1!$B10:'Sheet1'!$C10)=2,(C10-Z$25/n)^2,0)</f>
        <v>0</v>
      </c>
      <c r="Z41" s="74">
        <f>IF(COUNT(Sheet1!$B10:'Sheet1'!$C10)=2,Z$29*B10^2+Y$30*B10+Y$31,0)</f>
        <v>0</v>
      </c>
      <c r="AA41" s="59"/>
      <c r="AB41" s="74">
        <f t="shared" ca="1" si="8"/>
        <v>0</v>
      </c>
      <c r="AC41" s="32"/>
      <c r="AD41" s="75">
        <f>IF(COUNT(Sheet1!$B10:'Sheet1'!$C10)=2,($Z$25/n-Z41)^2,0)</f>
        <v>0</v>
      </c>
      <c r="AE41" s="10"/>
    </row>
    <row r="42" spans="1:31">
      <c r="A42" s="10">
        <f t="shared" ca="1" si="6"/>
        <v>0.73983512665316953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0"/>
        <v>0</v>
      </c>
      <c r="P42" s="10">
        <f t="shared" ca="1" si="1"/>
        <v>0</v>
      </c>
      <c r="Q42" s="10">
        <f t="shared" ca="1" si="2"/>
        <v>0</v>
      </c>
      <c r="R42" s="10">
        <f t="shared" ca="1" si="3"/>
        <v>0</v>
      </c>
      <c r="S42" s="10">
        <f t="shared" ca="1" si="4"/>
        <v>0</v>
      </c>
      <c r="T42" s="10">
        <f t="shared" ca="1" si="5"/>
        <v>0</v>
      </c>
      <c r="U42" s="10"/>
      <c r="V42" s="10"/>
      <c r="W42" s="10"/>
      <c r="X42" s="10"/>
      <c r="Y42" s="73">
        <f>IF(COUNT(Sheet1!$B11:'Sheet1'!$C11)=2,(C11-Z$25/n)^2,0)</f>
        <v>0</v>
      </c>
      <c r="Z42" s="74">
        <f>IF(COUNT(Sheet1!$B11:'Sheet1'!$C11)=2,Z$29*B11^2+Y$30*B11+Y$31,0)</f>
        <v>0</v>
      </c>
      <c r="AA42" s="59"/>
      <c r="AB42" s="74">
        <f t="shared" ca="1" si="8"/>
        <v>0</v>
      </c>
      <c r="AC42" s="32"/>
      <c r="AD42" s="75">
        <f>IF(COUNT(Sheet1!$B11:'Sheet1'!$C11)=2,($Z$25/n-Z42)^2,0)</f>
        <v>0</v>
      </c>
      <c r="AE42" s="10"/>
    </row>
    <row r="43" spans="1:31">
      <c r="A43" s="10">
        <f t="shared" ca="1" si="6"/>
        <v>0.21330340227523215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0"/>
        <v>0</v>
      </c>
      <c r="P43" s="10">
        <f t="shared" ca="1" si="1"/>
        <v>0</v>
      </c>
      <c r="Q43" s="10">
        <f t="shared" ca="1" si="2"/>
        <v>0</v>
      </c>
      <c r="R43" s="10">
        <f t="shared" ca="1" si="3"/>
        <v>0</v>
      </c>
      <c r="S43" s="10">
        <f t="shared" ca="1" si="4"/>
        <v>0</v>
      </c>
      <c r="T43" s="10">
        <f t="shared" ca="1" si="5"/>
        <v>0</v>
      </c>
      <c r="U43" s="10"/>
      <c r="V43" s="10"/>
      <c r="W43" s="10"/>
      <c r="X43" s="10"/>
      <c r="Y43" s="73">
        <f>IF(COUNT(Sheet1!$B12:'Sheet1'!$C12)=2,(C12-Z$25/n)^2,0)</f>
        <v>0</v>
      </c>
      <c r="Z43" s="74">
        <f>IF(COUNT(Sheet1!$B12:'Sheet1'!$C12)=2,Z$29*B12^2+Y$30*B12+Y$31,0)</f>
        <v>0</v>
      </c>
      <c r="AA43" s="59"/>
      <c r="AB43" s="74">
        <f t="shared" ca="1" si="8"/>
        <v>0</v>
      </c>
      <c r="AC43" s="32"/>
      <c r="AD43" s="75">
        <f>IF(COUNT(Sheet1!$B12:'Sheet1'!$C12)=2,($Z$25/n-Z43)^2,0)</f>
        <v>0</v>
      </c>
      <c r="AE43" s="10"/>
    </row>
    <row r="44" spans="1:31">
      <c r="A44" s="10">
        <f t="shared" ca="1" si="6"/>
        <v>0.95051799091800271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0"/>
        <v>0</v>
      </c>
      <c r="P44" s="10">
        <f t="shared" ca="1" si="1"/>
        <v>0</v>
      </c>
      <c r="Q44" s="10">
        <f t="shared" ca="1" si="2"/>
        <v>0</v>
      </c>
      <c r="R44" s="10">
        <f t="shared" ca="1" si="3"/>
        <v>0</v>
      </c>
      <c r="S44" s="10">
        <f t="shared" ca="1" si="4"/>
        <v>0</v>
      </c>
      <c r="T44" s="10">
        <f t="shared" ca="1" si="5"/>
        <v>0</v>
      </c>
      <c r="U44" s="10"/>
      <c r="V44" s="10"/>
      <c r="W44" s="10"/>
      <c r="X44" s="10"/>
      <c r="Y44" s="73">
        <f>IF(COUNT(Sheet1!$B13:'Sheet1'!$C13)=2,(C13-Z$25/n)^2,0)</f>
        <v>0</v>
      </c>
      <c r="Z44" s="74">
        <f>IF(COUNT(Sheet1!$B13:'Sheet1'!$C13)=2,Z$29*B13^2+Y$30*B13+Y$31,0)</f>
        <v>0</v>
      </c>
      <c r="AA44" s="32"/>
      <c r="AB44" s="74">
        <f t="shared" ca="1" si="8"/>
        <v>0</v>
      </c>
      <c r="AC44" s="32"/>
      <c r="AD44" s="75">
        <f>IF(COUNT(Sheet1!$B13:'Sheet1'!$C13)=2,($Z$25/n-Z44)^2,0)</f>
        <v>0</v>
      </c>
      <c r="AE44" s="10"/>
    </row>
    <row r="45" spans="1:31">
      <c r="A45" s="10">
        <f t="shared" ca="1" si="6"/>
        <v>0.17356516022484292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0"/>
        <v>0</v>
      </c>
      <c r="P45" s="10">
        <f t="shared" ca="1" si="1"/>
        <v>0</v>
      </c>
      <c r="Q45" s="10">
        <f t="shared" ca="1" si="2"/>
        <v>0</v>
      </c>
      <c r="R45" s="10">
        <f t="shared" ca="1" si="3"/>
        <v>0</v>
      </c>
      <c r="S45" s="10">
        <f t="shared" ca="1" si="4"/>
        <v>0</v>
      </c>
      <c r="T45" s="10">
        <f t="shared" ca="1" si="5"/>
        <v>0</v>
      </c>
      <c r="U45" s="10"/>
      <c r="V45" s="10"/>
      <c r="W45" s="10"/>
      <c r="X45" s="10"/>
      <c r="Y45" s="73">
        <f>IF(COUNT(Sheet1!$B14:'Sheet1'!$C14)=2,(C14-Z$25/n)^2,0)</f>
        <v>0</v>
      </c>
      <c r="Z45" s="74">
        <f>IF(COUNT(Sheet1!$B14:'Sheet1'!$C14)=2,Z$29*B14^2+Y$30*B14+Y$31,0)</f>
        <v>0</v>
      </c>
      <c r="AA45" s="59"/>
      <c r="AB45" s="74">
        <f t="shared" ca="1" si="8"/>
        <v>0</v>
      </c>
      <c r="AC45" s="32"/>
      <c r="AD45" s="75">
        <f>IF(COUNT(Sheet1!$B14:'Sheet1'!$C14)=2,($Z$25/n-Z45)^2,0)</f>
        <v>0</v>
      </c>
      <c r="AE45" s="10"/>
    </row>
    <row r="46" spans="1:31">
      <c r="A46" s="10">
        <f t="shared" ca="1" si="6"/>
        <v>0.64524572040821859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0"/>
        <v>0</v>
      </c>
      <c r="P46" s="10">
        <f t="shared" ca="1" si="1"/>
        <v>0</v>
      </c>
      <c r="Q46" s="10">
        <f t="shared" ca="1" si="2"/>
        <v>0</v>
      </c>
      <c r="R46" s="10">
        <f t="shared" ca="1" si="3"/>
        <v>0</v>
      </c>
      <c r="S46" s="10">
        <f t="shared" ca="1" si="4"/>
        <v>0</v>
      </c>
      <c r="T46" s="10">
        <f t="shared" ca="1" si="5"/>
        <v>0</v>
      </c>
      <c r="U46" s="10"/>
      <c r="V46" s="10"/>
      <c r="W46" s="10"/>
      <c r="X46" s="10"/>
      <c r="Y46" s="73">
        <f>IF(COUNT(Sheet1!$B15:'Sheet1'!$C15)=2,(C15-Z$25/n)^2,0)</f>
        <v>0</v>
      </c>
      <c r="Z46" s="74">
        <f>IF(COUNT(Sheet1!$B15:'Sheet1'!$C15)=2,Z$29*B15^2+Y$30*B15+Y$31,0)</f>
        <v>0</v>
      </c>
      <c r="AA46" s="59"/>
      <c r="AB46" s="74">
        <f t="shared" ca="1" si="8"/>
        <v>0</v>
      </c>
      <c r="AC46" s="32"/>
      <c r="AD46" s="75">
        <f>IF(COUNT(Sheet1!$B15:'Sheet1'!$C15)=2,($Z$25/n-Z46)^2,0)</f>
        <v>0</v>
      </c>
      <c r="AE46" s="10"/>
    </row>
    <row r="47" spans="1:31">
      <c r="A47" s="10">
        <f t="shared" ca="1" si="6"/>
        <v>0.87094776195520018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0"/>
        <v>0</v>
      </c>
      <c r="P47" s="10">
        <f t="shared" ca="1" si="1"/>
        <v>0</v>
      </c>
      <c r="Q47" s="10">
        <f t="shared" ca="1" si="2"/>
        <v>0</v>
      </c>
      <c r="R47" s="10">
        <f t="shared" ca="1" si="3"/>
        <v>0</v>
      </c>
      <c r="S47" s="10">
        <f t="shared" ca="1" si="4"/>
        <v>0</v>
      </c>
      <c r="T47" s="10">
        <f t="shared" ca="1" si="5"/>
        <v>0</v>
      </c>
      <c r="U47" s="10"/>
      <c r="V47" s="10"/>
      <c r="W47" s="10"/>
      <c r="X47" s="10"/>
      <c r="Y47" s="73">
        <f>IF(COUNT(Sheet1!$B16:'Sheet1'!$C16)=2,(C16-Z$25/n)^2,0)</f>
        <v>0</v>
      </c>
      <c r="Z47" s="74">
        <f>IF(COUNT(Sheet1!$B16:'Sheet1'!$C16)=2,Z$29*B16^2+Y$30*B16+Y$31,0)</f>
        <v>0</v>
      </c>
      <c r="AA47" s="59"/>
      <c r="AB47" s="74">
        <f t="shared" ca="1" si="8"/>
        <v>0</v>
      </c>
      <c r="AC47" s="32"/>
      <c r="AD47" s="75">
        <f>IF(COUNT(Sheet1!$B16:'Sheet1'!$C16)=2,($Z$25/n-Z47)^2,0)</f>
        <v>0</v>
      </c>
      <c r="AE47" s="10"/>
    </row>
    <row r="48" spans="1:31">
      <c r="A48" s="10">
        <f t="shared" ca="1" si="6"/>
        <v>0.56412285721681055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0"/>
        <v>0</v>
      </c>
      <c r="P48" s="10">
        <f t="shared" ca="1" si="1"/>
        <v>0</v>
      </c>
      <c r="Q48" s="10">
        <f t="shared" ca="1" si="2"/>
        <v>0</v>
      </c>
      <c r="R48" s="10">
        <f t="shared" ca="1" si="3"/>
        <v>0</v>
      </c>
      <c r="S48" s="10">
        <f t="shared" ca="1" si="4"/>
        <v>0</v>
      </c>
      <c r="T48" s="10">
        <f t="shared" ca="1" si="5"/>
        <v>0</v>
      </c>
      <c r="U48" s="10"/>
      <c r="V48" s="10"/>
      <c r="W48" s="10"/>
      <c r="X48" s="10"/>
      <c r="Y48" s="73">
        <f>IF(COUNT(Sheet1!$B17:'Sheet1'!$C17)=2,(C17-Z$25/n)^2,0)</f>
        <v>0</v>
      </c>
      <c r="Z48" s="74">
        <f>IF(COUNT(Sheet1!$B17:'Sheet1'!$C17)=2,Z$29*B17^2+Y$30*B17+Y$31,0)</f>
        <v>0</v>
      </c>
      <c r="AA48" s="59"/>
      <c r="AB48" s="74">
        <f t="shared" ca="1" si="8"/>
        <v>0</v>
      </c>
      <c r="AC48" s="32"/>
      <c r="AD48" s="75">
        <f>IF(COUNT(Sheet1!$B17:'Sheet1'!$C17)=2,($Z$25/n-Z48)^2,0)</f>
        <v>0</v>
      </c>
      <c r="AE48" s="10"/>
    </row>
    <row r="49" spans="1:31">
      <c r="A49" s="10">
        <f t="shared" ca="1" si="6"/>
        <v>0.78007637107638639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0"/>
        <v>0</v>
      </c>
      <c r="P49" s="10">
        <f t="shared" ca="1" si="1"/>
        <v>0</v>
      </c>
      <c r="Q49" s="10">
        <f t="shared" ca="1" si="2"/>
        <v>0</v>
      </c>
      <c r="R49" s="10">
        <f t="shared" ca="1" si="3"/>
        <v>0</v>
      </c>
      <c r="S49" s="10">
        <f t="shared" ca="1" si="4"/>
        <v>0</v>
      </c>
      <c r="T49" s="10">
        <f t="shared" ca="1" si="5"/>
        <v>0</v>
      </c>
      <c r="U49" s="10"/>
      <c r="V49" s="10"/>
      <c r="W49" s="10"/>
      <c r="X49" s="10"/>
      <c r="Y49" s="73">
        <f>IF(COUNT(Sheet1!$B18:'Sheet1'!$C18)=2,(C18-Z$25/n)^2,0)</f>
        <v>0</v>
      </c>
      <c r="Z49" s="74">
        <f>IF(COUNT(Sheet1!$B18:'Sheet1'!$C18)=2,Z$29*B18^2+Y$30*B18+Y$31,0)</f>
        <v>0</v>
      </c>
      <c r="AA49" s="59"/>
      <c r="AB49" s="74">
        <f t="shared" ca="1" si="8"/>
        <v>0</v>
      </c>
      <c r="AC49" s="32"/>
      <c r="AD49" s="75">
        <f>IF(COUNT(Sheet1!$B18:'Sheet1'!$C18)=2,($Z$25/n-Z49)^2,0)</f>
        <v>0</v>
      </c>
      <c r="AE49" s="10"/>
    </row>
    <row r="50" spans="1:31">
      <c r="A50" s="10">
        <f t="shared" ca="1" si="6"/>
        <v>0.67223556993773637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0"/>
        <v>0</v>
      </c>
      <c r="P50" s="10">
        <f t="shared" ca="1" si="1"/>
        <v>0</v>
      </c>
      <c r="Q50" s="10">
        <f t="shared" ca="1" si="2"/>
        <v>0</v>
      </c>
      <c r="R50" s="10">
        <f t="shared" ca="1" si="3"/>
        <v>0</v>
      </c>
      <c r="S50" s="10">
        <f t="shared" ca="1" si="4"/>
        <v>0</v>
      </c>
      <c r="T50" s="10">
        <f t="shared" ca="1" si="5"/>
        <v>0</v>
      </c>
      <c r="U50" s="10"/>
      <c r="V50" s="10"/>
      <c r="W50" s="10"/>
      <c r="X50" s="10"/>
      <c r="Y50" s="73">
        <f>IF(COUNT(Sheet1!$B19:'Sheet1'!$C19)=2,(C19-Z$25/n)^2,0)</f>
        <v>0</v>
      </c>
      <c r="Z50" s="74">
        <f>IF(COUNT(Sheet1!$B19:'Sheet1'!$C19)=2,Z$29*B19^2+Y$30*B19+Y$31,0)</f>
        <v>0</v>
      </c>
      <c r="AA50" s="59"/>
      <c r="AB50" s="74">
        <f t="shared" ca="1" si="8"/>
        <v>0</v>
      </c>
      <c r="AC50" s="32"/>
      <c r="AD50" s="75">
        <f>IF(COUNT(Sheet1!$B19:'Sheet1'!$C19)=2,($Z$25/n-Z50)^2,0)</f>
        <v>0</v>
      </c>
      <c r="AE50" s="10"/>
    </row>
    <row r="51" spans="1:3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80" t="str">
        <f>IF(COUNT(J51)=1,(-b+SQRT(b*b-4*a*(__c-J51)))/(2*a),"")</f>
        <v/>
      </c>
      <c r="L51" s="8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73">
        <f>IF(COUNT(Sheet1!$B20:'Sheet1'!$C20)=2,(C20-Z$25/n)^2,0)</f>
        <v>0</v>
      </c>
      <c r="Z51" s="74">
        <f>IF(COUNT(Sheet1!$B20:'Sheet1'!$C20)=2,Z$29*B20^2+Y$30*B20+Y$31,0)</f>
        <v>0</v>
      </c>
      <c r="AA51" s="59"/>
      <c r="AB51" s="74">
        <f t="shared" ca="1" si="8"/>
        <v>0</v>
      </c>
      <c r="AC51" s="32"/>
      <c r="AD51" s="75">
        <f>IF(COUNT(Sheet1!$B20:'Sheet1'!$C20)=2,($Z$25/n-Z51)^2,0)</f>
        <v>0</v>
      </c>
      <c r="AE51" s="10"/>
    </row>
    <row r="52" spans="1:3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73">
        <f>IF(COUNT(Sheet1!$B21:'Sheet1'!$C21)=2,(C21-Z$25/n)^2,0)</f>
        <v>0</v>
      </c>
      <c r="Z52" s="74">
        <f>IF(COUNT(Sheet1!$B21:'Sheet1'!$C21)=2,Z$29*B21^2+Y$30*B21+Y$31,0)</f>
        <v>0</v>
      </c>
      <c r="AA52" s="59"/>
      <c r="AB52" s="74">
        <f t="shared" ca="1" si="8"/>
        <v>0</v>
      </c>
      <c r="AC52" s="32"/>
      <c r="AD52" s="75">
        <f>IF(COUNT(Sheet1!$B21:'Sheet1'!$C21)=2,($Z$25/n-Z52)^2,0)</f>
        <v>0</v>
      </c>
      <c r="AE52" s="10"/>
    </row>
    <row r="53" spans="1:3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73">
        <f>IF(COUNT(Sheet1!$B22:'Sheet1'!$C22)=2,(C22-Z$25/n)^2,0)</f>
        <v>0</v>
      </c>
      <c r="Z53" s="74">
        <f>IF(COUNT(Sheet1!$B22:'Sheet1'!$C22)=2,Z$29*B22^2+Y$30*B22+Y$31,0)</f>
        <v>0</v>
      </c>
      <c r="AA53" s="59"/>
      <c r="AB53" s="74">
        <f t="shared" ca="1" si="8"/>
        <v>0</v>
      </c>
      <c r="AC53" s="32"/>
      <c r="AD53" s="75">
        <f>IF(COUNT(Sheet1!$B22:'Sheet1'!$C22)=2,($Z$25/n-Z53)^2,0)</f>
        <v>0</v>
      </c>
      <c r="AE53" s="10"/>
    </row>
    <row r="54" spans="1:3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73">
        <f>IF(COUNT(Sheet1!$B23:'Sheet1'!$C23)=2,(C23-Z$25/n)^2,0)</f>
        <v>0</v>
      </c>
      <c r="Z54" s="74">
        <f>IF(COUNT(Sheet1!$B23:'Sheet1'!$C23)=2,Z$29*B23^2+Y$30*B23+Y$31,0)</f>
        <v>0</v>
      </c>
      <c r="AA54" s="59"/>
      <c r="AB54" s="74">
        <f t="shared" ca="1" si="8"/>
        <v>0</v>
      </c>
      <c r="AC54" s="32"/>
      <c r="AD54" s="75">
        <f>IF(COUNT(Sheet1!$B23:'Sheet1'!$C23)=2,($Z$25/n-Z54)^2,0)</f>
        <v>0</v>
      </c>
      <c r="AE54" s="10"/>
    </row>
    <row r="55" spans="1:3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73">
        <f>IF(COUNT(Sheet1!$B24:'Sheet1'!$C24)=2,(C24-Z$25/n)^2,0)</f>
        <v>0</v>
      </c>
      <c r="Z55" s="74">
        <f>IF(COUNT(Sheet1!$B24:'Sheet1'!$C24)=2,Z$29*B24^2+Y$30*B24+Y$31,0)</f>
        <v>0</v>
      </c>
      <c r="AA55" s="59"/>
      <c r="AB55" s="74">
        <f t="shared" ca="1" si="8"/>
        <v>0</v>
      </c>
      <c r="AC55" s="32"/>
      <c r="AD55" s="75">
        <f>IF(COUNT(Sheet1!$B24:'Sheet1'!$C24)=2,($Z$25/n-Z55)^2,0)</f>
        <v>0</v>
      </c>
      <c r="AE55" s="10"/>
    </row>
    <row r="56" spans="1:3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73">
        <f>IF(COUNT(Sheet1!$B25:'Sheet1'!$C25)=2,(C25-Z$25/n)^2,0)</f>
        <v>0</v>
      </c>
      <c r="Z56" s="74">
        <f>IF(COUNT(Sheet1!$B25:'Sheet1'!$C25)=2,Z$29*B25^2+Y$30*B25+Y$31,0)</f>
        <v>0</v>
      </c>
      <c r="AA56" s="56"/>
      <c r="AB56" s="74">
        <f t="shared" ca="1" si="8"/>
        <v>0</v>
      </c>
      <c r="AC56" s="56"/>
      <c r="AD56" s="75">
        <f>IF(COUNT(Sheet1!$B25:'Sheet1'!$C25)=2,($Z$25/n-Z56)^2,0)</f>
        <v>0</v>
      </c>
      <c r="AE56" s="10"/>
    </row>
    <row r="57" spans="1:3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73">
        <f>IF(COUNT(Sheet1!$B26:'Sheet1'!$C26)=2,(C26-Z$25/n)^2,0)</f>
        <v>0</v>
      </c>
      <c r="Z57" s="74">
        <f>IF(COUNT(Sheet1!$B26:'Sheet1'!$C26)=2,Z$29*B26^2+Y$30*B26+Y$31,0)</f>
        <v>0</v>
      </c>
      <c r="AA57" s="56"/>
      <c r="AB57" s="74">
        <f t="shared" ca="1" si="8"/>
        <v>0</v>
      </c>
      <c r="AC57" s="56"/>
      <c r="AD57" s="75">
        <f>IF(COUNT(Sheet1!$B26:'Sheet1'!$C26)=2,($Z$25/n-Z57)^2,0)</f>
        <v>0</v>
      </c>
      <c r="AE57" s="10"/>
    </row>
    <row r="58" spans="1:3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73">
        <f>IF(COUNT(Sheet1!$B27:'Sheet1'!$C27)=2,(C27-Z$25/n)^2,0)</f>
        <v>0</v>
      </c>
      <c r="Z58" s="74">
        <f>IF(COUNT(Sheet1!$B27:'Sheet1'!$C27)=2,Z$29*B27^2+Y$30*B27+Y$31,0)</f>
        <v>0</v>
      </c>
      <c r="AA58" s="56"/>
      <c r="AB58" s="74">
        <f t="shared" ca="1" si="8"/>
        <v>0</v>
      </c>
      <c r="AC58" s="56"/>
      <c r="AD58" s="75">
        <f>IF(COUNT(Sheet1!$B27:'Sheet1'!$C27)=2,($Z$25/n-Z58)^2,0)</f>
        <v>0</v>
      </c>
      <c r="AE58" s="10"/>
    </row>
    <row r="59" spans="1:3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73">
        <f>IF(COUNT(Sheet1!$B28:'Sheet1'!$C28)=2,(C28-Z$25/n)^2,0)</f>
        <v>0</v>
      </c>
      <c r="Z59" s="74">
        <f>IF(COUNT(Sheet1!$B28:'Sheet1'!$C28)=2,Z$29*B28^2+Y$30*B28+Y$31,0)</f>
        <v>0</v>
      </c>
      <c r="AA59" s="56"/>
      <c r="AB59" s="74">
        <f t="shared" ca="1" si="8"/>
        <v>0</v>
      </c>
      <c r="AC59" s="56"/>
      <c r="AD59" s="75">
        <f>IF(COUNT(Sheet1!$B28:'Sheet1'!$C28)=2,($Z$25/n-Z59)^2,0)</f>
        <v>0</v>
      </c>
      <c r="AE59" s="10"/>
    </row>
    <row r="60" spans="1:3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73">
        <f>IF(COUNT(Sheet1!$B29:'Sheet1'!$C29)=2,(C29-Z$25/n)^2,0)</f>
        <v>0</v>
      </c>
      <c r="Z60" s="74">
        <f>IF(COUNT(Sheet1!$B29:'Sheet1'!$C29)=2,Z$29*B29^2+Y$30*B29+Y$31,0)</f>
        <v>0</v>
      </c>
      <c r="AA60" s="56"/>
      <c r="AB60" s="74">
        <f t="shared" ca="1" si="8"/>
        <v>0</v>
      </c>
      <c r="AC60" s="56"/>
      <c r="AD60" s="75">
        <f>IF(COUNT(Sheet1!$B29:'Sheet1'!$C29)=2,($Z$25/n-Z60)^2,0)</f>
        <v>0</v>
      </c>
      <c r="AE60" s="10"/>
    </row>
    <row r="61" spans="1:3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73">
        <f>IF(COUNT(Sheet1!$B30:'Sheet1'!$C30)=2,(C30-Z$25/n)^2,0)</f>
        <v>0</v>
      </c>
      <c r="Z61" s="74">
        <f>IF(COUNT(Sheet1!$B30:'Sheet1'!$C30)=2,Z$29*B30^2+Y$30*B30+Y$31,0)</f>
        <v>0</v>
      </c>
      <c r="AA61" s="56"/>
      <c r="AB61" s="74">
        <f t="shared" ca="1" si="8"/>
        <v>0</v>
      </c>
      <c r="AC61" s="56"/>
      <c r="AD61" s="75">
        <f>IF(COUNT(Sheet1!$B30:'Sheet1'!$C30)=2,($Z$25/n-Z61)^2,0)</f>
        <v>0</v>
      </c>
      <c r="AE61" s="10"/>
    </row>
    <row r="62" spans="1:3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73">
        <f>IF(COUNT(Sheet1!$B31:'Sheet1'!$C31)=2,(C31-Z$25/n)^2,0)</f>
        <v>0</v>
      </c>
      <c r="Z62" s="74">
        <f>IF(COUNT(Sheet1!$B31:'Sheet1'!$C31)=2,Z$29*B31^2+Y$30*B31+Y$31,0)</f>
        <v>0</v>
      </c>
      <c r="AA62" s="56"/>
      <c r="AB62" s="74">
        <f t="shared" ca="1" si="8"/>
        <v>0</v>
      </c>
      <c r="AC62" s="56"/>
      <c r="AD62" s="75">
        <f>IF(COUNT(Sheet1!$B31:'Sheet1'!$C31)=2,($Z$25/n-Z62)^2,0)</f>
        <v>0</v>
      </c>
      <c r="AE62" s="10"/>
    </row>
    <row r="63" spans="1:3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73">
        <f>IF(COUNT(Sheet1!$B32:'Sheet1'!$C32)=2,(C32-Z$25/n)^2,0)</f>
        <v>0</v>
      </c>
      <c r="Z63" s="74">
        <f>IF(COUNT(Sheet1!$B32:'Sheet1'!$C32)=2,Z$29*B32^2+Y$30*B32+Y$31,0)</f>
        <v>0</v>
      </c>
      <c r="AA63" s="56"/>
      <c r="AB63" s="74">
        <f t="shared" ca="1" si="8"/>
        <v>0</v>
      </c>
      <c r="AC63" s="56"/>
      <c r="AD63" s="75">
        <f>IF(COUNT(Sheet1!$B32:'Sheet1'!$C32)=2,($Z$25/n-Z63)^2,0)</f>
        <v>0</v>
      </c>
      <c r="AE63" s="10"/>
    </row>
    <row r="64" spans="1:3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73">
        <f>IF(COUNT(Sheet1!$B33:'Sheet1'!$C33)=2,(C33-Z$25/n)^2,0)</f>
        <v>0</v>
      </c>
      <c r="Z64" s="74">
        <f>IF(COUNT(Sheet1!$B33:'Sheet1'!$C33)=2,Z$29*B33^2+Y$30*B33+Y$31,0)</f>
        <v>0</v>
      </c>
      <c r="AA64" s="56"/>
      <c r="AB64" s="74">
        <f t="shared" ca="1" si="8"/>
        <v>0</v>
      </c>
      <c r="AC64" s="56"/>
      <c r="AD64" s="75">
        <f>IF(COUNT(Sheet1!$B33:'Sheet1'!$C33)=2,($Z$25/n-Z64)^2,0)</f>
        <v>0</v>
      </c>
      <c r="AE64" s="10"/>
    </row>
    <row r="65" spans="1:3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73">
        <f>IF(COUNT(Sheet1!$B34:'Sheet1'!$C34)=2,(C34-Z$25/n)^2,0)</f>
        <v>0</v>
      </c>
      <c r="Z65" s="74">
        <f>IF(COUNT(Sheet1!$B34:'Sheet1'!$C34)=2,Z$29*B34^2+Y$30*B34+Y$31,0)</f>
        <v>0</v>
      </c>
      <c r="AA65" s="56"/>
      <c r="AB65" s="74">
        <f t="shared" ca="1" si="8"/>
        <v>0</v>
      </c>
      <c r="AC65" s="56"/>
      <c r="AD65" s="75">
        <f>IF(COUNT(Sheet1!$B34:'Sheet1'!$C34)=2,($Z$25/n-Z65)^2,0)</f>
        <v>0</v>
      </c>
      <c r="AE65" s="10"/>
    </row>
    <row r="66" spans="1:3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73">
        <f>IF(COUNT(Sheet1!$B35:'Sheet1'!$C35)=2,(C35-Z$25/n)^2,0)</f>
        <v>0</v>
      </c>
      <c r="Z66" s="74">
        <f>IF(COUNT(Sheet1!$B35:'Sheet1'!$C35)=2,Z$29*B35^2+Y$30*B35+Y$31,0)</f>
        <v>0</v>
      </c>
      <c r="AA66" s="56"/>
      <c r="AB66" s="74">
        <f t="shared" ca="1" si="8"/>
        <v>0</v>
      </c>
      <c r="AC66" s="56"/>
      <c r="AD66" s="75">
        <f>IF(COUNT(Sheet1!$B35:'Sheet1'!$C35)=2,($Z$25/n-Z66)^2,0)</f>
        <v>0</v>
      </c>
      <c r="AE66" s="10"/>
    </row>
    <row r="67" spans="1:3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73">
        <f>IF(COUNT(Sheet1!$B36:'Sheet1'!$C36)=2,(C36-Z$25/n)^2,0)</f>
        <v>0</v>
      </c>
      <c r="Z67" s="74">
        <f>IF(COUNT(Sheet1!$B36:'Sheet1'!$C36)=2,Z$29*B36^2+Y$30*B36+Y$31,0)</f>
        <v>0</v>
      </c>
      <c r="AA67" s="56"/>
      <c r="AB67" s="74">
        <f t="shared" ca="1" si="8"/>
        <v>0</v>
      </c>
      <c r="AC67" s="56"/>
      <c r="AD67" s="75">
        <f>IF(COUNT(Sheet1!$B36:'Sheet1'!$C36)=2,($Z$25/n-Z67)^2,0)</f>
        <v>0</v>
      </c>
      <c r="AE67" s="10"/>
    </row>
    <row r="68" spans="1:3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73">
        <f>IF(COUNT(Sheet1!$B37:'Sheet1'!$C37)=2,(C37-Z$25/n)^2,0)</f>
        <v>0</v>
      </c>
      <c r="Z68" s="74">
        <f>IF(COUNT(Sheet1!$B37:'Sheet1'!$C37)=2,Z$29*B37^2+Y$30*B37+Y$31,0)</f>
        <v>0</v>
      </c>
      <c r="AA68" s="56"/>
      <c r="AB68" s="74">
        <f t="shared" ca="1" si="8"/>
        <v>0</v>
      </c>
      <c r="AC68" s="56"/>
      <c r="AD68" s="75">
        <f>IF(COUNT(Sheet1!$B37:'Sheet1'!$C37)=2,($Z$25/n-Z68)^2,0)</f>
        <v>0</v>
      </c>
      <c r="AE68" s="10"/>
    </row>
    <row r="69" spans="1:3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73">
        <f>IF(COUNT(Sheet1!$B38:'Sheet1'!$C38)=2,(C38-Z$25/n)^2,0)</f>
        <v>0</v>
      </c>
      <c r="Z69" s="74">
        <f>IF(COUNT(Sheet1!$B38:'Sheet1'!$C38)=2,Z$29*B38^2+Y$30*B38+Y$31,0)</f>
        <v>0</v>
      </c>
      <c r="AA69" s="56"/>
      <c r="AB69" s="74">
        <f t="shared" ca="1" si="8"/>
        <v>0</v>
      </c>
      <c r="AC69" s="56"/>
      <c r="AD69" s="75">
        <f>IF(COUNT(Sheet1!$B38:'Sheet1'!$C38)=2,($Z$25/n-Z69)^2,0)</f>
        <v>0</v>
      </c>
      <c r="AE69" s="10"/>
    </row>
    <row r="70" spans="1:3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73">
        <f>IF(COUNT(Sheet1!$B39:'Sheet1'!$C39)=2,(C39-Z$25/n)^2,0)</f>
        <v>0</v>
      </c>
      <c r="Z70" s="74">
        <f>IF(COUNT(Sheet1!$B39:'Sheet1'!$C39)=2,Z$29*B39^2+Y$30*B39+Y$31,0)</f>
        <v>0</v>
      </c>
      <c r="AA70" s="56"/>
      <c r="AB70" s="74">
        <f t="shared" ca="1" si="8"/>
        <v>0</v>
      </c>
      <c r="AC70" s="56"/>
      <c r="AD70" s="75">
        <f>IF(COUNT(Sheet1!$B39:'Sheet1'!$C39)=2,($Z$25/n-Z70)^2,0)</f>
        <v>0</v>
      </c>
      <c r="AE70" s="10"/>
    </row>
    <row r="71" spans="1:3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73">
        <f>IF(COUNT(Sheet1!$B40:'Sheet1'!$C40)=2,(C40-Z$25/n)^2,0)</f>
        <v>0</v>
      </c>
      <c r="Z71" s="74">
        <f>IF(COUNT(Sheet1!$B40:'Sheet1'!$C40)=2,Z$29*B40^2+Y$30*B40+Y$31,0)</f>
        <v>0</v>
      </c>
      <c r="AA71" s="56"/>
      <c r="AB71" s="74">
        <f t="shared" ca="1" si="8"/>
        <v>0</v>
      </c>
      <c r="AC71" s="56"/>
      <c r="AD71" s="75">
        <f>IF(COUNT(Sheet1!$B40:'Sheet1'!$C40)=2,($Z$25/n-Z71)^2,0)</f>
        <v>0</v>
      </c>
      <c r="AE71" s="10"/>
    </row>
    <row r="72" spans="1:3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73">
        <f>IF(COUNT(Sheet1!$B41:'Sheet1'!$C41)=2,(C41-Z$25/n)^2,0)</f>
        <v>0</v>
      </c>
      <c r="Z72" s="74">
        <f>IF(COUNT(Sheet1!$B41:'Sheet1'!$C41)=2,Z$29*B41^2+Y$30*B41+Y$31,0)</f>
        <v>0</v>
      </c>
      <c r="AA72" s="56"/>
      <c r="AB72" s="74">
        <f t="shared" ca="1" si="8"/>
        <v>0</v>
      </c>
      <c r="AC72" s="56"/>
      <c r="AD72" s="75">
        <f>IF(COUNT(Sheet1!$B41:'Sheet1'!$C41)=2,($Z$25/n-Z72)^2,0)</f>
        <v>0</v>
      </c>
      <c r="AE72" s="10"/>
    </row>
    <row r="73" spans="1:3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82">
        <f>SUM(Y37:Y72)</f>
        <v>0</v>
      </c>
      <c r="Z73" s="83">
        <f>SUM(Z37:Z72)</f>
        <v>0</v>
      </c>
      <c r="AA73" s="83"/>
      <c r="AB73" s="83">
        <f ca="1">SUM(AB37:AB72)</f>
        <v>0</v>
      </c>
      <c r="AC73" s="83" t="s">
        <v>0</v>
      </c>
      <c r="AD73" s="84">
        <f>SUM(AD37:AD72)</f>
        <v>0</v>
      </c>
      <c r="AE73" s="10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5:AE73"/>
  <sheetViews>
    <sheetView workbookViewId="0">
      <selection sqref="A1:AE73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0.16031063909150167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O50" ca="1" si="0">IF(COUNT($B6:$C6)=2,B6,0)</f>
        <v>0</v>
      </c>
      <c r="O6" s="10">
        <f t="shared" ca="1" si="0"/>
        <v>0</v>
      </c>
      <c r="P6" s="10">
        <f t="shared" ref="P6:P50" ca="1" si="1">IF(COUNT($B6:$C6)=2,N6*O6,0)</f>
        <v>0</v>
      </c>
      <c r="Q6" s="10">
        <f t="shared" ref="Q6:Q50" ca="1" si="2">IF(COUNT($B6:$C6)=2,B6^2,0)</f>
        <v>0</v>
      </c>
      <c r="R6" s="10">
        <f t="shared" ref="R6:R50" ca="1" si="3">IF(COUNT($B6:$C6)=2,B6^3,0)</f>
        <v>0</v>
      </c>
      <c r="S6" s="10">
        <f t="shared" ref="S6:S50" ca="1" si="4">IF(COUNT($B6:$C6)=2,B6^4,0)</f>
        <v>0</v>
      </c>
      <c r="T6" s="10">
        <f t="shared" ref="T6:T50" ca="1" si="5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6">RAND()</f>
        <v>0.75206396212899884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0"/>
        <v>0</v>
      </c>
      <c r="P7" s="10">
        <f t="shared" ca="1" si="1"/>
        <v>0</v>
      </c>
      <c r="Q7" s="10">
        <f t="shared" ca="1" si="2"/>
        <v>0</v>
      </c>
      <c r="R7" s="10">
        <f t="shared" ca="1" si="3"/>
        <v>0</v>
      </c>
      <c r="S7" s="10">
        <f t="shared" ca="1" si="4"/>
        <v>0</v>
      </c>
      <c r="T7" s="10">
        <f t="shared" ca="1" si="5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6"/>
        <v>7.3374641889279335E-2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0"/>
        <v>0</v>
      </c>
      <c r="P8" s="10">
        <f t="shared" ca="1" si="1"/>
        <v>0</v>
      </c>
      <c r="Q8" s="10">
        <f t="shared" ca="1" si="2"/>
        <v>0</v>
      </c>
      <c r="R8" s="10">
        <f t="shared" ca="1" si="3"/>
        <v>0</v>
      </c>
      <c r="S8" s="10">
        <f t="shared" ca="1" si="4"/>
        <v>0</v>
      </c>
      <c r="T8" s="10">
        <f t="shared" ca="1" si="5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6"/>
        <v>9.1515585345953943E-2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0"/>
        <v>0</v>
      </c>
      <c r="P9" s="10">
        <f t="shared" ca="1" si="1"/>
        <v>0</v>
      </c>
      <c r="Q9" s="10">
        <f t="shared" ca="1" si="2"/>
        <v>0</v>
      </c>
      <c r="R9" s="10">
        <f t="shared" ca="1" si="3"/>
        <v>0</v>
      </c>
      <c r="S9" s="10">
        <f t="shared" ca="1" si="4"/>
        <v>0</v>
      </c>
      <c r="T9" s="10">
        <f t="shared" ca="1" si="5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6"/>
        <v>4.8049122632127905E-2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0"/>
        <v>0</v>
      </c>
      <c r="P10" s="10">
        <f t="shared" ca="1" si="1"/>
        <v>0</v>
      </c>
      <c r="Q10" s="10">
        <f t="shared" ca="1" si="2"/>
        <v>0</v>
      </c>
      <c r="R10" s="10">
        <f t="shared" ca="1" si="3"/>
        <v>0</v>
      </c>
      <c r="S10" s="10">
        <f t="shared" ca="1" si="4"/>
        <v>0</v>
      </c>
      <c r="T10" s="10">
        <f t="shared" ca="1" si="5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6"/>
        <v>0.28219841808085189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0"/>
        <v>0</v>
      </c>
      <c r="P11" s="10">
        <f t="shared" ca="1" si="1"/>
        <v>0</v>
      </c>
      <c r="Q11" s="10">
        <f t="shared" ca="1" si="2"/>
        <v>0</v>
      </c>
      <c r="R11" s="10">
        <f t="shared" ca="1" si="3"/>
        <v>0</v>
      </c>
      <c r="S11" s="10">
        <f t="shared" ca="1" si="4"/>
        <v>0</v>
      </c>
      <c r="T11" s="10">
        <f t="shared" ca="1" si="5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6"/>
        <v>0.62645568071450575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0"/>
        <v>0</v>
      </c>
      <c r="P12" s="10">
        <f t="shared" ca="1" si="1"/>
        <v>0</v>
      </c>
      <c r="Q12" s="10">
        <f t="shared" ca="1" si="2"/>
        <v>0</v>
      </c>
      <c r="R12" s="10">
        <f t="shared" ca="1" si="3"/>
        <v>0</v>
      </c>
      <c r="S12" s="10">
        <f t="shared" ca="1" si="4"/>
        <v>0</v>
      </c>
      <c r="T12" s="10">
        <f t="shared" ca="1" si="5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6"/>
        <v>0.62167088499753709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0"/>
        <v>0</v>
      </c>
      <c r="P13" s="10">
        <f t="shared" ca="1" si="1"/>
        <v>0</v>
      </c>
      <c r="Q13" s="10">
        <f t="shared" ca="1" si="2"/>
        <v>0</v>
      </c>
      <c r="R13" s="10">
        <f t="shared" ca="1" si="3"/>
        <v>0</v>
      </c>
      <c r="S13" s="10">
        <f t="shared" ca="1" si="4"/>
        <v>0</v>
      </c>
      <c r="T13" s="10">
        <f t="shared" ca="1" si="5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6"/>
        <v>6.6116560348514319E-2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0"/>
        <v>0</v>
      </c>
      <c r="P14" s="10">
        <f t="shared" ca="1" si="1"/>
        <v>0</v>
      </c>
      <c r="Q14" s="10">
        <f t="shared" ca="1" si="2"/>
        <v>0</v>
      </c>
      <c r="R14" s="10">
        <f t="shared" ca="1" si="3"/>
        <v>0</v>
      </c>
      <c r="S14" s="10">
        <f t="shared" ca="1" si="4"/>
        <v>0</v>
      </c>
      <c r="T14" s="10">
        <f t="shared" ca="1" si="5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6"/>
        <v>0.17108266819947582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0"/>
        <v>0</v>
      </c>
      <c r="P15" s="10">
        <f t="shared" ca="1" si="1"/>
        <v>0</v>
      </c>
      <c r="Q15" s="10">
        <f t="shared" ca="1" si="2"/>
        <v>0</v>
      </c>
      <c r="R15" s="10">
        <f t="shared" ca="1" si="3"/>
        <v>0</v>
      </c>
      <c r="S15" s="10">
        <f t="shared" ca="1" si="4"/>
        <v>0</v>
      </c>
      <c r="T15" s="10">
        <f t="shared" ca="1" si="5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6"/>
        <v>0.50073500629253553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0"/>
        <v>0</v>
      </c>
      <c r="P16" s="10">
        <f t="shared" ca="1" si="1"/>
        <v>0</v>
      </c>
      <c r="Q16" s="10">
        <f t="shared" ca="1" si="2"/>
        <v>0</v>
      </c>
      <c r="R16" s="10">
        <f t="shared" ca="1" si="3"/>
        <v>0</v>
      </c>
      <c r="S16" s="10">
        <f t="shared" ca="1" si="4"/>
        <v>0</v>
      </c>
      <c r="T16" s="10">
        <f t="shared" ca="1" si="5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6"/>
        <v>0.48975101942303623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0"/>
        <v>0</v>
      </c>
      <c r="P17" s="10">
        <f t="shared" ca="1" si="1"/>
        <v>0</v>
      </c>
      <c r="Q17" s="10">
        <f t="shared" ca="1" si="2"/>
        <v>0</v>
      </c>
      <c r="R17" s="10">
        <f t="shared" ca="1" si="3"/>
        <v>0</v>
      </c>
      <c r="S17" s="10">
        <f t="shared" ca="1" si="4"/>
        <v>0</v>
      </c>
      <c r="T17" s="10">
        <f t="shared" ca="1" si="5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6"/>
        <v>0.64040037697037633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0"/>
        <v>0</v>
      </c>
      <c r="P18" s="10">
        <f t="shared" ca="1" si="1"/>
        <v>0</v>
      </c>
      <c r="Q18" s="10">
        <f t="shared" ca="1" si="2"/>
        <v>0</v>
      </c>
      <c r="R18" s="10">
        <f t="shared" ca="1" si="3"/>
        <v>0</v>
      </c>
      <c r="S18" s="10">
        <f t="shared" ca="1" si="4"/>
        <v>0</v>
      </c>
      <c r="T18" s="10">
        <f t="shared" ca="1" si="5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6"/>
        <v>0.17262375145963016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0"/>
        <v>0</v>
      </c>
      <c r="P19" s="10">
        <f t="shared" ca="1" si="1"/>
        <v>0</v>
      </c>
      <c r="Q19" s="10">
        <f t="shared" ca="1" si="2"/>
        <v>0</v>
      </c>
      <c r="R19" s="10">
        <f t="shared" ca="1" si="3"/>
        <v>0</v>
      </c>
      <c r="S19" s="10">
        <f t="shared" ca="1" si="4"/>
        <v>0</v>
      </c>
      <c r="T19" s="10">
        <f t="shared" ca="1" si="5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6"/>
        <v>0.79377501877726608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0"/>
        <v>0</v>
      </c>
      <c r="P20" s="10">
        <f t="shared" ca="1" si="1"/>
        <v>0</v>
      </c>
      <c r="Q20" s="10">
        <f t="shared" ca="1" si="2"/>
        <v>0</v>
      </c>
      <c r="R20" s="10">
        <f t="shared" ca="1" si="3"/>
        <v>0</v>
      </c>
      <c r="S20" s="10">
        <f t="shared" ca="1" si="4"/>
        <v>0</v>
      </c>
      <c r="T20" s="10">
        <f t="shared" ca="1" si="5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6"/>
        <v>0.35906134237317266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0"/>
        <v>0</v>
      </c>
      <c r="P21" s="10">
        <f t="shared" ca="1" si="1"/>
        <v>0</v>
      </c>
      <c r="Q21" s="10">
        <f t="shared" ca="1" si="2"/>
        <v>0</v>
      </c>
      <c r="R21" s="10">
        <f t="shared" ca="1" si="3"/>
        <v>0</v>
      </c>
      <c r="S21" s="10">
        <f t="shared" ca="1" si="4"/>
        <v>0</v>
      </c>
      <c r="T21" s="10">
        <f t="shared" ca="1" si="5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6"/>
        <v>0.51623841811042925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0"/>
        <v>0</v>
      </c>
      <c r="P22" s="10">
        <f t="shared" ca="1" si="1"/>
        <v>0</v>
      </c>
      <c r="Q22" s="10">
        <f t="shared" ca="1" si="2"/>
        <v>0</v>
      </c>
      <c r="R22" s="10">
        <f t="shared" ca="1" si="3"/>
        <v>0</v>
      </c>
      <c r="S22" s="10">
        <f t="shared" ca="1" si="4"/>
        <v>0</v>
      </c>
      <c r="T22" s="10">
        <f t="shared" ca="1" si="5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6"/>
        <v>0.47127506109800987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0"/>
        <v>0</v>
      </c>
      <c r="P23" s="10">
        <f t="shared" ca="1" si="1"/>
        <v>0</v>
      </c>
      <c r="Q23" s="10">
        <f t="shared" ca="1" si="2"/>
        <v>0</v>
      </c>
      <c r="R23" s="10">
        <f t="shared" ca="1" si="3"/>
        <v>0</v>
      </c>
      <c r="S23" s="10">
        <f t="shared" ca="1" si="4"/>
        <v>0</v>
      </c>
      <c r="T23" s="10">
        <f t="shared" ca="1" si="5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6"/>
        <v>0.89346161935037605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0"/>
        <v>0</v>
      </c>
      <c r="P24" s="10">
        <f t="shared" ca="1" si="1"/>
        <v>0</v>
      </c>
      <c r="Q24" s="10">
        <f t="shared" ca="1" si="2"/>
        <v>0</v>
      </c>
      <c r="R24" s="10">
        <f t="shared" ca="1" si="3"/>
        <v>0</v>
      </c>
      <c r="S24" s="10">
        <f t="shared" ca="1" si="4"/>
        <v>0</v>
      </c>
      <c r="T24" s="10">
        <f t="shared" ca="1" si="5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6"/>
        <v>0.1270986767284864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0"/>
        <v>0</v>
      </c>
      <c r="P25" s="10">
        <f t="shared" ca="1" si="1"/>
        <v>0</v>
      </c>
      <c r="Q25" s="10">
        <f t="shared" ca="1" si="2"/>
        <v>0</v>
      </c>
      <c r="R25" s="10">
        <f t="shared" ca="1" si="3"/>
        <v>0</v>
      </c>
      <c r="S25" s="10">
        <f t="shared" ca="1" si="4"/>
        <v>0</v>
      </c>
      <c r="T25" s="10">
        <f t="shared" ca="1" si="5"/>
        <v>0</v>
      </c>
      <c r="U25" s="10"/>
      <c r="V25" s="10"/>
      <c r="W25" s="10"/>
      <c r="X25" s="9" t="s">
        <v>0</v>
      </c>
      <c r="Y25" s="55">
        <f t="shared" ref="Y25:AE25" ca="1" si="7">SUM(N6:N50)</f>
        <v>0</v>
      </c>
      <c r="Z25" s="56">
        <f t="shared" ca="1" si="7"/>
        <v>0</v>
      </c>
      <c r="AA25" s="57">
        <f t="shared" ca="1" si="7"/>
        <v>0</v>
      </c>
      <c r="AB25" s="57">
        <f t="shared" ca="1" si="7"/>
        <v>0</v>
      </c>
      <c r="AC25" s="57">
        <f t="shared" ca="1" si="7"/>
        <v>0</v>
      </c>
      <c r="AD25" s="57">
        <f t="shared" ca="1" si="7"/>
        <v>0</v>
      </c>
      <c r="AE25" s="58">
        <f t="shared" ca="1" si="7"/>
        <v>0</v>
      </c>
    </row>
    <row r="26" spans="1:31">
      <c r="A26" s="10">
        <f t="shared" ca="1" si="6"/>
        <v>0.84469588895095726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0"/>
        <v>0</v>
      </c>
      <c r="P26" s="10">
        <f t="shared" ca="1" si="1"/>
        <v>0</v>
      </c>
      <c r="Q26" s="10">
        <f t="shared" ca="1" si="2"/>
        <v>0</v>
      </c>
      <c r="R26" s="10">
        <f t="shared" ca="1" si="3"/>
        <v>0</v>
      </c>
      <c r="S26" s="10">
        <f t="shared" ca="1" si="4"/>
        <v>0</v>
      </c>
      <c r="T26" s="10">
        <f t="shared" ca="1" si="5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6"/>
        <v>0.21049864719386402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0"/>
        <v>0</v>
      </c>
      <c r="P27" s="10">
        <f t="shared" ca="1" si="1"/>
        <v>0</v>
      </c>
      <c r="Q27" s="10">
        <f t="shared" ca="1" si="2"/>
        <v>0</v>
      </c>
      <c r="R27" s="10">
        <f t="shared" ca="1" si="3"/>
        <v>0</v>
      </c>
      <c r="S27" s="10">
        <f t="shared" ca="1" si="4"/>
        <v>0</v>
      </c>
      <c r="T27" s="10">
        <f t="shared" ca="1" si="5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6"/>
        <v>0.12797069797010174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0"/>
        <v>0</v>
      </c>
      <c r="P28" s="10">
        <f t="shared" ca="1" si="1"/>
        <v>0</v>
      </c>
      <c r="Q28" s="10">
        <f t="shared" ca="1" si="2"/>
        <v>0</v>
      </c>
      <c r="R28" s="10">
        <f t="shared" ca="1" si="3"/>
        <v>0</v>
      </c>
      <c r="S28" s="10">
        <f t="shared" ca="1" si="4"/>
        <v>0</v>
      </c>
      <c r="T28" s="10">
        <f t="shared" ca="1" si="5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6"/>
        <v>0.60732450346229572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0"/>
        <v>0</v>
      </c>
      <c r="P29" s="10">
        <f t="shared" ca="1" si="1"/>
        <v>0</v>
      </c>
      <c r="Q29" s="10">
        <f t="shared" ca="1" si="2"/>
        <v>0</v>
      </c>
      <c r="R29" s="10">
        <f t="shared" ca="1" si="3"/>
        <v>0</v>
      </c>
      <c r="S29" s="10">
        <f t="shared" ca="1" si="4"/>
        <v>0</v>
      </c>
      <c r="T29" s="10">
        <f t="shared" ca="1" si="5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6"/>
        <v>0.76984255034052707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0"/>
        <v>0</v>
      </c>
      <c r="P30" s="10">
        <f t="shared" ca="1" si="1"/>
        <v>0</v>
      </c>
      <c r="Q30" s="10">
        <f t="shared" ca="1" si="2"/>
        <v>0</v>
      </c>
      <c r="R30" s="10">
        <f t="shared" ca="1" si="3"/>
        <v>0</v>
      </c>
      <c r="S30" s="10">
        <f t="shared" ca="1" si="4"/>
        <v>0</v>
      </c>
      <c r="T30" s="10">
        <f t="shared" ca="1" si="5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6"/>
        <v>0.74580205882019857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0"/>
        <v>0</v>
      </c>
      <c r="P31" s="10">
        <f t="shared" ca="1" si="1"/>
        <v>0</v>
      </c>
      <c r="Q31" s="10">
        <f t="shared" ca="1" si="2"/>
        <v>0</v>
      </c>
      <c r="R31" s="10">
        <f t="shared" ca="1" si="3"/>
        <v>0</v>
      </c>
      <c r="S31" s="10">
        <f t="shared" ca="1" si="4"/>
        <v>0</v>
      </c>
      <c r="T31" s="10">
        <f t="shared" ca="1" si="5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6"/>
        <v>0.23622773136279007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0"/>
        <v>0</v>
      </c>
      <c r="P32" s="10">
        <f t="shared" ca="1" si="1"/>
        <v>0</v>
      </c>
      <c r="Q32" s="10">
        <f t="shared" ca="1" si="2"/>
        <v>0</v>
      </c>
      <c r="R32" s="10">
        <f t="shared" ca="1" si="3"/>
        <v>0</v>
      </c>
      <c r="S32" s="10">
        <f t="shared" ca="1" si="4"/>
        <v>0</v>
      </c>
      <c r="T32" s="10">
        <f t="shared" ca="1" si="5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6"/>
        <v>9.5356275052072781E-2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0"/>
        <v>0</v>
      </c>
      <c r="P33" s="10">
        <f t="shared" ca="1" si="1"/>
        <v>0</v>
      </c>
      <c r="Q33" s="10">
        <f t="shared" ca="1" si="2"/>
        <v>0</v>
      </c>
      <c r="R33" s="10">
        <f t="shared" ca="1" si="3"/>
        <v>0</v>
      </c>
      <c r="S33" s="10">
        <f t="shared" ca="1" si="4"/>
        <v>0</v>
      </c>
      <c r="T33" s="10">
        <f t="shared" ca="1" si="5"/>
        <v>0</v>
      </c>
      <c r="U33" s="10"/>
      <c r="V33" s="10"/>
      <c r="W33" s="10"/>
      <c r="X33" s="89" t="s">
        <v>88</v>
      </c>
      <c r="Y33" s="72" t="e">
        <f ca="1">1-(AB73/AD73)</f>
        <v>#DIV/0!</v>
      </c>
      <c r="Z33" s="10"/>
      <c r="AA33" s="10"/>
      <c r="AB33" s="10"/>
      <c r="AC33" s="10"/>
      <c r="AD33" s="10"/>
      <c r="AE33" s="10"/>
    </row>
    <row r="34" spans="1:31">
      <c r="A34" s="10">
        <f t="shared" ca="1" si="6"/>
        <v>7.4492455939664248E-3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0"/>
        <v>0</v>
      </c>
      <c r="P34" s="10">
        <f t="shared" ca="1" si="1"/>
        <v>0</v>
      </c>
      <c r="Q34" s="10">
        <f t="shared" ca="1" si="2"/>
        <v>0</v>
      </c>
      <c r="R34" s="10">
        <f t="shared" ca="1" si="3"/>
        <v>0</v>
      </c>
      <c r="S34" s="10">
        <f t="shared" ca="1" si="4"/>
        <v>0</v>
      </c>
      <c r="T34" s="10">
        <f t="shared" ca="1" si="5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4.25">
      <c r="A35" s="10">
        <f t="shared" ca="1" si="6"/>
        <v>9.7759484790107098E-2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0"/>
        <v>0</v>
      </c>
      <c r="P35" s="10">
        <f t="shared" ca="1" si="1"/>
        <v>0</v>
      </c>
      <c r="Q35" s="10">
        <f t="shared" ca="1" si="2"/>
        <v>0</v>
      </c>
      <c r="R35" s="10">
        <f t="shared" ca="1" si="3"/>
        <v>0</v>
      </c>
      <c r="S35" s="10">
        <f t="shared" ca="1" si="4"/>
        <v>0</v>
      </c>
      <c r="T35" s="10">
        <f t="shared" ca="1" si="5"/>
        <v>0</v>
      </c>
      <c r="U35" s="10"/>
      <c r="V35" s="10"/>
      <c r="W35" s="10"/>
      <c r="X35" s="10"/>
      <c r="Y35" s="72" t="s">
        <v>69</v>
      </c>
      <c r="Z35" s="10"/>
      <c r="AA35" s="10"/>
      <c r="AB35" s="10"/>
      <c r="AC35" s="10"/>
      <c r="AD35" s="10"/>
      <c r="AE35" s="10"/>
    </row>
    <row r="36" spans="1:31">
      <c r="A36" s="10">
        <f t="shared" ca="1" si="6"/>
        <v>0.34775186151060966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0"/>
        <v>0</v>
      </c>
      <c r="P36" s="10">
        <f t="shared" ca="1" si="1"/>
        <v>0</v>
      </c>
      <c r="Q36" s="10">
        <f t="shared" ca="1" si="2"/>
        <v>0</v>
      </c>
      <c r="R36" s="10">
        <f t="shared" ca="1" si="3"/>
        <v>0</v>
      </c>
      <c r="S36" s="10">
        <f t="shared" ca="1" si="4"/>
        <v>0</v>
      </c>
      <c r="T36" s="10">
        <f t="shared" ca="1" si="5"/>
        <v>0</v>
      </c>
      <c r="U36" s="10"/>
      <c r="V36" s="10"/>
      <c r="W36" s="10"/>
      <c r="X36" s="10"/>
      <c r="Y36" s="108" t="s">
        <v>70</v>
      </c>
      <c r="Z36" s="108" t="s">
        <v>71</v>
      </c>
      <c r="AA36" s="108"/>
      <c r="AB36" s="108" t="s">
        <v>72</v>
      </c>
      <c r="AC36" s="108"/>
      <c r="AD36" s="108" t="s">
        <v>73</v>
      </c>
      <c r="AE36" s="41"/>
    </row>
    <row r="37" spans="1:31">
      <c r="A37" s="10">
        <f t="shared" ca="1" si="6"/>
        <v>0.78361623363125987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0"/>
        <v>0</v>
      </c>
      <c r="P37" s="10">
        <f t="shared" ca="1" si="1"/>
        <v>0</v>
      </c>
      <c r="Q37" s="10">
        <f t="shared" ca="1" si="2"/>
        <v>0</v>
      </c>
      <c r="R37" s="10">
        <f t="shared" ca="1" si="3"/>
        <v>0</v>
      </c>
      <c r="S37" s="10">
        <f t="shared" ca="1" si="4"/>
        <v>0</v>
      </c>
      <c r="T37" s="10">
        <f t="shared" ca="1" si="5"/>
        <v>0</v>
      </c>
      <c r="U37" s="10"/>
      <c r="V37" s="10"/>
      <c r="W37" s="10"/>
      <c r="X37" s="10"/>
      <c r="Y37" s="73">
        <f>IF(COUNT(Sheet1!$B6:'Sheet1'!$C6)=2,(C6-Z$25/n)^2,0)</f>
        <v>0</v>
      </c>
      <c r="Z37" s="74">
        <f>IF(COUNT(Sheet1!$B6:'Sheet1'!$C6)=2,Z$29*B6^2+Y$30*B6+Y$31,0)</f>
        <v>0</v>
      </c>
      <c r="AA37" s="74"/>
      <c r="AB37" s="74">
        <f t="shared" ref="AB37:AB72" ca="1" si="8">IF(COUNT($B6:$C6)=2,(C6-Z37)^2,0)</f>
        <v>0</v>
      </c>
      <c r="AC37" s="49"/>
      <c r="AD37" s="75">
        <f>IF(COUNT(Sheet1!$B6:'Sheet1'!$C6)=2,($Z$25/n-Z37)^2,0)</f>
        <v>0</v>
      </c>
      <c r="AE37" s="10" t="s">
        <v>0</v>
      </c>
    </row>
    <row r="38" spans="1:31">
      <c r="A38" s="10">
        <f t="shared" ca="1" si="6"/>
        <v>0.37991724042440933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0"/>
        <v>0</v>
      </c>
      <c r="P38" s="10">
        <f t="shared" ca="1" si="1"/>
        <v>0</v>
      </c>
      <c r="Q38" s="10">
        <f t="shared" ca="1" si="2"/>
        <v>0</v>
      </c>
      <c r="R38" s="10">
        <f t="shared" ca="1" si="3"/>
        <v>0</v>
      </c>
      <c r="S38" s="10">
        <f t="shared" ca="1" si="4"/>
        <v>0</v>
      </c>
      <c r="T38" s="10">
        <f t="shared" ca="1" si="5"/>
        <v>0</v>
      </c>
      <c r="U38" s="10"/>
      <c r="V38" s="10"/>
      <c r="W38" s="10"/>
      <c r="X38" s="10"/>
      <c r="Y38" s="73">
        <f>IF(COUNT(Sheet1!$B7:'Sheet1'!$C7)=2,(C7-Z$25/n)^2,0)</f>
        <v>0</v>
      </c>
      <c r="Z38" s="74">
        <f>IF(COUNT(Sheet1!$B7:'Sheet1'!$C7)=2,Z$29*B7^2+Y$30*B7+Y$31,0)</f>
        <v>0</v>
      </c>
      <c r="AA38" s="59"/>
      <c r="AB38" s="74">
        <f t="shared" ca="1" si="8"/>
        <v>0</v>
      </c>
      <c r="AC38" s="32"/>
      <c r="AD38" s="75">
        <f>IF(COUNT(Sheet1!$B7:'Sheet1'!$C7)=2,($Z$25/n-Z38)^2,0)</f>
        <v>0</v>
      </c>
      <c r="AE38" s="10"/>
    </row>
    <row r="39" spans="1:31">
      <c r="A39" s="10">
        <f t="shared" ca="1" si="6"/>
        <v>0.19695163879289745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0"/>
        <v>0</v>
      </c>
      <c r="P39" s="10">
        <f t="shared" ca="1" si="1"/>
        <v>0</v>
      </c>
      <c r="Q39" s="10">
        <f t="shared" ca="1" si="2"/>
        <v>0</v>
      </c>
      <c r="R39" s="10">
        <f t="shared" ca="1" si="3"/>
        <v>0</v>
      </c>
      <c r="S39" s="10">
        <f t="shared" ca="1" si="4"/>
        <v>0</v>
      </c>
      <c r="T39" s="10">
        <f t="shared" ca="1" si="5"/>
        <v>0</v>
      </c>
      <c r="U39" s="10"/>
      <c r="V39" s="10"/>
      <c r="W39" s="10"/>
      <c r="X39" s="10"/>
      <c r="Y39" s="73">
        <f>IF(COUNT(Sheet1!$B8:'Sheet1'!$C8)=2,(C8-Z$25/n)^2,0)</f>
        <v>0</v>
      </c>
      <c r="Z39" s="74">
        <f>IF(COUNT(Sheet1!$B8:'Sheet1'!$C8)=2,Z$29*B8^2+Y$30*B8+Y$31,0)</f>
        <v>0</v>
      </c>
      <c r="AA39" s="59"/>
      <c r="AB39" s="74">
        <f t="shared" ca="1" si="8"/>
        <v>0</v>
      </c>
      <c r="AC39" s="32"/>
      <c r="AD39" s="75">
        <f>IF(COUNT(Sheet1!$B8:'Sheet1'!$C8)=2,($Z$25/n-Z39)^2,0)</f>
        <v>0</v>
      </c>
      <c r="AE39" s="10"/>
    </row>
    <row r="40" spans="1:31">
      <c r="A40" s="10">
        <f t="shared" ca="1" si="6"/>
        <v>0.17687588137656696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0"/>
        <v>0</v>
      </c>
      <c r="P40" s="10">
        <f t="shared" ca="1" si="1"/>
        <v>0</v>
      </c>
      <c r="Q40" s="10">
        <f t="shared" ca="1" si="2"/>
        <v>0</v>
      </c>
      <c r="R40" s="10">
        <f t="shared" ca="1" si="3"/>
        <v>0</v>
      </c>
      <c r="S40" s="10">
        <f t="shared" ca="1" si="4"/>
        <v>0</v>
      </c>
      <c r="T40" s="10">
        <f t="shared" ca="1" si="5"/>
        <v>0</v>
      </c>
      <c r="U40" s="10"/>
      <c r="V40" s="10"/>
      <c r="W40" s="10"/>
      <c r="X40" s="10"/>
      <c r="Y40" s="73">
        <f>IF(COUNT(Sheet1!$B9:'Sheet1'!$C9)=2,(C9-Z$25/n)^2,0)</f>
        <v>0</v>
      </c>
      <c r="Z40" s="74">
        <f>IF(COUNT(Sheet1!$B9:'Sheet1'!$C9)=2,Z$29*B9^2+Y$30*B9+Y$31,0)</f>
        <v>0</v>
      </c>
      <c r="AA40" s="59"/>
      <c r="AB40" s="74">
        <f t="shared" ca="1" si="8"/>
        <v>0</v>
      </c>
      <c r="AC40" s="32"/>
      <c r="AD40" s="75">
        <f>IF(COUNT(Sheet1!$B9:'Sheet1'!$C9)=2,($Z$25/n-Z40)^2,0)</f>
        <v>0</v>
      </c>
      <c r="AE40" s="10"/>
    </row>
    <row r="41" spans="1:31">
      <c r="A41" s="10">
        <f t="shared" ca="1" si="6"/>
        <v>0.10188353500258995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0"/>
        <v>0</v>
      </c>
      <c r="P41" s="10">
        <f t="shared" ca="1" si="1"/>
        <v>0</v>
      </c>
      <c r="Q41" s="10">
        <f t="shared" ca="1" si="2"/>
        <v>0</v>
      </c>
      <c r="R41" s="10">
        <f t="shared" ca="1" si="3"/>
        <v>0</v>
      </c>
      <c r="S41" s="10">
        <f t="shared" ca="1" si="4"/>
        <v>0</v>
      </c>
      <c r="T41" s="10">
        <f t="shared" ca="1" si="5"/>
        <v>0</v>
      </c>
      <c r="U41" s="10"/>
      <c r="V41" s="10"/>
      <c r="W41" s="10"/>
      <c r="X41" s="10"/>
      <c r="Y41" s="73">
        <f>IF(COUNT(Sheet1!$B10:'Sheet1'!$C10)=2,(C10-Z$25/n)^2,0)</f>
        <v>0</v>
      </c>
      <c r="Z41" s="74">
        <f>IF(COUNT(Sheet1!$B10:'Sheet1'!$C10)=2,Z$29*B10^2+Y$30*B10+Y$31,0)</f>
        <v>0</v>
      </c>
      <c r="AA41" s="59"/>
      <c r="AB41" s="74">
        <f t="shared" ca="1" si="8"/>
        <v>0</v>
      </c>
      <c r="AC41" s="32"/>
      <c r="AD41" s="75">
        <f>IF(COUNT(Sheet1!$B10:'Sheet1'!$C10)=2,($Z$25/n-Z41)^2,0)</f>
        <v>0</v>
      </c>
      <c r="AE41" s="10"/>
    </row>
    <row r="42" spans="1:31">
      <c r="A42" s="10">
        <f t="shared" ca="1" si="6"/>
        <v>0.32453019175880049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0"/>
        <v>0</v>
      </c>
      <c r="P42" s="10">
        <f t="shared" ca="1" si="1"/>
        <v>0</v>
      </c>
      <c r="Q42" s="10">
        <f t="shared" ca="1" si="2"/>
        <v>0</v>
      </c>
      <c r="R42" s="10">
        <f t="shared" ca="1" si="3"/>
        <v>0</v>
      </c>
      <c r="S42" s="10">
        <f t="shared" ca="1" si="4"/>
        <v>0</v>
      </c>
      <c r="T42" s="10">
        <f t="shared" ca="1" si="5"/>
        <v>0</v>
      </c>
      <c r="U42" s="10"/>
      <c r="V42" s="10"/>
      <c r="W42" s="10"/>
      <c r="X42" s="10"/>
      <c r="Y42" s="73">
        <f>IF(COUNT(Sheet1!$B11:'Sheet1'!$C11)=2,(C11-Z$25/n)^2,0)</f>
        <v>0</v>
      </c>
      <c r="Z42" s="74">
        <f>IF(COUNT(Sheet1!$B11:'Sheet1'!$C11)=2,Z$29*B11^2+Y$30*B11+Y$31,0)</f>
        <v>0</v>
      </c>
      <c r="AA42" s="59"/>
      <c r="AB42" s="74">
        <f t="shared" ca="1" si="8"/>
        <v>0</v>
      </c>
      <c r="AC42" s="32"/>
      <c r="AD42" s="75">
        <f>IF(COUNT(Sheet1!$B11:'Sheet1'!$C11)=2,($Z$25/n-Z42)^2,0)</f>
        <v>0</v>
      </c>
      <c r="AE42" s="10"/>
    </row>
    <row r="43" spans="1:31">
      <c r="A43" s="10">
        <f t="shared" ca="1" si="6"/>
        <v>0.52470662051734107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0"/>
        <v>0</v>
      </c>
      <c r="P43" s="10">
        <f t="shared" ca="1" si="1"/>
        <v>0</v>
      </c>
      <c r="Q43" s="10">
        <f t="shared" ca="1" si="2"/>
        <v>0</v>
      </c>
      <c r="R43" s="10">
        <f t="shared" ca="1" si="3"/>
        <v>0</v>
      </c>
      <c r="S43" s="10">
        <f t="shared" ca="1" si="4"/>
        <v>0</v>
      </c>
      <c r="T43" s="10">
        <f t="shared" ca="1" si="5"/>
        <v>0</v>
      </c>
      <c r="U43" s="10"/>
      <c r="V43" s="10"/>
      <c r="W43" s="10"/>
      <c r="X43" s="10"/>
      <c r="Y43" s="73">
        <f>IF(COUNT(Sheet1!$B12:'Sheet1'!$C12)=2,(C12-Z$25/n)^2,0)</f>
        <v>0</v>
      </c>
      <c r="Z43" s="74">
        <f>IF(COUNT(Sheet1!$B12:'Sheet1'!$C12)=2,Z$29*B12^2+Y$30*B12+Y$31,0)</f>
        <v>0</v>
      </c>
      <c r="AA43" s="59"/>
      <c r="AB43" s="74">
        <f t="shared" ca="1" si="8"/>
        <v>0</v>
      </c>
      <c r="AC43" s="32"/>
      <c r="AD43" s="75">
        <f>IF(COUNT(Sheet1!$B12:'Sheet1'!$C12)=2,($Z$25/n-Z43)^2,0)</f>
        <v>0</v>
      </c>
      <c r="AE43" s="10"/>
    </row>
    <row r="44" spans="1:31">
      <c r="A44" s="10">
        <f t="shared" ca="1" si="6"/>
        <v>0.70716293059147706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0"/>
        <v>0</v>
      </c>
      <c r="P44" s="10">
        <f t="shared" ca="1" si="1"/>
        <v>0</v>
      </c>
      <c r="Q44" s="10">
        <f t="shared" ca="1" si="2"/>
        <v>0</v>
      </c>
      <c r="R44" s="10">
        <f t="shared" ca="1" si="3"/>
        <v>0</v>
      </c>
      <c r="S44" s="10">
        <f t="shared" ca="1" si="4"/>
        <v>0</v>
      </c>
      <c r="T44" s="10">
        <f t="shared" ca="1" si="5"/>
        <v>0</v>
      </c>
      <c r="U44" s="10"/>
      <c r="V44" s="10"/>
      <c r="W44" s="10"/>
      <c r="X44" s="10"/>
      <c r="Y44" s="73">
        <f>IF(COUNT(Sheet1!$B13:'Sheet1'!$C13)=2,(C13-Z$25/n)^2,0)</f>
        <v>0</v>
      </c>
      <c r="Z44" s="74">
        <f>IF(COUNT(Sheet1!$B13:'Sheet1'!$C13)=2,Z$29*B13^2+Y$30*B13+Y$31,0)</f>
        <v>0</v>
      </c>
      <c r="AA44" s="32"/>
      <c r="AB44" s="74">
        <f t="shared" ca="1" si="8"/>
        <v>0</v>
      </c>
      <c r="AC44" s="32"/>
      <c r="AD44" s="75">
        <f>IF(COUNT(Sheet1!$B13:'Sheet1'!$C13)=2,($Z$25/n-Z44)^2,0)</f>
        <v>0</v>
      </c>
      <c r="AE44" s="10"/>
    </row>
    <row r="45" spans="1:31">
      <c r="A45" s="10">
        <f t="shared" ca="1" si="6"/>
        <v>0.41815663855012219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0"/>
        <v>0</v>
      </c>
      <c r="P45" s="10">
        <f t="shared" ca="1" si="1"/>
        <v>0</v>
      </c>
      <c r="Q45" s="10">
        <f t="shared" ca="1" si="2"/>
        <v>0</v>
      </c>
      <c r="R45" s="10">
        <f t="shared" ca="1" si="3"/>
        <v>0</v>
      </c>
      <c r="S45" s="10">
        <f t="shared" ca="1" si="4"/>
        <v>0</v>
      </c>
      <c r="T45" s="10">
        <f t="shared" ca="1" si="5"/>
        <v>0</v>
      </c>
      <c r="U45" s="10"/>
      <c r="V45" s="10"/>
      <c r="W45" s="10"/>
      <c r="X45" s="10"/>
      <c r="Y45" s="73">
        <f>IF(COUNT(Sheet1!$B14:'Sheet1'!$C14)=2,(C14-Z$25/n)^2,0)</f>
        <v>0</v>
      </c>
      <c r="Z45" s="74">
        <f>IF(COUNT(Sheet1!$B14:'Sheet1'!$C14)=2,Z$29*B14^2+Y$30*B14+Y$31,0)</f>
        <v>0</v>
      </c>
      <c r="AA45" s="59"/>
      <c r="AB45" s="74">
        <f t="shared" ca="1" si="8"/>
        <v>0</v>
      </c>
      <c r="AC45" s="32"/>
      <c r="AD45" s="75">
        <f>IF(COUNT(Sheet1!$B14:'Sheet1'!$C14)=2,($Z$25/n-Z45)^2,0)</f>
        <v>0</v>
      </c>
      <c r="AE45" s="10"/>
    </row>
    <row r="46" spans="1:31">
      <c r="A46" s="10">
        <f t="shared" ca="1" si="6"/>
        <v>0.5794224243627587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0"/>
        <v>0</v>
      </c>
      <c r="P46" s="10">
        <f t="shared" ca="1" si="1"/>
        <v>0</v>
      </c>
      <c r="Q46" s="10">
        <f t="shared" ca="1" si="2"/>
        <v>0</v>
      </c>
      <c r="R46" s="10">
        <f t="shared" ca="1" si="3"/>
        <v>0</v>
      </c>
      <c r="S46" s="10">
        <f t="shared" ca="1" si="4"/>
        <v>0</v>
      </c>
      <c r="T46" s="10">
        <f t="shared" ca="1" si="5"/>
        <v>0</v>
      </c>
      <c r="U46" s="10"/>
      <c r="V46" s="10"/>
      <c r="W46" s="10"/>
      <c r="X46" s="10"/>
      <c r="Y46" s="73">
        <f>IF(COUNT(Sheet1!$B15:'Sheet1'!$C15)=2,(C15-Z$25/n)^2,0)</f>
        <v>0</v>
      </c>
      <c r="Z46" s="74">
        <f>IF(COUNT(Sheet1!$B15:'Sheet1'!$C15)=2,Z$29*B15^2+Y$30*B15+Y$31,0)</f>
        <v>0</v>
      </c>
      <c r="AA46" s="59"/>
      <c r="AB46" s="74">
        <f t="shared" ca="1" si="8"/>
        <v>0</v>
      </c>
      <c r="AC46" s="32"/>
      <c r="AD46" s="75">
        <f>IF(COUNT(Sheet1!$B15:'Sheet1'!$C15)=2,($Z$25/n-Z46)^2,0)</f>
        <v>0</v>
      </c>
      <c r="AE46" s="10"/>
    </row>
    <row r="47" spans="1:31">
      <c r="A47" s="10">
        <f t="shared" ca="1" si="6"/>
        <v>0.76079567730041264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0"/>
        <v>0</v>
      </c>
      <c r="P47" s="10">
        <f t="shared" ca="1" si="1"/>
        <v>0</v>
      </c>
      <c r="Q47" s="10">
        <f t="shared" ca="1" si="2"/>
        <v>0</v>
      </c>
      <c r="R47" s="10">
        <f t="shared" ca="1" si="3"/>
        <v>0</v>
      </c>
      <c r="S47" s="10">
        <f t="shared" ca="1" si="4"/>
        <v>0</v>
      </c>
      <c r="T47" s="10">
        <f t="shared" ca="1" si="5"/>
        <v>0</v>
      </c>
      <c r="U47" s="10"/>
      <c r="V47" s="10"/>
      <c r="W47" s="10"/>
      <c r="X47" s="10"/>
      <c r="Y47" s="73">
        <f>IF(COUNT(Sheet1!$B16:'Sheet1'!$C16)=2,(C16-Z$25/n)^2,0)</f>
        <v>0</v>
      </c>
      <c r="Z47" s="74">
        <f>IF(COUNT(Sheet1!$B16:'Sheet1'!$C16)=2,Z$29*B16^2+Y$30*B16+Y$31,0)</f>
        <v>0</v>
      </c>
      <c r="AA47" s="59"/>
      <c r="AB47" s="74">
        <f t="shared" ca="1" si="8"/>
        <v>0</v>
      </c>
      <c r="AC47" s="32"/>
      <c r="AD47" s="75">
        <f>IF(COUNT(Sheet1!$B16:'Sheet1'!$C16)=2,($Z$25/n-Z47)^2,0)</f>
        <v>0</v>
      </c>
      <c r="AE47" s="10"/>
    </row>
    <row r="48" spans="1:31">
      <c r="A48" s="10">
        <f t="shared" ca="1" si="6"/>
        <v>0.55026024153577457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0"/>
        <v>0</v>
      </c>
      <c r="P48" s="10">
        <f t="shared" ca="1" si="1"/>
        <v>0</v>
      </c>
      <c r="Q48" s="10">
        <f t="shared" ca="1" si="2"/>
        <v>0</v>
      </c>
      <c r="R48" s="10">
        <f t="shared" ca="1" si="3"/>
        <v>0</v>
      </c>
      <c r="S48" s="10">
        <f t="shared" ca="1" si="4"/>
        <v>0</v>
      </c>
      <c r="T48" s="10">
        <f t="shared" ca="1" si="5"/>
        <v>0</v>
      </c>
      <c r="U48" s="10"/>
      <c r="V48" s="10"/>
      <c r="W48" s="10"/>
      <c r="X48" s="10"/>
      <c r="Y48" s="73">
        <f>IF(COUNT(Sheet1!$B17:'Sheet1'!$C17)=2,(C17-Z$25/n)^2,0)</f>
        <v>0</v>
      </c>
      <c r="Z48" s="74">
        <f>IF(COUNT(Sheet1!$B17:'Sheet1'!$C17)=2,Z$29*B17^2+Y$30*B17+Y$31,0)</f>
        <v>0</v>
      </c>
      <c r="AA48" s="59"/>
      <c r="AB48" s="74">
        <f t="shared" ca="1" si="8"/>
        <v>0</v>
      </c>
      <c r="AC48" s="32"/>
      <c r="AD48" s="75">
        <f>IF(COUNT(Sheet1!$B17:'Sheet1'!$C17)=2,($Z$25/n-Z48)^2,0)</f>
        <v>0</v>
      </c>
      <c r="AE48" s="10"/>
    </row>
    <row r="49" spans="1:31">
      <c r="A49" s="10">
        <f t="shared" ca="1" si="6"/>
        <v>0.53087122500097472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0"/>
        <v>0</v>
      </c>
      <c r="P49" s="10">
        <f t="shared" ca="1" si="1"/>
        <v>0</v>
      </c>
      <c r="Q49" s="10">
        <f t="shared" ca="1" si="2"/>
        <v>0</v>
      </c>
      <c r="R49" s="10">
        <f t="shared" ca="1" si="3"/>
        <v>0</v>
      </c>
      <c r="S49" s="10">
        <f t="shared" ca="1" si="4"/>
        <v>0</v>
      </c>
      <c r="T49" s="10">
        <f t="shared" ca="1" si="5"/>
        <v>0</v>
      </c>
      <c r="U49" s="10"/>
      <c r="V49" s="10"/>
      <c r="W49" s="10"/>
      <c r="X49" s="10"/>
      <c r="Y49" s="73">
        <f>IF(COUNT(Sheet1!$B18:'Sheet1'!$C18)=2,(C18-Z$25/n)^2,0)</f>
        <v>0</v>
      </c>
      <c r="Z49" s="74">
        <f>IF(COUNT(Sheet1!$B18:'Sheet1'!$C18)=2,Z$29*B18^2+Y$30*B18+Y$31,0)</f>
        <v>0</v>
      </c>
      <c r="AA49" s="59"/>
      <c r="AB49" s="74">
        <f t="shared" ca="1" si="8"/>
        <v>0</v>
      </c>
      <c r="AC49" s="32"/>
      <c r="AD49" s="75">
        <f>IF(COUNT(Sheet1!$B18:'Sheet1'!$C18)=2,($Z$25/n-Z49)^2,0)</f>
        <v>0</v>
      </c>
      <c r="AE49" s="10"/>
    </row>
    <row r="50" spans="1:31">
      <c r="A50" s="10">
        <f t="shared" ca="1" si="6"/>
        <v>0.22545348140943633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0"/>
        <v>0</v>
      </c>
      <c r="P50" s="10">
        <f t="shared" ca="1" si="1"/>
        <v>0</v>
      </c>
      <c r="Q50" s="10">
        <f t="shared" ca="1" si="2"/>
        <v>0</v>
      </c>
      <c r="R50" s="10">
        <f t="shared" ca="1" si="3"/>
        <v>0</v>
      </c>
      <c r="S50" s="10">
        <f t="shared" ca="1" si="4"/>
        <v>0</v>
      </c>
      <c r="T50" s="10">
        <f t="shared" ca="1" si="5"/>
        <v>0</v>
      </c>
      <c r="U50" s="10"/>
      <c r="V50" s="10"/>
      <c r="W50" s="10"/>
      <c r="X50" s="10"/>
      <c r="Y50" s="73">
        <f>IF(COUNT(Sheet1!$B19:'Sheet1'!$C19)=2,(C19-Z$25/n)^2,0)</f>
        <v>0</v>
      </c>
      <c r="Z50" s="74">
        <f>IF(COUNT(Sheet1!$B19:'Sheet1'!$C19)=2,Z$29*B19^2+Y$30*B19+Y$31,0)</f>
        <v>0</v>
      </c>
      <c r="AA50" s="59"/>
      <c r="AB50" s="74">
        <f t="shared" ca="1" si="8"/>
        <v>0</v>
      </c>
      <c r="AC50" s="32"/>
      <c r="AD50" s="75">
        <f>IF(COUNT(Sheet1!$B19:'Sheet1'!$C19)=2,($Z$25/n-Z50)^2,0)</f>
        <v>0</v>
      </c>
      <c r="AE50" s="10"/>
    </row>
    <row r="51" spans="1:3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80" t="str">
        <f>IF(COUNT(J51)=1,(-b+SQRT(b*b-4*a*(__c-J51)))/(2*a),"")</f>
        <v/>
      </c>
      <c r="L51" s="8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73">
        <f>IF(COUNT(Sheet1!$B20:'Sheet1'!$C20)=2,(C20-Z$25/n)^2,0)</f>
        <v>0</v>
      </c>
      <c r="Z51" s="74">
        <f>IF(COUNT(Sheet1!$B20:'Sheet1'!$C20)=2,Z$29*B20^2+Y$30*B20+Y$31,0)</f>
        <v>0</v>
      </c>
      <c r="AA51" s="59"/>
      <c r="AB51" s="74">
        <f t="shared" ca="1" si="8"/>
        <v>0</v>
      </c>
      <c r="AC51" s="32"/>
      <c r="AD51" s="75">
        <f>IF(COUNT(Sheet1!$B20:'Sheet1'!$C20)=2,($Z$25/n-Z51)^2,0)</f>
        <v>0</v>
      </c>
      <c r="AE51" s="10"/>
    </row>
    <row r="52" spans="1:3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73">
        <f>IF(COUNT(Sheet1!$B21:'Sheet1'!$C21)=2,(C21-Z$25/n)^2,0)</f>
        <v>0</v>
      </c>
      <c r="Z52" s="74">
        <f>IF(COUNT(Sheet1!$B21:'Sheet1'!$C21)=2,Z$29*B21^2+Y$30*B21+Y$31,0)</f>
        <v>0</v>
      </c>
      <c r="AA52" s="59"/>
      <c r="AB52" s="74">
        <f t="shared" ca="1" si="8"/>
        <v>0</v>
      </c>
      <c r="AC52" s="32"/>
      <c r="AD52" s="75">
        <f>IF(COUNT(Sheet1!$B21:'Sheet1'!$C21)=2,($Z$25/n-Z52)^2,0)</f>
        <v>0</v>
      </c>
      <c r="AE52" s="10"/>
    </row>
    <row r="53" spans="1:3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73">
        <f>IF(COUNT(Sheet1!$B22:'Sheet1'!$C22)=2,(C22-Z$25/n)^2,0)</f>
        <v>0</v>
      </c>
      <c r="Z53" s="74">
        <f>IF(COUNT(Sheet1!$B22:'Sheet1'!$C22)=2,Z$29*B22^2+Y$30*B22+Y$31,0)</f>
        <v>0</v>
      </c>
      <c r="AA53" s="59"/>
      <c r="AB53" s="74">
        <f t="shared" ca="1" si="8"/>
        <v>0</v>
      </c>
      <c r="AC53" s="32"/>
      <c r="AD53" s="75">
        <f>IF(COUNT(Sheet1!$B22:'Sheet1'!$C22)=2,($Z$25/n-Z53)^2,0)</f>
        <v>0</v>
      </c>
      <c r="AE53" s="10"/>
    </row>
    <row r="54" spans="1:3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73">
        <f>IF(COUNT(Sheet1!$B23:'Sheet1'!$C23)=2,(C23-Z$25/n)^2,0)</f>
        <v>0</v>
      </c>
      <c r="Z54" s="74">
        <f>IF(COUNT(Sheet1!$B23:'Sheet1'!$C23)=2,Z$29*B23^2+Y$30*B23+Y$31,0)</f>
        <v>0</v>
      </c>
      <c r="AA54" s="59"/>
      <c r="AB54" s="74">
        <f t="shared" ca="1" si="8"/>
        <v>0</v>
      </c>
      <c r="AC54" s="32"/>
      <c r="AD54" s="75">
        <f>IF(COUNT(Sheet1!$B23:'Sheet1'!$C23)=2,($Z$25/n-Z54)^2,0)</f>
        <v>0</v>
      </c>
      <c r="AE54" s="10"/>
    </row>
    <row r="55" spans="1:3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73">
        <f>IF(COUNT(Sheet1!$B24:'Sheet1'!$C24)=2,(C24-Z$25/n)^2,0)</f>
        <v>0</v>
      </c>
      <c r="Z55" s="74">
        <f>IF(COUNT(Sheet1!$B24:'Sheet1'!$C24)=2,Z$29*B24^2+Y$30*B24+Y$31,0)</f>
        <v>0</v>
      </c>
      <c r="AA55" s="59"/>
      <c r="AB55" s="74">
        <f t="shared" ca="1" si="8"/>
        <v>0</v>
      </c>
      <c r="AC55" s="32"/>
      <c r="AD55" s="75">
        <f>IF(COUNT(Sheet1!$B24:'Sheet1'!$C24)=2,($Z$25/n-Z55)^2,0)</f>
        <v>0</v>
      </c>
      <c r="AE55" s="10"/>
    </row>
    <row r="56" spans="1:3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73">
        <f>IF(COUNT(Sheet1!$B25:'Sheet1'!$C25)=2,(C25-Z$25/n)^2,0)</f>
        <v>0</v>
      </c>
      <c r="Z56" s="74">
        <f>IF(COUNT(Sheet1!$B25:'Sheet1'!$C25)=2,Z$29*B25^2+Y$30*B25+Y$31,0)</f>
        <v>0</v>
      </c>
      <c r="AA56" s="56"/>
      <c r="AB56" s="74">
        <f t="shared" ca="1" si="8"/>
        <v>0</v>
      </c>
      <c r="AC56" s="56"/>
      <c r="AD56" s="75">
        <f>IF(COUNT(Sheet1!$B25:'Sheet1'!$C25)=2,($Z$25/n-Z56)^2,0)</f>
        <v>0</v>
      </c>
      <c r="AE56" s="10"/>
    </row>
    <row r="57" spans="1:3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73">
        <f>IF(COUNT(Sheet1!$B26:'Sheet1'!$C26)=2,(C26-Z$25/n)^2,0)</f>
        <v>0</v>
      </c>
      <c r="Z57" s="74">
        <f>IF(COUNT(Sheet1!$B26:'Sheet1'!$C26)=2,Z$29*B26^2+Y$30*B26+Y$31,0)</f>
        <v>0</v>
      </c>
      <c r="AA57" s="56"/>
      <c r="AB57" s="74">
        <f t="shared" ca="1" si="8"/>
        <v>0</v>
      </c>
      <c r="AC57" s="56"/>
      <c r="AD57" s="75">
        <f>IF(COUNT(Sheet1!$B26:'Sheet1'!$C26)=2,($Z$25/n-Z57)^2,0)</f>
        <v>0</v>
      </c>
      <c r="AE57" s="10"/>
    </row>
    <row r="58" spans="1:3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73">
        <f>IF(COUNT(Sheet1!$B27:'Sheet1'!$C27)=2,(C27-Z$25/n)^2,0)</f>
        <v>0</v>
      </c>
      <c r="Z58" s="74">
        <f>IF(COUNT(Sheet1!$B27:'Sheet1'!$C27)=2,Z$29*B27^2+Y$30*B27+Y$31,0)</f>
        <v>0</v>
      </c>
      <c r="AA58" s="56"/>
      <c r="AB58" s="74">
        <f t="shared" ca="1" si="8"/>
        <v>0</v>
      </c>
      <c r="AC58" s="56"/>
      <c r="AD58" s="75">
        <f>IF(COUNT(Sheet1!$B27:'Sheet1'!$C27)=2,($Z$25/n-Z58)^2,0)</f>
        <v>0</v>
      </c>
      <c r="AE58" s="10"/>
    </row>
    <row r="59" spans="1:3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73">
        <f>IF(COUNT(Sheet1!$B28:'Sheet1'!$C28)=2,(C28-Z$25/n)^2,0)</f>
        <v>0</v>
      </c>
      <c r="Z59" s="74">
        <f>IF(COUNT(Sheet1!$B28:'Sheet1'!$C28)=2,Z$29*B28^2+Y$30*B28+Y$31,0)</f>
        <v>0</v>
      </c>
      <c r="AA59" s="56"/>
      <c r="AB59" s="74">
        <f t="shared" ca="1" si="8"/>
        <v>0</v>
      </c>
      <c r="AC59" s="56"/>
      <c r="AD59" s="75">
        <f>IF(COUNT(Sheet1!$B28:'Sheet1'!$C28)=2,($Z$25/n-Z59)^2,0)</f>
        <v>0</v>
      </c>
      <c r="AE59" s="10"/>
    </row>
    <row r="60" spans="1:3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73">
        <f>IF(COUNT(Sheet1!$B29:'Sheet1'!$C29)=2,(C29-Z$25/n)^2,0)</f>
        <v>0</v>
      </c>
      <c r="Z60" s="74">
        <f>IF(COUNT(Sheet1!$B29:'Sheet1'!$C29)=2,Z$29*B29^2+Y$30*B29+Y$31,0)</f>
        <v>0</v>
      </c>
      <c r="AA60" s="56"/>
      <c r="AB60" s="74">
        <f t="shared" ca="1" si="8"/>
        <v>0</v>
      </c>
      <c r="AC60" s="56"/>
      <c r="AD60" s="75">
        <f>IF(COUNT(Sheet1!$B29:'Sheet1'!$C29)=2,($Z$25/n-Z60)^2,0)</f>
        <v>0</v>
      </c>
      <c r="AE60" s="10"/>
    </row>
    <row r="61" spans="1:3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73">
        <f>IF(COUNT(Sheet1!$B30:'Sheet1'!$C30)=2,(C30-Z$25/n)^2,0)</f>
        <v>0</v>
      </c>
      <c r="Z61" s="74">
        <f>IF(COUNT(Sheet1!$B30:'Sheet1'!$C30)=2,Z$29*B30^2+Y$30*B30+Y$31,0)</f>
        <v>0</v>
      </c>
      <c r="AA61" s="56"/>
      <c r="AB61" s="74">
        <f t="shared" ca="1" si="8"/>
        <v>0</v>
      </c>
      <c r="AC61" s="56"/>
      <c r="AD61" s="75">
        <f>IF(COUNT(Sheet1!$B30:'Sheet1'!$C30)=2,($Z$25/n-Z61)^2,0)</f>
        <v>0</v>
      </c>
      <c r="AE61" s="10"/>
    </row>
    <row r="62" spans="1:3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73">
        <f>IF(COUNT(Sheet1!$B31:'Sheet1'!$C31)=2,(C31-Z$25/n)^2,0)</f>
        <v>0</v>
      </c>
      <c r="Z62" s="74">
        <f>IF(COUNT(Sheet1!$B31:'Sheet1'!$C31)=2,Z$29*B31^2+Y$30*B31+Y$31,0)</f>
        <v>0</v>
      </c>
      <c r="AA62" s="56"/>
      <c r="AB62" s="74">
        <f t="shared" ca="1" si="8"/>
        <v>0</v>
      </c>
      <c r="AC62" s="56"/>
      <c r="AD62" s="75">
        <f>IF(COUNT(Sheet1!$B31:'Sheet1'!$C31)=2,($Z$25/n-Z62)^2,0)</f>
        <v>0</v>
      </c>
      <c r="AE62" s="10"/>
    </row>
    <row r="63" spans="1:3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73">
        <f>IF(COUNT(Sheet1!$B32:'Sheet1'!$C32)=2,(C32-Z$25/n)^2,0)</f>
        <v>0</v>
      </c>
      <c r="Z63" s="74">
        <f>IF(COUNT(Sheet1!$B32:'Sheet1'!$C32)=2,Z$29*B32^2+Y$30*B32+Y$31,0)</f>
        <v>0</v>
      </c>
      <c r="AA63" s="56"/>
      <c r="AB63" s="74">
        <f t="shared" ca="1" si="8"/>
        <v>0</v>
      </c>
      <c r="AC63" s="56"/>
      <c r="AD63" s="75">
        <f>IF(COUNT(Sheet1!$B32:'Sheet1'!$C32)=2,($Z$25/n-Z63)^2,0)</f>
        <v>0</v>
      </c>
      <c r="AE63" s="10"/>
    </row>
    <row r="64" spans="1:3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73">
        <f>IF(COUNT(Sheet1!$B33:'Sheet1'!$C33)=2,(C33-Z$25/n)^2,0)</f>
        <v>0</v>
      </c>
      <c r="Z64" s="74">
        <f>IF(COUNT(Sheet1!$B33:'Sheet1'!$C33)=2,Z$29*B33^2+Y$30*B33+Y$31,0)</f>
        <v>0</v>
      </c>
      <c r="AA64" s="56"/>
      <c r="AB64" s="74">
        <f t="shared" ca="1" si="8"/>
        <v>0</v>
      </c>
      <c r="AC64" s="56"/>
      <c r="AD64" s="75">
        <f>IF(COUNT(Sheet1!$B33:'Sheet1'!$C33)=2,($Z$25/n-Z64)^2,0)</f>
        <v>0</v>
      </c>
      <c r="AE64" s="10"/>
    </row>
    <row r="65" spans="1:3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73">
        <f>IF(COUNT(Sheet1!$B34:'Sheet1'!$C34)=2,(C34-Z$25/n)^2,0)</f>
        <v>0</v>
      </c>
      <c r="Z65" s="74">
        <f>IF(COUNT(Sheet1!$B34:'Sheet1'!$C34)=2,Z$29*B34^2+Y$30*B34+Y$31,0)</f>
        <v>0</v>
      </c>
      <c r="AA65" s="56"/>
      <c r="AB65" s="74">
        <f t="shared" ca="1" si="8"/>
        <v>0</v>
      </c>
      <c r="AC65" s="56"/>
      <c r="AD65" s="75">
        <f>IF(COUNT(Sheet1!$B34:'Sheet1'!$C34)=2,($Z$25/n-Z65)^2,0)</f>
        <v>0</v>
      </c>
      <c r="AE65" s="10"/>
    </row>
    <row r="66" spans="1:3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73">
        <f>IF(COUNT(Sheet1!$B35:'Sheet1'!$C35)=2,(C35-Z$25/n)^2,0)</f>
        <v>0</v>
      </c>
      <c r="Z66" s="74">
        <f>IF(COUNT(Sheet1!$B35:'Sheet1'!$C35)=2,Z$29*B35^2+Y$30*B35+Y$31,0)</f>
        <v>0</v>
      </c>
      <c r="AA66" s="56"/>
      <c r="AB66" s="74">
        <f t="shared" ca="1" si="8"/>
        <v>0</v>
      </c>
      <c r="AC66" s="56"/>
      <c r="AD66" s="75">
        <f>IF(COUNT(Sheet1!$B35:'Sheet1'!$C35)=2,($Z$25/n-Z66)^2,0)</f>
        <v>0</v>
      </c>
      <c r="AE66" s="10"/>
    </row>
    <row r="67" spans="1:3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73">
        <f>IF(COUNT(Sheet1!$B36:'Sheet1'!$C36)=2,(C36-Z$25/n)^2,0)</f>
        <v>0</v>
      </c>
      <c r="Z67" s="74">
        <f>IF(COUNT(Sheet1!$B36:'Sheet1'!$C36)=2,Z$29*B36^2+Y$30*B36+Y$31,0)</f>
        <v>0</v>
      </c>
      <c r="AA67" s="56"/>
      <c r="AB67" s="74">
        <f t="shared" ca="1" si="8"/>
        <v>0</v>
      </c>
      <c r="AC67" s="56"/>
      <c r="AD67" s="75">
        <f>IF(COUNT(Sheet1!$B36:'Sheet1'!$C36)=2,($Z$25/n-Z67)^2,0)</f>
        <v>0</v>
      </c>
      <c r="AE67" s="10"/>
    </row>
    <row r="68" spans="1:3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73">
        <f>IF(COUNT(Sheet1!$B37:'Sheet1'!$C37)=2,(C37-Z$25/n)^2,0)</f>
        <v>0</v>
      </c>
      <c r="Z68" s="74">
        <f>IF(COUNT(Sheet1!$B37:'Sheet1'!$C37)=2,Z$29*B37^2+Y$30*B37+Y$31,0)</f>
        <v>0</v>
      </c>
      <c r="AA68" s="56"/>
      <c r="AB68" s="74">
        <f t="shared" ca="1" si="8"/>
        <v>0</v>
      </c>
      <c r="AC68" s="56"/>
      <c r="AD68" s="75">
        <f>IF(COUNT(Sheet1!$B37:'Sheet1'!$C37)=2,($Z$25/n-Z68)^2,0)</f>
        <v>0</v>
      </c>
      <c r="AE68" s="10"/>
    </row>
    <row r="69" spans="1:3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73">
        <f>IF(COUNT(Sheet1!$B38:'Sheet1'!$C38)=2,(C38-Z$25/n)^2,0)</f>
        <v>0</v>
      </c>
      <c r="Z69" s="74">
        <f>IF(COUNT(Sheet1!$B38:'Sheet1'!$C38)=2,Z$29*B38^2+Y$30*B38+Y$31,0)</f>
        <v>0</v>
      </c>
      <c r="AA69" s="56"/>
      <c r="AB69" s="74">
        <f t="shared" ca="1" si="8"/>
        <v>0</v>
      </c>
      <c r="AC69" s="56"/>
      <c r="AD69" s="75">
        <f>IF(COUNT(Sheet1!$B38:'Sheet1'!$C38)=2,($Z$25/n-Z69)^2,0)</f>
        <v>0</v>
      </c>
      <c r="AE69" s="10"/>
    </row>
    <row r="70" spans="1:3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73">
        <f>IF(COUNT(Sheet1!$B39:'Sheet1'!$C39)=2,(C39-Z$25/n)^2,0)</f>
        <v>0</v>
      </c>
      <c r="Z70" s="74">
        <f>IF(COUNT(Sheet1!$B39:'Sheet1'!$C39)=2,Z$29*B39^2+Y$30*B39+Y$31,0)</f>
        <v>0</v>
      </c>
      <c r="AA70" s="56"/>
      <c r="AB70" s="74">
        <f t="shared" ca="1" si="8"/>
        <v>0</v>
      </c>
      <c r="AC70" s="56"/>
      <c r="AD70" s="75">
        <f>IF(COUNT(Sheet1!$B39:'Sheet1'!$C39)=2,($Z$25/n-Z70)^2,0)</f>
        <v>0</v>
      </c>
      <c r="AE70" s="10"/>
    </row>
    <row r="71" spans="1:3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73">
        <f>IF(COUNT(Sheet1!$B40:'Sheet1'!$C40)=2,(C40-Z$25/n)^2,0)</f>
        <v>0</v>
      </c>
      <c r="Z71" s="74">
        <f>IF(COUNT(Sheet1!$B40:'Sheet1'!$C40)=2,Z$29*B40^2+Y$30*B40+Y$31,0)</f>
        <v>0</v>
      </c>
      <c r="AA71" s="56"/>
      <c r="AB71" s="74">
        <f t="shared" ca="1" si="8"/>
        <v>0</v>
      </c>
      <c r="AC71" s="56"/>
      <c r="AD71" s="75">
        <f>IF(COUNT(Sheet1!$B40:'Sheet1'!$C40)=2,($Z$25/n-Z71)^2,0)</f>
        <v>0</v>
      </c>
      <c r="AE71" s="10"/>
    </row>
    <row r="72" spans="1:3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73">
        <f>IF(COUNT(Sheet1!$B41:'Sheet1'!$C41)=2,(C41-Z$25/n)^2,0)</f>
        <v>0</v>
      </c>
      <c r="Z72" s="74">
        <f>IF(COUNT(Sheet1!$B41:'Sheet1'!$C41)=2,Z$29*B41^2+Y$30*B41+Y$31,0)</f>
        <v>0</v>
      </c>
      <c r="AA72" s="56"/>
      <c r="AB72" s="74">
        <f t="shared" ca="1" si="8"/>
        <v>0</v>
      </c>
      <c r="AC72" s="56"/>
      <c r="AD72" s="75">
        <f>IF(COUNT(Sheet1!$B41:'Sheet1'!$C41)=2,($Z$25/n-Z72)^2,0)</f>
        <v>0</v>
      </c>
      <c r="AE72" s="10"/>
    </row>
    <row r="73" spans="1:3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82">
        <f>SUM(Y37:Y72)</f>
        <v>0</v>
      </c>
      <c r="Z73" s="83">
        <f>SUM(Z37:Z72)</f>
        <v>0</v>
      </c>
      <c r="AA73" s="83"/>
      <c r="AB73" s="83">
        <f ca="1">SUM(AB37:AB72)</f>
        <v>0</v>
      </c>
      <c r="AC73" s="83" t="s">
        <v>0</v>
      </c>
      <c r="AD73" s="84">
        <f>SUM(AD37:AD72)</f>
        <v>0</v>
      </c>
      <c r="AE73" s="10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5:AE73"/>
  <sheetViews>
    <sheetView workbookViewId="0">
      <selection sqref="A1:AE73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0.34119065459608011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O50" ca="1" si="0">IF(COUNT($B6:$C6)=2,B6,0)</f>
        <v>0</v>
      </c>
      <c r="O6" s="10">
        <f t="shared" ca="1" si="0"/>
        <v>0</v>
      </c>
      <c r="P6" s="10">
        <f t="shared" ref="P6:P50" ca="1" si="1">IF(COUNT($B6:$C6)=2,N6*O6,0)</f>
        <v>0</v>
      </c>
      <c r="Q6" s="10">
        <f t="shared" ref="Q6:Q50" ca="1" si="2">IF(COUNT($B6:$C6)=2,B6^2,0)</f>
        <v>0</v>
      </c>
      <c r="R6" s="10">
        <f t="shared" ref="R6:R50" ca="1" si="3">IF(COUNT($B6:$C6)=2,B6^3,0)</f>
        <v>0</v>
      </c>
      <c r="S6" s="10">
        <f t="shared" ref="S6:S50" ca="1" si="4">IF(COUNT($B6:$C6)=2,B6^4,0)</f>
        <v>0</v>
      </c>
      <c r="T6" s="10">
        <f t="shared" ref="T6:T50" ca="1" si="5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6">RAND()</f>
        <v>0.41730707124230215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0"/>
        <v>0</v>
      </c>
      <c r="P7" s="10">
        <f t="shared" ca="1" si="1"/>
        <v>0</v>
      </c>
      <c r="Q7" s="10">
        <f t="shared" ca="1" si="2"/>
        <v>0</v>
      </c>
      <c r="R7" s="10">
        <f t="shared" ca="1" si="3"/>
        <v>0</v>
      </c>
      <c r="S7" s="10">
        <f t="shared" ca="1" si="4"/>
        <v>0</v>
      </c>
      <c r="T7" s="10">
        <f t="shared" ca="1" si="5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6"/>
        <v>0.31075621142306731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0"/>
        <v>0</v>
      </c>
      <c r="P8" s="10">
        <f t="shared" ca="1" si="1"/>
        <v>0</v>
      </c>
      <c r="Q8" s="10">
        <f t="shared" ca="1" si="2"/>
        <v>0</v>
      </c>
      <c r="R8" s="10">
        <f t="shared" ca="1" si="3"/>
        <v>0</v>
      </c>
      <c r="S8" s="10">
        <f t="shared" ca="1" si="4"/>
        <v>0</v>
      </c>
      <c r="T8" s="10">
        <f t="shared" ca="1" si="5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6"/>
        <v>0.784428507255996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0"/>
        <v>0</v>
      </c>
      <c r="P9" s="10">
        <f t="shared" ca="1" si="1"/>
        <v>0</v>
      </c>
      <c r="Q9" s="10">
        <f t="shared" ca="1" si="2"/>
        <v>0</v>
      </c>
      <c r="R9" s="10">
        <f t="shared" ca="1" si="3"/>
        <v>0</v>
      </c>
      <c r="S9" s="10">
        <f t="shared" ca="1" si="4"/>
        <v>0</v>
      </c>
      <c r="T9" s="10">
        <f t="shared" ca="1" si="5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6"/>
        <v>0.76959052242575776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0"/>
        <v>0</v>
      </c>
      <c r="P10" s="10">
        <f t="shared" ca="1" si="1"/>
        <v>0</v>
      </c>
      <c r="Q10" s="10">
        <f t="shared" ca="1" si="2"/>
        <v>0</v>
      </c>
      <c r="R10" s="10">
        <f t="shared" ca="1" si="3"/>
        <v>0</v>
      </c>
      <c r="S10" s="10">
        <f t="shared" ca="1" si="4"/>
        <v>0</v>
      </c>
      <c r="T10" s="10">
        <f t="shared" ca="1" si="5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6"/>
        <v>9.8184287936562975E-2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0"/>
        <v>0</v>
      </c>
      <c r="P11" s="10">
        <f t="shared" ca="1" si="1"/>
        <v>0</v>
      </c>
      <c r="Q11" s="10">
        <f t="shared" ca="1" si="2"/>
        <v>0</v>
      </c>
      <c r="R11" s="10">
        <f t="shared" ca="1" si="3"/>
        <v>0</v>
      </c>
      <c r="S11" s="10">
        <f t="shared" ca="1" si="4"/>
        <v>0</v>
      </c>
      <c r="T11" s="10">
        <f t="shared" ca="1" si="5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6"/>
        <v>0.5565165033913495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0"/>
        <v>0</v>
      </c>
      <c r="P12" s="10">
        <f t="shared" ca="1" si="1"/>
        <v>0</v>
      </c>
      <c r="Q12" s="10">
        <f t="shared" ca="1" si="2"/>
        <v>0</v>
      </c>
      <c r="R12" s="10">
        <f t="shared" ca="1" si="3"/>
        <v>0</v>
      </c>
      <c r="S12" s="10">
        <f t="shared" ca="1" si="4"/>
        <v>0</v>
      </c>
      <c r="T12" s="10">
        <f t="shared" ca="1" si="5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6"/>
        <v>0.71617870750679047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0"/>
        <v>0</v>
      </c>
      <c r="P13" s="10">
        <f t="shared" ca="1" si="1"/>
        <v>0</v>
      </c>
      <c r="Q13" s="10">
        <f t="shared" ca="1" si="2"/>
        <v>0</v>
      </c>
      <c r="R13" s="10">
        <f t="shared" ca="1" si="3"/>
        <v>0</v>
      </c>
      <c r="S13" s="10">
        <f t="shared" ca="1" si="4"/>
        <v>0</v>
      </c>
      <c r="T13" s="10">
        <f t="shared" ca="1" si="5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6"/>
        <v>0.591707654360354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0"/>
        <v>0</v>
      </c>
      <c r="P14" s="10">
        <f t="shared" ca="1" si="1"/>
        <v>0</v>
      </c>
      <c r="Q14" s="10">
        <f t="shared" ca="1" si="2"/>
        <v>0</v>
      </c>
      <c r="R14" s="10">
        <f t="shared" ca="1" si="3"/>
        <v>0</v>
      </c>
      <c r="S14" s="10">
        <f t="shared" ca="1" si="4"/>
        <v>0</v>
      </c>
      <c r="T14" s="10">
        <f t="shared" ca="1" si="5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6"/>
        <v>2.706736599369941E-2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0"/>
        <v>0</v>
      </c>
      <c r="P15" s="10">
        <f t="shared" ca="1" si="1"/>
        <v>0</v>
      </c>
      <c r="Q15" s="10">
        <f t="shared" ca="1" si="2"/>
        <v>0</v>
      </c>
      <c r="R15" s="10">
        <f t="shared" ca="1" si="3"/>
        <v>0</v>
      </c>
      <c r="S15" s="10">
        <f t="shared" ca="1" si="4"/>
        <v>0</v>
      </c>
      <c r="T15" s="10">
        <f t="shared" ca="1" si="5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6"/>
        <v>7.6876302078153658E-2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0"/>
        <v>0</v>
      </c>
      <c r="P16" s="10">
        <f t="shared" ca="1" si="1"/>
        <v>0</v>
      </c>
      <c r="Q16" s="10">
        <f t="shared" ca="1" si="2"/>
        <v>0</v>
      </c>
      <c r="R16" s="10">
        <f t="shared" ca="1" si="3"/>
        <v>0</v>
      </c>
      <c r="S16" s="10">
        <f t="shared" ca="1" si="4"/>
        <v>0</v>
      </c>
      <c r="T16" s="10">
        <f t="shared" ca="1" si="5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6"/>
        <v>0.46607262367411129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0"/>
        <v>0</v>
      </c>
      <c r="P17" s="10">
        <f t="shared" ca="1" si="1"/>
        <v>0</v>
      </c>
      <c r="Q17" s="10">
        <f t="shared" ca="1" si="2"/>
        <v>0</v>
      </c>
      <c r="R17" s="10">
        <f t="shared" ca="1" si="3"/>
        <v>0</v>
      </c>
      <c r="S17" s="10">
        <f t="shared" ca="1" si="4"/>
        <v>0</v>
      </c>
      <c r="T17" s="10">
        <f t="shared" ca="1" si="5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6"/>
        <v>0.1251860468730619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0"/>
        <v>0</v>
      </c>
      <c r="P18" s="10">
        <f t="shared" ca="1" si="1"/>
        <v>0</v>
      </c>
      <c r="Q18" s="10">
        <f t="shared" ca="1" si="2"/>
        <v>0</v>
      </c>
      <c r="R18" s="10">
        <f t="shared" ca="1" si="3"/>
        <v>0</v>
      </c>
      <c r="S18" s="10">
        <f t="shared" ca="1" si="4"/>
        <v>0</v>
      </c>
      <c r="T18" s="10">
        <f t="shared" ca="1" si="5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6"/>
        <v>0.87346167035870526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0"/>
        <v>0</v>
      </c>
      <c r="P19" s="10">
        <f t="shared" ca="1" si="1"/>
        <v>0</v>
      </c>
      <c r="Q19" s="10">
        <f t="shared" ca="1" si="2"/>
        <v>0</v>
      </c>
      <c r="R19" s="10">
        <f t="shared" ca="1" si="3"/>
        <v>0</v>
      </c>
      <c r="S19" s="10">
        <f t="shared" ca="1" si="4"/>
        <v>0</v>
      </c>
      <c r="T19" s="10">
        <f t="shared" ca="1" si="5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6"/>
        <v>2.570435506335178E-3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0"/>
        <v>0</v>
      </c>
      <c r="P20" s="10">
        <f t="shared" ca="1" si="1"/>
        <v>0</v>
      </c>
      <c r="Q20" s="10">
        <f t="shared" ca="1" si="2"/>
        <v>0</v>
      </c>
      <c r="R20" s="10">
        <f t="shared" ca="1" si="3"/>
        <v>0</v>
      </c>
      <c r="S20" s="10">
        <f t="shared" ca="1" si="4"/>
        <v>0</v>
      </c>
      <c r="T20" s="10">
        <f t="shared" ca="1" si="5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6"/>
        <v>0.58911896932936614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0"/>
        <v>0</v>
      </c>
      <c r="P21" s="10">
        <f t="shared" ca="1" si="1"/>
        <v>0</v>
      </c>
      <c r="Q21" s="10">
        <f t="shared" ca="1" si="2"/>
        <v>0</v>
      </c>
      <c r="R21" s="10">
        <f t="shared" ca="1" si="3"/>
        <v>0</v>
      </c>
      <c r="S21" s="10">
        <f t="shared" ca="1" si="4"/>
        <v>0</v>
      </c>
      <c r="T21" s="10">
        <f t="shared" ca="1" si="5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6"/>
        <v>0.38116659200907299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0"/>
        <v>0</v>
      </c>
      <c r="P22" s="10">
        <f t="shared" ca="1" si="1"/>
        <v>0</v>
      </c>
      <c r="Q22" s="10">
        <f t="shared" ca="1" si="2"/>
        <v>0</v>
      </c>
      <c r="R22" s="10">
        <f t="shared" ca="1" si="3"/>
        <v>0</v>
      </c>
      <c r="S22" s="10">
        <f t="shared" ca="1" si="4"/>
        <v>0</v>
      </c>
      <c r="T22" s="10">
        <f t="shared" ca="1" si="5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6"/>
        <v>0.37677294516212567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0"/>
        <v>0</v>
      </c>
      <c r="P23" s="10">
        <f t="shared" ca="1" si="1"/>
        <v>0</v>
      </c>
      <c r="Q23" s="10">
        <f t="shared" ca="1" si="2"/>
        <v>0</v>
      </c>
      <c r="R23" s="10">
        <f t="shared" ca="1" si="3"/>
        <v>0</v>
      </c>
      <c r="S23" s="10">
        <f t="shared" ca="1" si="4"/>
        <v>0</v>
      </c>
      <c r="T23" s="10">
        <f t="shared" ca="1" si="5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6"/>
        <v>0.33791002750990184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0"/>
        <v>0</v>
      </c>
      <c r="P24" s="10">
        <f t="shared" ca="1" si="1"/>
        <v>0</v>
      </c>
      <c r="Q24" s="10">
        <f t="shared" ca="1" si="2"/>
        <v>0</v>
      </c>
      <c r="R24" s="10">
        <f t="shared" ca="1" si="3"/>
        <v>0</v>
      </c>
      <c r="S24" s="10">
        <f t="shared" ca="1" si="4"/>
        <v>0</v>
      </c>
      <c r="T24" s="10">
        <f t="shared" ca="1" si="5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6"/>
        <v>0.93818761043769461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0"/>
        <v>0</v>
      </c>
      <c r="P25" s="10">
        <f t="shared" ca="1" si="1"/>
        <v>0</v>
      </c>
      <c r="Q25" s="10">
        <f t="shared" ca="1" si="2"/>
        <v>0</v>
      </c>
      <c r="R25" s="10">
        <f t="shared" ca="1" si="3"/>
        <v>0</v>
      </c>
      <c r="S25" s="10">
        <f t="shared" ca="1" si="4"/>
        <v>0</v>
      </c>
      <c r="T25" s="10">
        <f t="shared" ca="1" si="5"/>
        <v>0</v>
      </c>
      <c r="U25" s="10"/>
      <c r="V25" s="10"/>
      <c r="W25" s="10"/>
      <c r="X25" s="9" t="s">
        <v>0</v>
      </c>
      <c r="Y25" s="55">
        <f t="shared" ref="Y25:AE25" ca="1" si="7">SUM(N6:N50)</f>
        <v>0</v>
      </c>
      <c r="Z25" s="56">
        <f t="shared" ca="1" si="7"/>
        <v>0</v>
      </c>
      <c r="AA25" s="57">
        <f t="shared" ca="1" si="7"/>
        <v>0</v>
      </c>
      <c r="AB25" s="57">
        <f t="shared" ca="1" si="7"/>
        <v>0</v>
      </c>
      <c r="AC25" s="57">
        <f t="shared" ca="1" si="7"/>
        <v>0</v>
      </c>
      <c r="AD25" s="57">
        <f t="shared" ca="1" si="7"/>
        <v>0</v>
      </c>
      <c r="AE25" s="58">
        <f t="shared" ca="1" si="7"/>
        <v>0</v>
      </c>
    </row>
    <row r="26" spans="1:31">
      <c r="A26" s="10">
        <f t="shared" ca="1" si="6"/>
        <v>0.66250144255292842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0"/>
        <v>0</v>
      </c>
      <c r="P26" s="10">
        <f t="shared" ca="1" si="1"/>
        <v>0</v>
      </c>
      <c r="Q26" s="10">
        <f t="shared" ca="1" si="2"/>
        <v>0</v>
      </c>
      <c r="R26" s="10">
        <f t="shared" ca="1" si="3"/>
        <v>0</v>
      </c>
      <c r="S26" s="10">
        <f t="shared" ca="1" si="4"/>
        <v>0</v>
      </c>
      <c r="T26" s="10">
        <f t="shared" ca="1" si="5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6"/>
        <v>0.45907148516274088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0"/>
        <v>0</v>
      </c>
      <c r="P27" s="10">
        <f t="shared" ca="1" si="1"/>
        <v>0</v>
      </c>
      <c r="Q27" s="10">
        <f t="shared" ca="1" si="2"/>
        <v>0</v>
      </c>
      <c r="R27" s="10">
        <f t="shared" ca="1" si="3"/>
        <v>0</v>
      </c>
      <c r="S27" s="10">
        <f t="shared" ca="1" si="4"/>
        <v>0</v>
      </c>
      <c r="T27" s="10">
        <f t="shared" ca="1" si="5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6"/>
        <v>0.54820387021306494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0"/>
        <v>0</v>
      </c>
      <c r="P28" s="10">
        <f t="shared" ca="1" si="1"/>
        <v>0</v>
      </c>
      <c r="Q28" s="10">
        <f t="shared" ca="1" si="2"/>
        <v>0</v>
      </c>
      <c r="R28" s="10">
        <f t="shared" ca="1" si="3"/>
        <v>0</v>
      </c>
      <c r="S28" s="10">
        <f t="shared" ca="1" si="4"/>
        <v>0</v>
      </c>
      <c r="T28" s="10">
        <f t="shared" ca="1" si="5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6"/>
        <v>0.11123996771325306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0"/>
        <v>0</v>
      </c>
      <c r="P29" s="10">
        <f t="shared" ca="1" si="1"/>
        <v>0</v>
      </c>
      <c r="Q29" s="10">
        <f t="shared" ca="1" si="2"/>
        <v>0</v>
      </c>
      <c r="R29" s="10">
        <f t="shared" ca="1" si="3"/>
        <v>0</v>
      </c>
      <c r="S29" s="10">
        <f t="shared" ca="1" si="4"/>
        <v>0</v>
      </c>
      <c r="T29" s="10">
        <f t="shared" ca="1" si="5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6"/>
        <v>0.5367865766947878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0"/>
        <v>0</v>
      </c>
      <c r="P30" s="10">
        <f t="shared" ca="1" si="1"/>
        <v>0</v>
      </c>
      <c r="Q30" s="10">
        <f t="shared" ca="1" si="2"/>
        <v>0</v>
      </c>
      <c r="R30" s="10">
        <f t="shared" ca="1" si="3"/>
        <v>0</v>
      </c>
      <c r="S30" s="10">
        <f t="shared" ca="1" si="4"/>
        <v>0</v>
      </c>
      <c r="T30" s="10">
        <f t="shared" ca="1" si="5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6"/>
        <v>0.12442108964192422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0"/>
        <v>0</v>
      </c>
      <c r="P31" s="10">
        <f t="shared" ca="1" si="1"/>
        <v>0</v>
      </c>
      <c r="Q31" s="10">
        <f t="shared" ca="1" si="2"/>
        <v>0</v>
      </c>
      <c r="R31" s="10">
        <f t="shared" ca="1" si="3"/>
        <v>0</v>
      </c>
      <c r="S31" s="10">
        <f t="shared" ca="1" si="4"/>
        <v>0</v>
      </c>
      <c r="T31" s="10">
        <f t="shared" ca="1" si="5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6"/>
        <v>0.22583647622909819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0"/>
        <v>0</v>
      </c>
      <c r="P32" s="10">
        <f t="shared" ca="1" si="1"/>
        <v>0</v>
      </c>
      <c r="Q32" s="10">
        <f t="shared" ca="1" si="2"/>
        <v>0</v>
      </c>
      <c r="R32" s="10">
        <f t="shared" ca="1" si="3"/>
        <v>0</v>
      </c>
      <c r="S32" s="10">
        <f t="shared" ca="1" si="4"/>
        <v>0</v>
      </c>
      <c r="T32" s="10">
        <f t="shared" ca="1" si="5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6"/>
        <v>0.73519674484428177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0"/>
        <v>0</v>
      </c>
      <c r="P33" s="10">
        <f t="shared" ca="1" si="1"/>
        <v>0</v>
      </c>
      <c r="Q33" s="10">
        <f t="shared" ca="1" si="2"/>
        <v>0</v>
      </c>
      <c r="R33" s="10">
        <f t="shared" ca="1" si="3"/>
        <v>0</v>
      </c>
      <c r="S33" s="10">
        <f t="shared" ca="1" si="4"/>
        <v>0</v>
      </c>
      <c r="T33" s="10">
        <f t="shared" ca="1" si="5"/>
        <v>0</v>
      </c>
      <c r="U33" s="10"/>
      <c r="V33" s="10"/>
      <c r="W33" s="10"/>
      <c r="X33" s="89" t="s">
        <v>88</v>
      </c>
      <c r="Y33" s="72" t="e">
        <f ca="1">1-(AB73/AD73)</f>
        <v>#DIV/0!</v>
      </c>
      <c r="Z33" s="10"/>
      <c r="AA33" s="10"/>
      <c r="AB33" s="10"/>
      <c r="AC33" s="10"/>
      <c r="AD33" s="10"/>
      <c r="AE33" s="10"/>
    </row>
    <row r="34" spans="1:31">
      <c r="A34" s="10">
        <f t="shared" ca="1" si="6"/>
        <v>0.24530362312471421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0"/>
        <v>0</v>
      </c>
      <c r="P34" s="10">
        <f t="shared" ca="1" si="1"/>
        <v>0</v>
      </c>
      <c r="Q34" s="10">
        <f t="shared" ca="1" si="2"/>
        <v>0</v>
      </c>
      <c r="R34" s="10">
        <f t="shared" ca="1" si="3"/>
        <v>0</v>
      </c>
      <c r="S34" s="10">
        <f t="shared" ca="1" si="4"/>
        <v>0</v>
      </c>
      <c r="T34" s="10">
        <f t="shared" ca="1" si="5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4.25">
      <c r="A35" s="10">
        <f t="shared" ca="1" si="6"/>
        <v>0.85778913000003154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0"/>
        <v>0</v>
      </c>
      <c r="P35" s="10">
        <f t="shared" ca="1" si="1"/>
        <v>0</v>
      </c>
      <c r="Q35" s="10">
        <f t="shared" ca="1" si="2"/>
        <v>0</v>
      </c>
      <c r="R35" s="10">
        <f t="shared" ca="1" si="3"/>
        <v>0</v>
      </c>
      <c r="S35" s="10">
        <f t="shared" ca="1" si="4"/>
        <v>0</v>
      </c>
      <c r="T35" s="10">
        <f t="shared" ca="1" si="5"/>
        <v>0</v>
      </c>
      <c r="U35" s="10"/>
      <c r="V35" s="10"/>
      <c r="W35" s="10"/>
      <c r="X35" s="10"/>
      <c r="Y35" s="72" t="s">
        <v>69</v>
      </c>
      <c r="Z35" s="10"/>
      <c r="AA35" s="10"/>
      <c r="AB35" s="10"/>
      <c r="AC35" s="10"/>
      <c r="AD35" s="10"/>
      <c r="AE35" s="10"/>
    </row>
    <row r="36" spans="1:31">
      <c r="A36" s="10">
        <f t="shared" ca="1" si="6"/>
        <v>0.90683058822708407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0"/>
        <v>0</v>
      </c>
      <c r="P36" s="10">
        <f t="shared" ca="1" si="1"/>
        <v>0</v>
      </c>
      <c r="Q36" s="10">
        <f t="shared" ca="1" si="2"/>
        <v>0</v>
      </c>
      <c r="R36" s="10">
        <f t="shared" ca="1" si="3"/>
        <v>0</v>
      </c>
      <c r="S36" s="10">
        <f t="shared" ca="1" si="4"/>
        <v>0</v>
      </c>
      <c r="T36" s="10">
        <f t="shared" ca="1" si="5"/>
        <v>0</v>
      </c>
      <c r="U36" s="10"/>
      <c r="V36" s="10"/>
      <c r="W36" s="10"/>
      <c r="X36" s="10"/>
      <c r="Y36" s="108" t="s">
        <v>70</v>
      </c>
      <c r="Z36" s="108" t="s">
        <v>71</v>
      </c>
      <c r="AA36" s="108"/>
      <c r="AB36" s="108" t="s">
        <v>72</v>
      </c>
      <c r="AC36" s="108"/>
      <c r="AD36" s="108" t="s">
        <v>73</v>
      </c>
      <c r="AE36" s="41"/>
    </row>
    <row r="37" spans="1:31">
      <c r="A37" s="10">
        <f t="shared" ca="1" si="6"/>
        <v>0.22801230536699668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0"/>
        <v>0</v>
      </c>
      <c r="P37" s="10">
        <f t="shared" ca="1" si="1"/>
        <v>0</v>
      </c>
      <c r="Q37" s="10">
        <f t="shared" ca="1" si="2"/>
        <v>0</v>
      </c>
      <c r="R37" s="10">
        <f t="shared" ca="1" si="3"/>
        <v>0</v>
      </c>
      <c r="S37" s="10">
        <f t="shared" ca="1" si="4"/>
        <v>0</v>
      </c>
      <c r="T37" s="10">
        <f t="shared" ca="1" si="5"/>
        <v>0</v>
      </c>
      <c r="U37" s="10"/>
      <c r="V37" s="10"/>
      <c r="W37" s="10"/>
      <c r="X37" s="10"/>
      <c r="Y37" s="73">
        <f>IF(COUNT(Sheet1!$B6:'Sheet1'!$C6)=2,(C6-Z$25/n)^2,0)</f>
        <v>0</v>
      </c>
      <c r="Z37" s="74">
        <f>IF(COUNT(Sheet1!$B6:'Sheet1'!$C6)=2,Z$29*B6^2+Y$30*B6+Y$31,0)</f>
        <v>0</v>
      </c>
      <c r="AA37" s="74"/>
      <c r="AB37" s="74">
        <f t="shared" ref="AB37:AB72" ca="1" si="8">IF(COUNT($B6:$C6)=2,(C6-Z37)^2,0)</f>
        <v>0</v>
      </c>
      <c r="AC37" s="49"/>
      <c r="AD37" s="75">
        <f>IF(COUNT(Sheet1!$B6:'Sheet1'!$C6)=2,($Z$25/n-Z37)^2,0)</f>
        <v>0</v>
      </c>
      <c r="AE37" s="10" t="s">
        <v>0</v>
      </c>
    </row>
    <row r="38" spans="1:31">
      <c r="A38" s="10">
        <f t="shared" ca="1" si="6"/>
        <v>0.73544002567113653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0"/>
        <v>0</v>
      </c>
      <c r="P38" s="10">
        <f t="shared" ca="1" si="1"/>
        <v>0</v>
      </c>
      <c r="Q38" s="10">
        <f t="shared" ca="1" si="2"/>
        <v>0</v>
      </c>
      <c r="R38" s="10">
        <f t="shared" ca="1" si="3"/>
        <v>0</v>
      </c>
      <c r="S38" s="10">
        <f t="shared" ca="1" si="4"/>
        <v>0</v>
      </c>
      <c r="T38" s="10">
        <f t="shared" ca="1" si="5"/>
        <v>0</v>
      </c>
      <c r="U38" s="10"/>
      <c r="V38" s="10"/>
      <c r="W38" s="10"/>
      <c r="X38" s="10"/>
      <c r="Y38" s="73">
        <f>IF(COUNT(Sheet1!$B7:'Sheet1'!$C7)=2,(C7-Z$25/n)^2,0)</f>
        <v>0</v>
      </c>
      <c r="Z38" s="74">
        <f>IF(COUNT(Sheet1!$B7:'Sheet1'!$C7)=2,Z$29*B7^2+Y$30*B7+Y$31,0)</f>
        <v>0</v>
      </c>
      <c r="AA38" s="59"/>
      <c r="AB38" s="74">
        <f t="shared" ca="1" si="8"/>
        <v>0</v>
      </c>
      <c r="AC38" s="32"/>
      <c r="AD38" s="75">
        <f>IF(COUNT(Sheet1!$B7:'Sheet1'!$C7)=2,($Z$25/n-Z38)^2,0)</f>
        <v>0</v>
      </c>
      <c r="AE38" s="10"/>
    </row>
    <row r="39" spans="1:31">
      <c r="A39" s="10">
        <f t="shared" ca="1" si="6"/>
        <v>8.0941955072782346E-2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0"/>
        <v>0</v>
      </c>
      <c r="P39" s="10">
        <f t="shared" ca="1" si="1"/>
        <v>0</v>
      </c>
      <c r="Q39" s="10">
        <f t="shared" ca="1" si="2"/>
        <v>0</v>
      </c>
      <c r="R39" s="10">
        <f t="shared" ca="1" si="3"/>
        <v>0</v>
      </c>
      <c r="S39" s="10">
        <f t="shared" ca="1" si="4"/>
        <v>0</v>
      </c>
      <c r="T39" s="10">
        <f t="shared" ca="1" si="5"/>
        <v>0</v>
      </c>
      <c r="U39" s="10"/>
      <c r="V39" s="10"/>
      <c r="W39" s="10"/>
      <c r="X39" s="10"/>
      <c r="Y39" s="73">
        <f>IF(COUNT(Sheet1!$B8:'Sheet1'!$C8)=2,(C8-Z$25/n)^2,0)</f>
        <v>0</v>
      </c>
      <c r="Z39" s="74">
        <f>IF(COUNT(Sheet1!$B8:'Sheet1'!$C8)=2,Z$29*B8^2+Y$30*B8+Y$31,0)</f>
        <v>0</v>
      </c>
      <c r="AA39" s="59"/>
      <c r="AB39" s="74">
        <f t="shared" ca="1" si="8"/>
        <v>0</v>
      </c>
      <c r="AC39" s="32"/>
      <c r="AD39" s="75">
        <f>IF(COUNT(Sheet1!$B8:'Sheet1'!$C8)=2,($Z$25/n-Z39)^2,0)</f>
        <v>0</v>
      </c>
      <c r="AE39" s="10"/>
    </row>
    <row r="40" spans="1:31">
      <c r="A40" s="10">
        <f t="shared" ca="1" si="6"/>
        <v>0.11520224964035153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0"/>
        <v>0</v>
      </c>
      <c r="P40" s="10">
        <f t="shared" ca="1" si="1"/>
        <v>0</v>
      </c>
      <c r="Q40" s="10">
        <f t="shared" ca="1" si="2"/>
        <v>0</v>
      </c>
      <c r="R40" s="10">
        <f t="shared" ca="1" si="3"/>
        <v>0</v>
      </c>
      <c r="S40" s="10">
        <f t="shared" ca="1" si="4"/>
        <v>0</v>
      </c>
      <c r="T40" s="10">
        <f t="shared" ca="1" si="5"/>
        <v>0</v>
      </c>
      <c r="U40" s="10"/>
      <c r="V40" s="10"/>
      <c r="W40" s="10"/>
      <c r="X40" s="10"/>
      <c r="Y40" s="73">
        <f>IF(COUNT(Sheet1!$B9:'Sheet1'!$C9)=2,(C9-Z$25/n)^2,0)</f>
        <v>0</v>
      </c>
      <c r="Z40" s="74">
        <f>IF(COUNT(Sheet1!$B9:'Sheet1'!$C9)=2,Z$29*B9^2+Y$30*B9+Y$31,0)</f>
        <v>0</v>
      </c>
      <c r="AA40" s="59"/>
      <c r="AB40" s="74">
        <f t="shared" ca="1" si="8"/>
        <v>0</v>
      </c>
      <c r="AC40" s="32"/>
      <c r="AD40" s="75">
        <f>IF(COUNT(Sheet1!$B9:'Sheet1'!$C9)=2,($Z$25/n-Z40)^2,0)</f>
        <v>0</v>
      </c>
      <c r="AE40" s="10"/>
    </row>
    <row r="41" spans="1:31">
      <c r="A41" s="10">
        <f t="shared" ca="1" si="6"/>
        <v>0.89866671330194148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0"/>
        <v>0</v>
      </c>
      <c r="P41" s="10">
        <f t="shared" ca="1" si="1"/>
        <v>0</v>
      </c>
      <c r="Q41" s="10">
        <f t="shared" ca="1" si="2"/>
        <v>0</v>
      </c>
      <c r="R41" s="10">
        <f t="shared" ca="1" si="3"/>
        <v>0</v>
      </c>
      <c r="S41" s="10">
        <f t="shared" ca="1" si="4"/>
        <v>0</v>
      </c>
      <c r="T41" s="10">
        <f t="shared" ca="1" si="5"/>
        <v>0</v>
      </c>
      <c r="U41" s="10"/>
      <c r="V41" s="10"/>
      <c r="W41" s="10"/>
      <c r="X41" s="10"/>
      <c r="Y41" s="73">
        <f>IF(COUNT(Sheet1!$B10:'Sheet1'!$C10)=2,(C10-Z$25/n)^2,0)</f>
        <v>0</v>
      </c>
      <c r="Z41" s="74">
        <f>IF(COUNT(Sheet1!$B10:'Sheet1'!$C10)=2,Z$29*B10^2+Y$30*B10+Y$31,0)</f>
        <v>0</v>
      </c>
      <c r="AA41" s="59"/>
      <c r="AB41" s="74">
        <f t="shared" ca="1" si="8"/>
        <v>0</v>
      </c>
      <c r="AC41" s="32"/>
      <c r="AD41" s="75">
        <f>IF(COUNT(Sheet1!$B10:'Sheet1'!$C10)=2,($Z$25/n-Z41)^2,0)</f>
        <v>0</v>
      </c>
      <c r="AE41" s="10"/>
    </row>
    <row r="42" spans="1:31">
      <c r="A42" s="10">
        <f t="shared" ca="1" si="6"/>
        <v>0.4701041918795088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0"/>
        <v>0</v>
      </c>
      <c r="P42" s="10">
        <f t="shared" ca="1" si="1"/>
        <v>0</v>
      </c>
      <c r="Q42" s="10">
        <f t="shared" ca="1" si="2"/>
        <v>0</v>
      </c>
      <c r="R42" s="10">
        <f t="shared" ca="1" si="3"/>
        <v>0</v>
      </c>
      <c r="S42" s="10">
        <f t="shared" ca="1" si="4"/>
        <v>0</v>
      </c>
      <c r="T42" s="10">
        <f t="shared" ca="1" si="5"/>
        <v>0</v>
      </c>
      <c r="U42" s="10"/>
      <c r="V42" s="10"/>
      <c r="W42" s="10"/>
      <c r="X42" s="10"/>
      <c r="Y42" s="73">
        <f>IF(COUNT(Sheet1!$B11:'Sheet1'!$C11)=2,(C11-Z$25/n)^2,0)</f>
        <v>0</v>
      </c>
      <c r="Z42" s="74">
        <f>IF(COUNT(Sheet1!$B11:'Sheet1'!$C11)=2,Z$29*B11^2+Y$30*B11+Y$31,0)</f>
        <v>0</v>
      </c>
      <c r="AA42" s="59"/>
      <c r="AB42" s="74">
        <f t="shared" ca="1" si="8"/>
        <v>0</v>
      </c>
      <c r="AC42" s="32"/>
      <c r="AD42" s="75">
        <f>IF(COUNT(Sheet1!$B11:'Sheet1'!$C11)=2,($Z$25/n-Z42)^2,0)</f>
        <v>0</v>
      </c>
      <c r="AE42" s="10"/>
    </row>
    <row r="43" spans="1:31">
      <c r="A43" s="10">
        <f t="shared" ca="1" si="6"/>
        <v>0.86626434341396907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0"/>
        <v>0</v>
      </c>
      <c r="P43" s="10">
        <f t="shared" ca="1" si="1"/>
        <v>0</v>
      </c>
      <c r="Q43" s="10">
        <f t="shared" ca="1" si="2"/>
        <v>0</v>
      </c>
      <c r="R43" s="10">
        <f t="shared" ca="1" si="3"/>
        <v>0</v>
      </c>
      <c r="S43" s="10">
        <f t="shared" ca="1" si="4"/>
        <v>0</v>
      </c>
      <c r="T43" s="10">
        <f t="shared" ca="1" si="5"/>
        <v>0</v>
      </c>
      <c r="U43" s="10"/>
      <c r="V43" s="10"/>
      <c r="W43" s="10"/>
      <c r="X43" s="10"/>
      <c r="Y43" s="73">
        <f>IF(COUNT(Sheet1!$B12:'Sheet1'!$C12)=2,(C12-Z$25/n)^2,0)</f>
        <v>0</v>
      </c>
      <c r="Z43" s="74">
        <f>IF(COUNT(Sheet1!$B12:'Sheet1'!$C12)=2,Z$29*B12^2+Y$30*B12+Y$31,0)</f>
        <v>0</v>
      </c>
      <c r="AA43" s="59"/>
      <c r="AB43" s="74">
        <f t="shared" ca="1" si="8"/>
        <v>0</v>
      </c>
      <c r="AC43" s="32"/>
      <c r="AD43" s="75">
        <f>IF(COUNT(Sheet1!$B12:'Sheet1'!$C12)=2,($Z$25/n-Z43)^2,0)</f>
        <v>0</v>
      </c>
      <c r="AE43" s="10"/>
    </row>
    <row r="44" spans="1:31">
      <c r="A44" s="10">
        <f t="shared" ca="1" si="6"/>
        <v>0.72860329672462565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0"/>
        <v>0</v>
      </c>
      <c r="P44" s="10">
        <f t="shared" ca="1" si="1"/>
        <v>0</v>
      </c>
      <c r="Q44" s="10">
        <f t="shared" ca="1" si="2"/>
        <v>0</v>
      </c>
      <c r="R44" s="10">
        <f t="shared" ca="1" si="3"/>
        <v>0</v>
      </c>
      <c r="S44" s="10">
        <f t="shared" ca="1" si="4"/>
        <v>0</v>
      </c>
      <c r="T44" s="10">
        <f t="shared" ca="1" si="5"/>
        <v>0</v>
      </c>
      <c r="U44" s="10"/>
      <c r="V44" s="10"/>
      <c r="W44" s="10"/>
      <c r="X44" s="10"/>
      <c r="Y44" s="73">
        <f>IF(COUNT(Sheet1!$B13:'Sheet1'!$C13)=2,(C13-Z$25/n)^2,0)</f>
        <v>0</v>
      </c>
      <c r="Z44" s="74">
        <f>IF(COUNT(Sheet1!$B13:'Sheet1'!$C13)=2,Z$29*B13^2+Y$30*B13+Y$31,0)</f>
        <v>0</v>
      </c>
      <c r="AA44" s="32"/>
      <c r="AB44" s="74">
        <f t="shared" ca="1" si="8"/>
        <v>0</v>
      </c>
      <c r="AC44" s="32"/>
      <c r="AD44" s="75">
        <f>IF(COUNT(Sheet1!$B13:'Sheet1'!$C13)=2,($Z$25/n-Z44)^2,0)</f>
        <v>0</v>
      </c>
      <c r="AE44" s="10"/>
    </row>
    <row r="45" spans="1:31">
      <c r="A45" s="10">
        <f t="shared" ca="1" si="6"/>
        <v>0.12336533085907475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0"/>
        <v>0</v>
      </c>
      <c r="P45" s="10">
        <f t="shared" ca="1" si="1"/>
        <v>0</v>
      </c>
      <c r="Q45" s="10">
        <f t="shared" ca="1" si="2"/>
        <v>0</v>
      </c>
      <c r="R45" s="10">
        <f t="shared" ca="1" si="3"/>
        <v>0</v>
      </c>
      <c r="S45" s="10">
        <f t="shared" ca="1" si="4"/>
        <v>0</v>
      </c>
      <c r="T45" s="10">
        <f t="shared" ca="1" si="5"/>
        <v>0</v>
      </c>
      <c r="U45" s="10"/>
      <c r="V45" s="10"/>
      <c r="W45" s="10"/>
      <c r="X45" s="10"/>
      <c r="Y45" s="73">
        <f>IF(COUNT(Sheet1!$B14:'Sheet1'!$C14)=2,(C14-Z$25/n)^2,0)</f>
        <v>0</v>
      </c>
      <c r="Z45" s="74">
        <f>IF(COUNT(Sheet1!$B14:'Sheet1'!$C14)=2,Z$29*B14^2+Y$30*B14+Y$31,0)</f>
        <v>0</v>
      </c>
      <c r="AA45" s="59"/>
      <c r="AB45" s="74">
        <f t="shared" ca="1" si="8"/>
        <v>0</v>
      </c>
      <c r="AC45" s="32"/>
      <c r="AD45" s="75">
        <f>IF(COUNT(Sheet1!$B14:'Sheet1'!$C14)=2,($Z$25/n-Z45)^2,0)</f>
        <v>0</v>
      </c>
      <c r="AE45" s="10"/>
    </row>
    <row r="46" spans="1:31">
      <c r="A46" s="10">
        <f t="shared" ca="1" si="6"/>
        <v>0.97931091652506574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0"/>
        <v>0</v>
      </c>
      <c r="P46" s="10">
        <f t="shared" ca="1" si="1"/>
        <v>0</v>
      </c>
      <c r="Q46" s="10">
        <f t="shared" ca="1" si="2"/>
        <v>0</v>
      </c>
      <c r="R46" s="10">
        <f t="shared" ca="1" si="3"/>
        <v>0</v>
      </c>
      <c r="S46" s="10">
        <f t="shared" ca="1" si="4"/>
        <v>0</v>
      </c>
      <c r="T46" s="10">
        <f t="shared" ca="1" si="5"/>
        <v>0</v>
      </c>
      <c r="U46" s="10"/>
      <c r="V46" s="10"/>
      <c r="W46" s="10"/>
      <c r="X46" s="10"/>
      <c r="Y46" s="73">
        <f>IF(COUNT(Sheet1!$B15:'Sheet1'!$C15)=2,(C15-Z$25/n)^2,0)</f>
        <v>0</v>
      </c>
      <c r="Z46" s="74">
        <f>IF(COUNT(Sheet1!$B15:'Sheet1'!$C15)=2,Z$29*B15^2+Y$30*B15+Y$31,0)</f>
        <v>0</v>
      </c>
      <c r="AA46" s="59"/>
      <c r="AB46" s="74">
        <f t="shared" ca="1" si="8"/>
        <v>0</v>
      </c>
      <c r="AC46" s="32"/>
      <c r="AD46" s="75">
        <f>IF(COUNT(Sheet1!$B15:'Sheet1'!$C15)=2,($Z$25/n-Z46)^2,0)</f>
        <v>0</v>
      </c>
      <c r="AE46" s="10"/>
    </row>
    <row r="47" spans="1:31">
      <c r="A47" s="10">
        <f t="shared" ca="1" si="6"/>
        <v>0.85870963184714921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0"/>
        <v>0</v>
      </c>
      <c r="P47" s="10">
        <f t="shared" ca="1" si="1"/>
        <v>0</v>
      </c>
      <c r="Q47" s="10">
        <f t="shared" ca="1" si="2"/>
        <v>0</v>
      </c>
      <c r="R47" s="10">
        <f t="shared" ca="1" si="3"/>
        <v>0</v>
      </c>
      <c r="S47" s="10">
        <f t="shared" ca="1" si="4"/>
        <v>0</v>
      </c>
      <c r="T47" s="10">
        <f t="shared" ca="1" si="5"/>
        <v>0</v>
      </c>
      <c r="U47" s="10"/>
      <c r="V47" s="10"/>
      <c r="W47" s="10"/>
      <c r="X47" s="10"/>
      <c r="Y47" s="73">
        <f>IF(COUNT(Sheet1!$B16:'Sheet1'!$C16)=2,(C16-Z$25/n)^2,0)</f>
        <v>0</v>
      </c>
      <c r="Z47" s="74">
        <f>IF(COUNT(Sheet1!$B16:'Sheet1'!$C16)=2,Z$29*B16^2+Y$30*B16+Y$31,0)</f>
        <v>0</v>
      </c>
      <c r="AA47" s="59"/>
      <c r="AB47" s="74">
        <f t="shared" ca="1" si="8"/>
        <v>0</v>
      </c>
      <c r="AC47" s="32"/>
      <c r="AD47" s="75">
        <f>IF(COUNT(Sheet1!$B16:'Sheet1'!$C16)=2,($Z$25/n-Z47)^2,0)</f>
        <v>0</v>
      </c>
      <c r="AE47" s="10"/>
    </row>
    <row r="48" spans="1:31">
      <c r="A48" s="10">
        <f t="shared" ca="1" si="6"/>
        <v>7.274200863928626E-2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0"/>
        <v>0</v>
      </c>
      <c r="P48" s="10">
        <f t="shared" ca="1" si="1"/>
        <v>0</v>
      </c>
      <c r="Q48" s="10">
        <f t="shared" ca="1" si="2"/>
        <v>0</v>
      </c>
      <c r="R48" s="10">
        <f t="shared" ca="1" si="3"/>
        <v>0</v>
      </c>
      <c r="S48" s="10">
        <f t="shared" ca="1" si="4"/>
        <v>0</v>
      </c>
      <c r="T48" s="10">
        <f t="shared" ca="1" si="5"/>
        <v>0</v>
      </c>
      <c r="U48" s="10"/>
      <c r="V48" s="10"/>
      <c r="W48" s="10"/>
      <c r="X48" s="10"/>
      <c r="Y48" s="73">
        <f>IF(COUNT(Sheet1!$B17:'Sheet1'!$C17)=2,(C17-Z$25/n)^2,0)</f>
        <v>0</v>
      </c>
      <c r="Z48" s="74">
        <f>IF(COUNT(Sheet1!$B17:'Sheet1'!$C17)=2,Z$29*B17^2+Y$30*B17+Y$31,0)</f>
        <v>0</v>
      </c>
      <c r="AA48" s="59"/>
      <c r="AB48" s="74">
        <f t="shared" ca="1" si="8"/>
        <v>0</v>
      </c>
      <c r="AC48" s="32"/>
      <c r="AD48" s="75">
        <f>IF(COUNT(Sheet1!$B17:'Sheet1'!$C17)=2,($Z$25/n-Z48)^2,0)</f>
        <v>0</v>
      </c>
      <c r="AE48" s="10"/>
    </row>
    <row r="49" spans="1:31">
      <c r="A49" s="10">
        <f t="shared" ca="1" si="6"/>
        <v>0.54645273900998692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0"/>
        <v>0</v>
      </c>
      <c r="P49" s="10">
        <f t="shared" ca="1" si="1"/>
        <v>0</v>
      </c>
      <c r="Q49" s="10">
        <f t="shared" ca="1" si="2"/>
        <v>0</v>
      </c>
      <c r="R49" s="10">
        <f t="shared" ca="1" si="3"/>
        <v>0</v>
      </c>
      <c r="S49" s="10">
        <f t="shared" ca="1" si="4"/>
        <v>0</v>
      </c>
      <c r="T49" s="10">
        <f t="shared" ca="1" si="5"/>
        <v>0</v>
      </c>
      <c r="U49" s="10"/>
      <c r="V49" s="10"/>
      <c r="W49" s="10"/>
      <c r="X49" s="10"/>
      <c r="Y49" s="73">
        <f>IF(COUNT(Sheet1!$B18:'Sheet1'!$C18)=2,(C18-Z$25/n)^2,0)</f>
        <v>0</v>
      </c>
      <c r="Z49" s="74">
        <f>IF(COUNT(Sheet1!$B18:'Sheet1'!$C18)=2,Z$29*B18^2+Y$30*B18+Y$31,0)</f>
        <v>0</v>
      </c>
      <c r="AA49" s="59"/>
      <c r="AB49" s="74">
        <f t="shared" ca="1" si="8"/>
        <v>0</v>
      </c>
      <c r="AC49" s="32"/>
      <c r="AD49" s="75">
        <f>IF(COUNT(Sheet1!$B18:'Sheet1'!$C18)=2,($Z$25/n-Z49)^2,0)</f>
        <v>0</v>
      </c>
      <c r="AE49" s="10"/>
    </row>
    <row r="50" spans="1:31">
      <c r="A50" s="10">
        <f t="shared" ca="1" si="6"/>
        <v>0.60043661974588725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0"/>
        <v>0</v>
      </c>
      <c r="P50" s="10">
        <f t="shared" ca="1" si="1"/>
        <v>0</v>
      </c>
      <c r="Q50" s="10">
        <f t="shared" ca="1" si="2"/>
        <v>0</v>
      </c>
      <c r="R50" s="10">
        <f t="shared" ca="1" si="3"/>
        <v>0</v>
      </c>
      <c r="S50" s="10">
        <f t="shared" ca="1" si="4"/>
        <v>0</v>
      </c>
      <c r="T50" s="10">
        <f t="shared" ca="1" si="5"/>
        <v>0</v>
      </c>
      <c r="U50" s="10"/>
      <c r="V50" s="10"/>
      <c r="W50" s="10"/>
      <c r="X50" s="10"/>
      <c r="Y50" s="73">
        <f>IF(COUNT(Sheet1!$B19:'Sheet1'!$C19)=2,(C19-Z$25/n)^2,0)</f>
        <v>0</v>
      </c>
      <c r="Z50" s="74">
        <f>IF(COUNT(Sheet1!$B19:'Sheet1'!$C19)=2,Z$29*B19^2+Y$30*B19+Y$31,0)</f>
        <v>0</v>
      </c>
      <c r="AA50" s="59"/>
      <c r="AB50" s="74">
        <f t="shared" ca="1" si="8"/>
        <v>0</v>
      </c>
      <c r="AC50" s="32"/>
      <c r="AD50" s="75">
        <f>IF(COUNT(Sheet1!$B19:'Sheet1'!$C19)=2,($Z$25/n-Z50)^2,0)</f>
        <v>0</v>
      </c>
      <c r="AE50" s="10"/>
    </row>
    <row r="51" spans="1:3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80" t="str">
        <f>IF(COUNT(J51)=1,(-b+SQRT(b*b-4*a*(__c-J51)))/(2*a),"")</f>
        <v/>
      </c>
      <c r="L51" s="8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73">
        <f>IF(COUNT(Sheet1!$B20:'Sheet1'!$C20)=2,(C20-Z$25/n)^2,0)</f>
        <v>0</v>
      </c>
      <c r="Z51" s="74">
        <f>IF(COUNT(Sheet1!$B20:'Sheet1'!$C20)=2,Z$29*B20^2+Y$30*B20+Y$31,0)</f>
        <v>0</v>
      </c>
      <c r="AA51" s="59"/>
      <c r="AB51" s="74">
        <f t="shared" ca="1" si="8"/>
        <v>0</v>
      </c>
      <c r="AC51" s="32"/>
      <c r="AD51" s="75">
        <f>IF(COUNT(Sheet1!$B20:'Sheet1'!$C20)=2,($Z$25/n-Z51)^2,0)</f>
        <v>0</v>
      </c>
      <c r="AE51" s="10"/>
    </row>
    <row r="52" spans="1:3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73">
        <f>IF(COUNT(Sheet1!$B21:'Sheet1'!$C21)=2,(C21-Z$25/n)^2,0)</f>
        <v>0</v>
      </c>
      <c r="Z52" s="74">
        <f>IF(COUNT(Sheet1!$B21:'Sheet1'!$C21)=2,Z$29*B21^2+Y$30*B21+Y$31,0)</f>
        <v>0</v>
      </c>
      <c r="AA52" s="59"/>
      <c r="AB52" s="74">
        <f t="shared" ca="1" si="8"/>
        <v>0</v>
      </c>
      <c r="AC52" s="32"/>
      <c r="AD52" s="75">
        <f>IF(COUNT(Sheet1!$B21:'Sheet1'!$C21)=2,($Z$25/n-Z52)^2,0)</f>
        <v>0</v>
      </c>
      <c r="AE52" s="10"/>
    </row>
    <row r="53" spans="1:3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73">
        <f>IF(COUNT(Sheet1!$B22:'Sheet1'!$C22)=2,(C22-Z$25/n)^2,0)</f>
        <v>0</v>
      </c>
      <c r="Z53" s="74">
        <f>IF(COUNT(Sheet1!$B22:'Sheet1'!$C22)=2,Z$29*B22^2+Y$30*B22+Y$31,0)</f>
        <v>0</v>
      </c>
      <c r="AA53" s="59"/>
      <c r="AB53" s="74">
        <f t="shared" ca="1" si="8"/>
        <v>0</v>
      </c>
      <c r="AC53" s="32"/>
      <c r="AD53" s="75">
        <f>IF(COUNT(Sheet1!$B22:'Sheet1'!$C22)=2,($Z$25/n-Z53)^2,0)</f>
        <v>0</v>
      </c>
      <c r="AE53" s="10"/>
    </row>
    <row r="54" spans="1:3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73">
        <f>IF(COUNT(Sheet1!$B23:'Sheet1'!$C23)=2,(C23-Z$25/n)^2,0)</f>
        <v>0</v>
      </c>
      <c r="Z54" s="74">
        <f>IF(COUNT(Sheet1!$B23:'Sheet1'!$C23)=2,Z$29*B23^2+Y$30*B23+Y$31,0)</f>
        <v>0</v>
      </c>
      <c r="AA54" s="59"/>
      <c r="AB54" s="74">
        <f t="shared" ca="1" si="8"/>
        <v>0</v>
      </c>
      <c r="AC54" s="32"/>
      <c r="AD54" s="75">
        <f>IF(COUNT(Sheet1!$B23:'Sheet1'!$C23)=2,($Z$25/n-Z54)^2,0)</f>
        <v>0</v>
      </c>
      <c r="AE54" s="10"/>
    </row>
    <row r="55" spans="1:3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73">
        <f>IF(COUNT(Sheet1!$B24:'Sheet1'!$C24)=2,(C24-Z$25/n)^2,0)</f>
        <v>0</v>
      </c>
      <c r="Z55" s="74">
        <f>IF(COUNT(Sheet1!$B24:'Sheet1'!$C24)=2,Z$29*B24^2+Y$30*B24+Y$31,0)</f>
        <v>0</v>
      </c>
      <c r="AA55" s="59"/>
      <c r="AB55" s="74">
        <f t="shared" ca="1" si="8"/>
        <v>0</v>
      </c>
      <c r="AC55" s="32"/>
      <c r="AD55" s="75">
        <f>IF(COUNT(Sheet1!$B24:'Sheet1'!$C24)=2,($Z$25/n-Z55)^2,0)</f>
        <v>0</v>
      </c>
      <c r="AE55" s="10"/>
    </row>
    <row r="56" spans="1:3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73">
        <f>IF(COUNT(Sheet1!$B25:'Sheet1'!$C25)=2,(C25-Z$25/n)^2,0)</f>
        <v>0</v>
      </c>
      <c r="Z56" s="74">
        <f>IF(COUNT(Sheet1!$B25:'Sheet1'!$C25)=2,Z$29*B25^2+Y$30*B25+Y$31,0)</f>
        <v>0</v>
      </c>
      <c r="AA56" s="56"/>
      <c r="AB56" s="74">
        <f t="shared" ca="1" si="8"/>
        <v>0</v>
      </c>
      <c r="AC56" s="56"/>
      <c r="AD56" s="75">
        <f>IF(COUNT(Sheet1!$B25:'Sheet1'!$C25)=2,($Z$25/n-Z56)^2,0)</f>
        <v>0</v>
      </c>
      <c r="AE56" s="10"/>
    </row>
    <row r="57" spans="1:3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73">
        <f>IF(COUNT(Sheet1!$B26:'Sheet1'!$C26)=2,(C26-Z$25/n)^2,0)</f>
        <v>0</v>
      </c>
      <c r="Z57" s="74">
        <f>IF(COUNT(Sheet1!$B26:'Sheet1'!$C26)=2,Z$29*B26^2+Y$30*B26+Y$31,0)</f>
        <v>0</v>
      </c>
      <c r="AA57" s="56"/>
      <c r="AB57" s="74">
        <f t="shared" ca="1" si="8"/>
        <v>0</v>
      </c>
      <c r="AC57" s="56"/>
      <c r="AD57" s="75">
        <f>IF(COUNT(Sheet1!$B26:'Sheet1'!$C26)=2,($Z$25/n-Z57)^2,0)</f>
        <v>0</v>
      </c>
      <c r="AE57" s="10"/>
    </row>
    <row r="58" spans="1:3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73">
        <f>IF(COUNT(Sheet1!$B27:'Sheet1'!$C27)=2,(C27-Z$25/n)^2,0)</f>
        <v>0</v>
      </c>
      <c r="Z58" s="74">
        <f>IF(COUNT(Sheet1!$B27:'Sheet1'!$C27)=2,Z$29*B27^2+Y$30*B27+Y$31,0)</f>
        <v>0</v>
      </c>
      <c r="AA58" s="56"/>
      <c r="AB58" s="74">
        <f t="shared" ca="1" si="8"/>
        <v>0</v>
      </c>
      <c r="AC58" s="56"/>
      <c r="AD58" s="75">
        <f>IF(COUNT(Sheet1!$B27:'Sheet1'!$C27)=2,($Z$25/n-Z58)^2,0)</f>
        <v>0</v>
      </c>
      <c r="AE58" s="10"/>
    </row>
    <row r="59" spans="1:3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73">
        <f>IF(COUNT(Sheet1!$B28:'Sheet1'!$C28)=2,(C28-Z$25/n)^2,0)</f>
        <v>0</v>
      </c>
      <c r="Z59" s="74">
        <f>IF(COUNT(Sheet1!$B28:'Sheet1'!$C28)=2,Z$29*B28^2+Y$30*B28+Y$31,0)</f>
        <v>0</v>
      </c>
      <c r="AA59" s="56"/>
      <c r="AB59" s="74">
        <f t="shared" ca="1" si="8"/>
        <v>0</v>
      </c>
      <c r="AC59" s="56"/>
      <c r="AD59" s="75">
        <f>IF(COUNT(Sheet1!$B28:'Sheet1'!$C28)=2,($Z$25/n-Z59)^2,0)</f>
        <v>0</v>
      </c>
      <c r="AE59" s="10"/>
    </row>
    <row r="60" spans="1:3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73">
        <f>IF(COUNT(Sheet1!$B29:'Sheet1'!$C29)=2,(C29-Z$25/n)^2,0)</f>
        <v>0</v>
      </c>
      <c r="Z60" s="74">
        <f>IF(COUNT(Sheet1!$B29:'Sheet1'!$C29)=2,Z$29*B29^2+Y$30*B29+Y$31,0)</f>
        <v>0</v>
      </c>
      <c r="AA60" s="56"/>
      <c r="AB60" s="74">
        <f t="shared" ca="1" si="8"/>
        <v>0</v>
      </c>
      <c r="AC60" s="56"/>
      <c r="AD60" s="75">
        <f>IF(COUNT(Sheet1!$B29:'Sheet1'!$C29)=2,($Z$25/n-Z60)^2,0)</f>
        <v>0</v>
      </c>
      <c r="AE60" s="10"/>
    </row>
    <row r="61" spans="1:3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73">
        <f>IF(COUNT(Sheet1!$B30:'Sheet1'!$C30)=2,(C30-Z$25/n)^2,0)</f>
        <v>0</v>
      </c>
      <c r="Z61" s="74">
        <f>IF(COUNT(Sheet1!$B30:'Sheet1'!$C30)=2,Z$29*B30^2+Y$30*B30+Y$31,0)</f>
        <v>0</v>
      </c>
      <c r="AA61" s="56"/>
      <c r="AB61" s="74">
        <f t="shared" ca="1" si="8"/>
        <v>0</v>
      </c>
      <c r="AC61" s="56"/>
      <c r="AD61" s="75">
        <f>IF(COUNT(Sheet1!$B30:'Sheet1'!$C30)=2,($Z$25/n-Z61)^2,0)</f>
        <v>0</v>
      </c>
      <c r="AE61" s="10"/>
    </row>
    <row r="62" spans="1:3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73">
        <f>IF(COUNT(Sheet1!$B31:'Sheet1'!$C31)=2,(C31-Z$25/n)^2,0)</f>
        <v>0</v>
      </c>
      <c r="Z62" s="74">
        <f>IF(COUNT(Sheet1!$B31:'Sheet1'!$C31)=2,Z$29*B31^2+Y$30*B31+Y$31,0)</f>
        <v>0</v>
      </c>
      <c r="AA62" s="56"/>
      <c r="AB62" s="74">
        <f t="shared" ca="1" si="8"/>
        <v>0</v>
      </c>
      <c r="AC62" s="56"/>
      <c r="AD62" s="75">
        <f>IF(COUNT(Sheet1!$B31:'Sheet1'!$C31)=2,($Z$25/n-Z62)^2,0)</f>
        <v>0</v>
      </c>
      <c r="AE62" s="10"/>
    </row>
    <row r="63" spans="1:3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73">
        <f>IF(COUNT(Sheet1!$B32:'Sheet1'!$C32)=2,(C32-Z$25/n)^2,0)</f>
        <v>0</v>
      </c>
      <c r="Z63" s="74">
        <f>IF(COUNT(Sheet1!$B32:'Sheet1'!$C32)=2,Z$29*B32^2+Y$30*B32+Y$31,0)</f>
        <v>0</v>
      </c>
      <c r="AA63" s="56"/>
      <c r="AB63" s="74">
        <f t="shared" ca="1" si="8"/>
        <v>0</v>
      </c>
      <c r="AC63" s="56"/>
      <c r="AD63" s="75">
        <f>IF(COUNT(Sheet1!$B32:'Sheet1'!$C32)=2,($Z$25/n-Z63)^2,0)</f>
        <v>0</v>
      </c>
      <c r="AE63" s="10"/>
    </row>
    <row r="64" spans="1:3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73">
        <f>IF(COUNT(Sheet1!$B33:'Sheet1'!$C33)=2,(C33-Z$25/n)^2,0)</f>
        <v>0</v>
      </c>
      <c r="Z64" s="74">
        <f>IF(COUNT(Sheet1!$B33:'Sheet1'!$C33)=2,Z$29*B33^2+Y$30*B33+Y$31,0)</f>
        <v>0</v>
      </c>
      <c r="AA64" s="56"/>
      <c r="AB64" s="74">
        <f t="shared" ca="1" si="8"/>
        <v>0</v>
      </c>
      <c r="AC64" s="56"/>
      <c r="AD64" s="75">
        <f>IF(COUNT(Sheet1!$B33:'Sheet1'!$C33)=2,($Z$25/n-Z64)^2,0)</f>
        <v>0</v>
      </c>
      <c r="AE64" s="10"/>
    </row>
    <row r="65" spans="1:3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73">
        <f>IF(COUNT(Sheet1!$B34:'Sheet1'!$C34)=2,(C34-Z$25/n)^2,0)</f>
        <v>0</v>
      </c>
      <c r="Z65" s="74">
        <f>IF(COUNT(Sheet1!$B34:'Sheet1'!$C34)=2,Z$29*B34^2+Y$30*B34+Y$31,0)</f>
        <v>0</v>
      </c>
      <c r="AA65" s="56"/>
      <c r="AB65" s="74">
        <f t="shared" ca="1" si="8"/>
        <v>0</v>
      </c>
      <c r="AC65" s="56"/>
      <c r="AD65" s="75">
        <f>IF(COUNT(Sheet1!$B34:'Sheet1'!$C34)=2,($Z$25/n-Z65)^2,0)</f>
        <v>0</v>
      </c>
      <c r="AE65" s="10"/>
    </row>
    <row r="66" spans="1:3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73">
        <f>IF(COUNT(Sheet1!$B35:'Sheet1'!$C35)=2,(C35-Z$25/n)^2,0)</f>
        <v>0</v>
      </c>
      <c r="Z66" s="74">
        <f>IF(COUNT(Sheet1!$B35:'Sheet1'!$C35)=2,Z$29*B35^2+Y$30*B35+Y$31,0)</f>
        <v>0</v>
      </c>
      <c r="AA66" s="56"/>
      <c r="AB66" s="74">
        <f t="shared" ca="1" si="8"/>
        <v>0</v>
      </c>
      <c r="AC66" s="56"/>
      <c r="AD66" s="75">
        <f>IF(COUNT(Sheet1!$B35:'Sheet1'!$C35)=2,($Z$25/n-Z66)^2,0)</f>
        <v>0</v>
      </c>
      <c r="AE66" s="10"/>
    </row>
    <row r="67" spans="1:3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73">
        <f>IF(COUNT(Sheet1!$B36:'Sheet1'!$C36)=2,(C36-Z$25/n)^2,0)</f>
        <v>0</v>
      </c>
      <c r="Z67" s="74">
        <f>IF(COUNT(Sheet1!$B36:'Sheet1'!$C36)=2,Z$29*B36^2+Y$30*B36+Y$31,0)</f>
        <v>0</v>
      </c>
      <c r="AA67" s="56"/>
      <c r="AB67" s="74">
        <f t="shared" ca="1" si="8"/>
        <v>0</v>
      </c>
      <c r="AC67" s="56"/>
      <c r="AD67" s="75">
        <f>IF(COUNT(Sheet1!$B36:'Sheet1'!$C36)=2,($Z$25/n-Z67)^2,0)</f>
        <v>0</v>
      </c>
      <c r="AE67" s="10"/>
    </row>
    <row r="68" spans="1:3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73">
        <f>IF(COUNT(Sheet1!$B37:'Sheet1'!$C37)=2,(C37-Z$25/n)^2,0)</f>
        <v>0</v>
      </c>
      <c r="Z68" s="74">
        <f>IF(COUNT(Sheet1!$B37:'Sheet1'!$C37)=2,Z$29*B37^2+Y$30*B37+Y$31,0)</f>
        <v>0</v>
      </c>
      <c r="AA68" s="56"/>
      <c r="AB68" s="74">
        <f t="shared" ca="1" si="8"/>
        <v>0</v>
      </c>
      <c r="AC68" s="56"/>
      <c r="AD68" s="75">
        <f>IF(COUNT(Sheet1!$B37:'Sheet1'!$C37)=2,($Z$25/n-Z68)^2,0)</f>
        <v>0</v>
      </c>
      <c r="AE68" s="10"/>
    </row>
    <row r="69" spans="1:3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73">
        <f>IF(COUNT(Sheet1!$B38:'Sheet1'!$C38)=2,(C38-Z$25/n)^2,0)</f>
        <v>0</v>
      </c>
      <c r="Z69" s="74">
        <f>IF(COUNT(Sheet1!$B38:'Sheet1'!$C38)=2,Z$29*B38^2+Y$30*B38+Y$31,0)</f>
        <v>0</v>
      </c>
      <c r="AA69" s="56"/>
      <c r="AB69" s="74">
        <f t="shared" ca="1" si="8"/>
        <v>0</v>
      </c>
      <c r="AC69" s="56"/>
      <c r="AD69" s="75">
        <f>IF(COUNT(Sheet1!$B38:'Sheet1'!$C38)=2,($Z$25/n-Z69)^2,0)</f>
        <v>0</v>
      </c>
      <c r="AE69" s="10"/>
    </row>
    <row r="70" spans="1:3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73">
        <f>IF(COUNT(Sheet1!$B39:'Sheet1'!$C39)=2,(C39-Z$25/n)^2,0)</f>
        <v>0</v>
      </c>
      <c r="Z70" s="74">
        <f>IF(COUNT(Sheet1!$B39:'Sheet1'!$C39)=2,Z$29*B39^2+Y$30*B39+Y$31,0)</f>
        <v>0</v>
      </c>
      <c r="AA70" s="56"/>
      <c r="AB70" s="74">
        <f t="shared" ca="1" si="8"/>
        <v>0</v>
      </c>
      <c r="AC70" s="56"/>
      <c r="AD70" s="75">
        <f>IF(COUNT(Sheet1!$B39:'Sheet1'!$C39)=2,($Z$25/n-Z70)^2,0)</f>
        <v>0</v>
      </c>
      <c r="AE70" s="10"/>
    </row>
    <row r="71" spans="1:3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73">
        <f>IF(COUNT(Sheet1!$B40:'Sheet1'!$C40)=2,(C40-Z$25/n)^2,0)</f>
        <v>0</v>
      </c>
      <c r="Z71" s="74">
        <f>IF(COUNT(Sheet1!$B40:'Sheet1'!$C40)=2,Z$29*B40^2+Y$30*B40+Y$31,0)</f>
        <v>0</v>
      </c>
      <c r="AA71" s="56"/>
      <c r="AB71" s="74">
        <f t="shared" ca="1" si="8"/>
        <v>0</v>
      </c>
      <c r="AC71" s="56"/>
      <c r="AD71" s="75">
        <f>IF(COUNT(Sheet1!$B40:'Sheet1'!$C40)=2,($Z$25/n-Z71)^2,0)</f>
        <v>0</v>
      </c>
      <c r="AE71" s="10"/>
    </row>
    <row r="72" spans="1:3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73">
        <f>IF(COUNT(Sheet1!$B41:'Sheet1'!$C41)=2,(C41-Z$25/n)^2,0)</f>
        <v>0</v>
      </c>
      <c r="Z72" s="74">
        <f>IF(COUNT(Sheet1!$B41:'Sheet1'!$C41)=2,Z$29*B41^2+Y$30*B41+Y$31,0)</f>
        <v>0</v>
      </c>
      <c r="AA72" s="56"/>
      <c r="AB72" s="74">
        <f t="shared" ca="1" si="8"/>
        <v>0</v>
      </c>
      <c r="AC72" s="56"/>
      <c r="AD72" s="75">
        <f>IF(COUNT(Sheet1!$B41:'Sheet1'!$C41)=2,($Z$25/n-Z72)^2,0)</f>
        <v>0</v>
      </c>
      <c r="AE72" s="10"/>
    </row>
    <row r="73" spans="1:3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82">
        <f>SUM(Y37:Y72)</f>
        <v>0</v>
      </c>
      <c r="Z73" s="83">
        <f>SUM(Z37:Z72)</f>
        <v>0</v>
      </c>
      <c r="AA73" s="83"/>
      <c r="AB73" s="83">
        <f ca="1">SUM(AB37:AB72)</f>
        <v>0</v>
      </c>
      <c r="AC73" s="83" t="s">
        <v>0</v>
      </c>
      <c r="AD73" s="84">
        <f>SUM(AD37:AD72)</f>
        <v>0</v>
      </c>
      <c r="AE73" s="10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5:AE73"/>
  <sheetViews>
    <sheetView workbookViewId="0">
      <selection sqref="A1:AE73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0.6322547532432149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O50" ca="1" si="0">IF(COUNT($B6:$C6)=2,B6,0)</f>
        <v>0</v>
      </c>
      <c r="O6" s="10">
        <f t="shared" ca="1" si="0"/>
        <v>0</v>
      </c>
      <c r="P6" s="10">
        <f t="shared" ref="P6:P50" ca="1" si="1">IF(COUNT($B6:$C6)=2,N6*O6,0)</f>
        <v>0</v>
      </c>
      <c r="Q6" s="10">
        <f t="shared" ref="Q6:Q50" ca="1" si="2">IF(COUNT($B6:$C6)=2,B6^2,0)</f>
        <v>0</v>
      </c>
      <c r="R6" s="10">
        <f t="shared" ref="R6:R50" ca="1" si="3">IF(COUNT($B6:$C6)=2,B6^3,0)</f>
        <v>0</v>
      </c>
      <c r="S6" s="10">
        <f t="shared" ref="S6:S50" ca="1" si="4">IF(COUNT($B6:$C6)=2,B6^4,0)</f>
        <v>0</v>
      </c>
      <c r="T6" s="10">
        <f t="shared" ref="T6:T50" ca="1" si="5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6">RAND()</f>
        <v>0.49512656838738611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0"/>
        <v>0</v>
      </c>
      <c r="P7" s="10">
        <f t="shared" ca="1" si="1"/>
        <v>0</v>
      </c>
      <c r="Q7" s="10">
        <f t="shared" ca="1" si="2"/>
        <v>0</v>
      </c>
      <c r="R7" s="10">
        <f t="shared" ca="1" si="3"/>
        <v>0</v>
      </c>
      <c r="S7" s="10">
        <f t="shared" ca="1" si="4"/>
        <v>0</v>
      </c>
      <c r="T7" s="10">
        <f t="shared" ca="1" si="5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6"/>
        <v>0.70042796278481678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0"/>
        <v>0</v>
      </c>
      <c r="P8" s="10">
        <f t="shared" ca="1" si="1"/>
        <v>0</v>
      </c>
      <c r="Q8" s="10">
        <f t="shared" ca="1" si="2"/>
        <v>0</v>
      </c>
      <c r="R8" s="10">
        <f t="shared" ca="1" si="3"/>
        <v>0</v>
      </c>
      <c r="S8" s="10">
        <f t="shared" ca="1" si="4"/>
        <v>0</v>
      </c>
      <c r="T8" s="10">
        <f t="shared" ca="1" si="5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6"/>
        <v>0.74756034895104484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0"/>
        <v>0</v>
      </c>
      <c r="P9" s="10">
        <f t="shared" ca="1" si="1"/>
        <v>0</v>
      </c>
      <c r="Q9" s="10">
        <f t="shared" ca="1" si="2"/>
        <v>0</v>
      </c>
      <c r="R9" s="10">
        <f t="shared" ca="1" si="3"/>
        <v>0</v>
      </c>
      <c r="S9" s="10">
        <f t="shared" ca="1" si="4"/>
        <v>0</v>
      </c>
      <c r="T9" s="10">
        <f t="shared" ca="1" si="5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6"/>
        <v>0.52568550462982189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0"/>
        <v>0</v>
      </c>
      <c r="P10" s="10">
        <f t="shared" ca="1" si="1"/>
        <v>0</v>
      </c>
      <c r="Q10" s="10">
        <f t="shared" ca="1" si="2"/>
        <v>0</v>
      </c>
      <c r="R10" s="10">
        <f t="shared" ca="1" si="3"/>
        <v>0</v>
      </c>
      <c r="S10" s="10">
        <f t="shared" ca="1" si="4"/>
        <v>0</v>
      </c>
      <c r="T10" s="10">
        <f t="shared" ca="1" si="5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6"/>
        <v>0.59213744069015373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0"/>
        <v>0</v>
      </c>
      <c r="P11" s="10">
        <f t="shared" ca="1" si="1"/>
        <v>0</v>
      </c>
      <c r="Q11" s="10">
        <f t="shared" ca="1" si="2"/>
        <v>0</v>
      </c>
      <c r="R11" s="10">
        <f t="shared" ca="1" si="3"/>
        <v>0</v>
      </c>
      <c r="S11" s="10">
        <f t="shared" ca="1" si="4"/>
        <v>0</v>
      </c>
      <c r="T11" s="10">
        <f t="shared" ca="1" si="5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6"/>
        <v>0.31782103487514202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0"/>
        <v>0</v>
      </c>
      <c r="P12" s="10">
        <f t="shared" ca="1" si="1"/>
        <v>0</v>
      </c>
      <c r="Q12" s="10">
        <f t="shared" ca="1" si="2"/>
        <v>0</v>
      </c>
      <c r="R12" s="10">
        <f t="shared" ca="1" si="3"/>
        <v>0</v>
      </c>
      <c r="S12" s="10">
        <f t="shared" ca="1" si="4"/>
        <v>0</v>
      </c>
      <c r="T12" s="10">
        <f t="shared" ca="1" si="5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6"/>
        <v>5.4768809913499972E-2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0"/>
        <v>0</v>
      </c>
      <c r="P13" s="10">
        <f t="shared" ca="1" si="1"/>
        <v>0</v>
      </c>
      <c r="Q13" s="10">
        <f t="shared" ca="1" si="2"/>
        <v>0</v>
      </c>
      <c r="R13" s="10">
        <f t="shared" ca="1" si="3"/>
        <v>0</v>
      </c>
      <c r="S13" s="10">
        <f t="shared" ca="1" si="4"/>
        <v>0</v>
      </c>
      <c r="T13" s="10">
        <f t="shared" ca="1" si="5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6"/>
        <v>0.78171819458835745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0"/>
        <v>0</v>
      </c>
      <c r="P14" s="10">
        <f t="shared" ca="1" si="1"/>
        <v>0</v>
      </c>
      <c r="Q14" s="10">
        <f t="shared" ca="1" si="2"/>
        <v>0</v>
      </c>
      <c r="R14" s="10">
        <f t="shared" ca="1" si="3"/>
        <v>0</v>
      </c>
      <c r="S14" s="10">
        <f t="shared" ca="1" si="4"/>
        <v>0</v>
      </c>
      <c r="T14" s="10">
        <f t="shared" ca="1" si="5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6"/>
        <v>0.89058253946306509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0"/>
        <v>0</v>
      </c>
      <c r="P15" s="10">
        <f t="shared" ca="1" si="1"/>
        <v>0</v>
      </c>
      <c r="Q15" s="10">
        <f t="shared" ca="1" si="2"/>
        <v>0</v>
      </c>
      <c r="R15" s="10">
        <f t="shared" ca="1" si="3"/>
        <v>0</v>
      </c>
      <c r="S15" s="10">
        <f t="shared" ca="1" si="4"/>
        <v>0</v>
      </c>
      <c r="T15" s="10">
        <f t="shared" ca="1" si="5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6"/>
        <v>0.26928587528878078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0"/>
        <v>0</v>
      </c>
      <c r="P16" s="10">
        <f t="shared" ca="1" si="1"/>
        <v>0</v>
      </c>
      <c r="Q16" s="10">
        <f t="shared" ca="1" si="2"/>
        <v>0</v>
      </c>
      <c r="R16" s="10">
        <f t="shared" ca="1" si="3"/>
        <v>0</v>
      </c>
      <c r="S16" s="10">
        <f t="shared" ca="1" si="4"/>
        <v>0</v>
      </c>
      <c r="T16" s="10">
        <f t="shared" ca="1" si="5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6"/>
        <v>0.30896704364999794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0"/>
        <v>0</v>
      </c>
      <c r="P17" s="10">
        <f t="shared" ca="1" si="1"/>
        <v>0</v>
      </c>
      <c r="Q17" s="10">
        <f t="shared" ca="1" si="2"/>
        <v>0</v>
      </c>
      <c r="R17" s="10">
        <f t="shared" ca="1" si="3"/>
        <v>0</v>
      </c>
      <c r="S17" s="10">
        <f t="shared" ca="1" si="4"/>
        <v>0</v>
      </c>
      <c r="T17" s="10">
        <f t="shared" ca="1" si="5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6"/>
        <v>0.24127524079884299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0"/>
        <v>0</v>
      </c>
      <c r="P18" s="10">
        <f t="shared" ca="1" si="1"/>
        <v>0</v>
      </c>
      <c r="Q18" s="10">
        <f t="shared" ca="1" si="2"/>
        <v>0</v>
      </c>
      <c r="R18" s="10">
        <f t="shared" ca="1" si="3"/>
        <v>0</v>
      </c>
      <c r="S18" s="10">
        <f t="shared" ca="1" si="4"/>
        <v>0</v>
      </c>
      <c r="T18" s="10">
        <f t="shared" ca="1" si="5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6"/>
        <v>0.5136746207945555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0"/>
        <v>0</v>
      </c>
      <c r="P19" s="10">
        <f t="shared" ca="1" si="1"/>
        <v>0</v>
      </c>
      <c r="Q19" s="10">
        <f t="shared" ca="1" si="2"/>
        <v>0</v>
      </c>
      <c r="R19" s="10">
        <f t="shared" ca="1" si="3"/>
        <v>0</v>
      </c>
      <c r="S19" s="10">
        <f t="shared" ca="1" si="4"/>
        <v>0</v>
      </c>
      <c r="T19" s="10">
        <f t="shared" ca="1" si="5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6"/>
        <v>0.54378642545768829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0"/>
        <v>0</v>
      </c>
      <c r="P20" s="10">
        <f t="shared" ca="1" si="1"/>
        <v>0</v>
      </c>
      <c r="Q20" s="10">
        <f t="shared" ca="1" si="2"/>
        <v>0</v>
      </c>
      <c r="R20" s="10">
        <f t="shared" ca="1" si="3"/>
        <v>0</v>
      </c>
      <c r="S20" s="10">
        <f t="shared" ca="1" si="4"/>
        <v>0</v>
      </c>
      <c r="T20" s="10">
        <f t="shared" ca="1" si="5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6"/>
        <v>5.3690847768966488E-2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0"/>
        <v>0</v>
      </c>
      <c r="P21" s="10">
        <f t="shared" ca="1" si="1"/>
        <v>0</v>
      </c>
      <c r="Q21" s="10">
        <f t="shared" ca="1" si="2"/>
        <v>0</v>
      </c>
      <c r="R21" s="10">
        <f t="shared" ca="1" si="3"/>
        <v>0</v>
      </c>
      <c r="S21" s="10">
        <f t="shared" ca="1" si="4"/>
        <v>0</v>
      </c>
      <c r="T21" s="10">
        <f t="shared" ca="1" si="5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6"/>
        <v>4.2025721162737617E-2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0"/>
        <v>0</v>
      </c>
      <c r="P22" s="10">
        <f t="shared" ca="1" si="1"/>
        <v>0</v>
      </c>
      <c r="Q22" s="10">
        <f t="shared" ca="1" si="2"/>
        <v>0</v>
      </c>
      <c r="R22" s="10">
        <f t="shared" ca="1" si="3"/>
        <v>0</v>
      </c>
      <c r="S22" s="10">
        <f t="shared" ca="1" si="4"/>
        <v>0</v>
      </c>
      <c r="T22" s="10">
        <f t="shared" ca="1" si="5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6"/>
        <v>0.35201228783012228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0"/>
        <v>0</v>
      </c>
      <c r="P23" s="10">
        <f t="shared" ca="1" si="1"/>
        <v>0</v>
      </c>
      <c r="Q23" s="10">
        <f t="shared" ca="1" si="2"/>
        <v>0</v>
      </c>
      <c r="R23" s="10">
        <f t="shared" ca="1" si="3"/>
        <v>0</v>
      </c>
      <c r="S23" s="10">
        <f t="shared" ca="1" si="4"/>
        <v>0</v>
      </c>
      <c r="T23" s="10">
        <f t="shared" ca="1" si="5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6"/>
        <v>0.56971868988863827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0"/>
        <v>0</v>
      </c>
      <c r="P24" s="10">
        <f t="shared" ca="1" si="1"/>
        <v>0</v>
      </c>
      <c r="Q24" s="10">
        <f t="shared" ca="1" si="2"/>
        <v>0</v>
      </c>
      <c r="R24" s="10">
        <f t="shared" ca="1" si="3"/>
        <v>0</v>
      </c>
      <c r="S24" s="10">
        <f t="shared" ca="1" si="4"/>
        <v>0</v>
      </c>
      <c r="T24" s="10">
        <f t="shared" ca="1" si="5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6"/>
        <v>0.30790536983479699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0"/>
        <v>0</v>
      </c>
      <c r="P25" s="10">
        <f t="shared" ca="1" si="1"/>
        <v>0</v>
      </c>
      <c r="Q25" s="10">
        <f t="shared" ca="1" si="2"/>
        <v>0</v>
      </c>
      <c r="R25" s="10">
        <f t="shared" ca="1" si="3"/>
        <v>0</v>
      </c>
      <c r="S25" s="10">
        <f t="shared" ca="1" si="4"/>
        <v>0</v>
      </c>
      <c r="T25" s="10">
        <f t="shared" ca="1" si="5"/>
        <v>0</v>
      </c>
      <c r="U25" s="10"/>
      <c r="V25" s="10"/>
      <c r="W25" s="10"/>
      <c r="X25" s="9" t="s">
        <v>0</v>
      </c>
      <c r="Y25" s="55">
        <f t="shared" ref="Y25:AE25" ca="1" si="7">SUM(N6:N50)</f>
        <v>0</v>
      </c>
      <c r="Z25" s="56">
        <f t="shared" ca="1" si="7"/>
        <v>0</v>
      </c>
      <c r="AA25" s="57">
        <f t="shared" ca="1" si="7"/>
        <v>0</v>
      </c>
      <c r="AB25" s="57">
        <f t="shared" ca="1" si="7"/>
        <v>0</v>
      </c>
      <c r="AC25" s="57">
        <f t="shared" ca="1" si="7"/>
        <v>0</v>
      </c>
      <c r="AD25" s="57">
        <f t="shared" ca="1" si="7"/>
        <v>0</v>
      </c>
      <c r="AE25" s="58">
        <f t="shared" ca="1" si="7"/>
        <v>0</v>
      </c>
    </row>
    <row r="26" spans="1:31">
      <c r="A26" s="10">
        <f t="shared" ca="1" si="6"/>
        <v>2.7709235939524457E-2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0"/>
        <v>0</v>
      </c>
      <c r="P26" s="10">
        <f t="shared" ca="1" si="1"/>
        <v>0</v>
      </c>
      <c r="Q26" s="10">
        <f t="shared" ca="1" si="2"/>
        <v>0</v>
      </c>
      <c r="R26" s="10">
        <f t="shared" ca="1" si="3"/>
        <v>0</v>
      </c>
      <c r="S26" s="10">
        <f t="shared" ca="1" si="4"/>
        <v>0</v>
      </c>
      <c r="T26" s="10">
        <f t="shared" ca="1" si="5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6"/>
        <v>0.18799085034652907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0"/>
        <v>0</v>
      </c>
      <c r="P27" s="10">
        <f t="shared" ca="1" si="1"/>
        <v>0</v>
      </c>
      <c r="Q27" s="10">
        <f t="shared" ca="1" si="2"/>
        <v>0</v>
      </c>
      <c r="R27" s="10">
        <f t="shared" ca="1" si="3"/>
        <v>0</v>
      </c>
      <c r="S27" s="10">
        <f t="shared" ca="1" si="4"/>
        <v>0</v>
      </c>
      <c r="T27" s="10">
        <f t="shared" ca="1" si="5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6"/>
        <v>0.89261821846119682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0"/>
        <v>0</v>
      </c>
      <c r="P28" s="10">
        <f t="shared" ca="1" si="1"/>
        <v>0</v>
      </c>
      <c r="Q28" s="10">
        <f t="shared" ca="1" si="2"/>
        <v>0</v>
      </c>
      <c r="R28" s="10">
        <f t="shared" ca="1" si="3"/>
        <v>0</v>
      </c>
      <c r="S28" s="10">
        <f t="shared" ca="1" si="4"/>
        <v>0</v>
      </c>
      <c r="T28" s="10">
        <f t="shared" ca="1" si="5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6"/>
        <v>0.19899257735353981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0"/>
        <v>0</v>
      </c>
      <c r="P29" s="10">
        <f t="shared" ca="1" si="1"/>
        <v>0</v>
      </c>
      <c r="Q29" s="10">
        <f t="shared" ca="1" si="2"/>
        <v>0</v>
      </c>
      <c r="R29" s="10">
        <f t="shared" ca="1" si="3"/>
        <v>0</v>
      </c>
      <c r="S29" s="10">
        <f t="shared" ca="1" si="4"/>
        <v>0</v>
      </c>
      <c r="T29" s="10">
        <f t="shared" ca="1" si="5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6"/>
        <v>0.50203145686294148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0"/>
        <v>0</v>
      </c>
      <c r="P30" s="10">
        <f t="shared" ca="1" si="1"/>
        <v>0</v>
      </c>
      <c r="Q30" s="10">
        <f t="shared" ca="1" si="2"/>
        <v>0</v>
      </c>
      <c r="R30" s="10">
        <f t="shared" ca="1" si="3"/>
        <v>0</v>
      </c>
      <c r="S30" s="10">
        <f t="shared" ca="1" si="4"/>
        <v>0</v>
      </c>
      <c r="T30" s="10">
        <f t="shared" ca="1" si="5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6"/>
        <v>5.7872088299661728E-2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0"/>
        <v>0</v>
      </c>
      <c r="P31" s="10">
        <f t="shared" ca="1" si="1"/>
        <v>0</v>
      </c>
      <c r="Q31" s="10">
        <f t="shared" ca="1" si="2"/>
        <v>0</v>
      </c>
      <c r="R31" s="10">
        <f t="shared" ca="1" si="3"/>
        <v>0</v>
      </c>
      <c r="S31" s="10">
        <f t="shared" ca="1" si="4"/>
        <v>0</v>
      </c>
      <c r="T31" s="10">
        <f t="shared" ca="1" si="5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6"/>
        <v>3.6699682663111632E-2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0"/>
        <v>0</v>
      </c>
      <c r="P32" s="10">
        <f t="shared" ca="1" si="1"/>
        <v>0</v>
      </c>
      <c r="Q32" s="10">
        <f t="shared" ca="1" si="2"/>
        <v>0</v>
      </c>
      <c r="R32" s="10">
        <f t="shared" ca="1" si="3"/>
        <v>0</v>
      </c>
      <c r="S32" s="10">
        <f t="shared" ca="1" si="4"/>
        <v>0</v>
      </c>
      <c r="T32" s="10">
        <f t="shared" ca="1" si="5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6"/>
        <v>0.24579852207253761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0"/>
        <v>0</v>
      </c>
      <c r="P33" s="10">
        <f t="shared" ca="1" si="1"/>
        <v>0</v>
      </c>
      <c r="Q33" s="10">
        <f t="shared" ca="1" si="2"/>
        <v>0</v>
      </c>
      <c r="R33" s="10">
        <f t="shared" ca="1" si="3"/>
        <v>0</v>
      </c>
      <c r="S33" s="10">
        <f t="shared" ca="1" si="4"/>
        <v>0</v>
      </c>
      <c r="T33" s="10">
        <f t="shared" ca="1" si="5"/>
        <v>0</v>
      </c>
      <c r="U33" s="10"/>
      <c r="V33" s="10"/>
      <c r="W33" s="10"/>
      <c r="X33" s="89" t="s">
        <v>88</v>
      </c>
      <c r="Y33" s="72" t="e">
        <f ca="1">1-(AB73/AD73)</f>
        <v>#DIV/0!</v>
      </c>
      <c r="Z33" s="10"/>
      <c r="AA33" s="10"/>
      <c r="AB33" s="10"/>
      <c r="AC33" s="10"/>
      <c r="AD33" s="10"/>
      <c r="AE33" s="10"/>
    </row>
    <row r="34" spans="1:31">
      <c r="A34" s="10">
        <f t="shared" ca="1" si="6"/>
        <v>0.18363393737886902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0"/>
        <v>0</v>
      </c>
      <c r="P34" s="10">
        <f t="shared" ca="1" si="1"/>
        <v>0</v>
      </c>
      <c r="Q34" s="10">
        <f t="shared" ca="1" si="2"/>
        <v>0</v>
      </c>
      <c r="R34" s="10">
        <f t="shared" ca="1" si="3"/>
        <v>0</v>
      </c>
      <c r="S34" s="10">
        <f t="shared" ca="1" si="4"/>
        <v>0</v>
      </c>
      <c r="T34" s="10">
        <f t="shared" ca="1" si="5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4.25">
      <c r="A35" s="10">
        <f t="shared" ca="1" si="6"/>
        <v>0.1873987150279649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0"/>
        <v>0</v>
      </c>
      <c r="P35" s="10">
        <f t="shared" ca="1" si="1"/>
        <v>0</v>
      </c>
      <c r="Q35" s="10">
        <f t="shared" ca="1" si="2"/>
        <v>0</v>
      </c>
      <c r="R35" s="10">
        <f t="shared" ca="1" si="3"/>
        <v>0</v>
      </c>
      <c r="S35" s="10">
        <f t="shared" ca="1" si="4"/>
        <v>0</v>
      </c>
      <c r="T35" s="10">
        <f t="shared" ca="1" si="5"/>
        <v>0</v>
      </c>
      <c r="U35" s="10"/>
      <c r="V35" s="10"/>
      <c r="W35" s="10"/>
      <c r="X35" s="10"/>
      <c r="Y35" s="72" t="s">
        <v>69</v>
      </c>
      <c r="Z35" s="10"/>
      <c r="AA35" s="10"/>
      <c r="AB35" s="10"/>
      <c r="AC35" s="10"/>
      <c r="AD35" s="10"/>
      <c r="AE35" s="10"/>
    </row>
    <row r="36" spans="1:31">
      <c r="A36" s="10">
        <f t="shared" ca="1" si="6"/>
        <v>7.9492943788230797E-3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0"/>
        <v>0</v>
      </c>
      <c r="P36" s="10">
        <f t="shared" ca="1" si="1"/>
        <v>0</v>
      </c>
      <c r="Q36" s="10">
        <f t="shared" ca="1" si="2"/>
        <v>0</v>
      </c>
      <c r="R36" s="10">
        <f t="shared" ca="1" si="3"/>
        <v>0</v>
      </c>
      <c r="S36" s="10">
        <f t="shared" ca="1" si="4"/>
        <v>0</v>
      </c>
      <c r="T36" s="10">
        <f t="shared" ca="1" si="5"/>
        <v>0</v>
      </c>
      <c r="U36" s="10"/>
      <c r="V36" s="10"/>
      <c r="W36" s="10"/>
      <c r="X36" s="10"/>
      <c r="Y36" s="108" t="s">
        <v>70</v>
      </c>
      <c r="Z36" s="108" t="s">
        <v>71</v>
      </c>
      <c r="AA36" s="108"/>
      <c r="AB36" s="108" t="s">
        <v>72</v>
      </c>
      <c r="AC36" s="108"/>
      <c r="AD36" s="108" t="s">
        <v>73</v>
      </c>
      <c r="AE36" s="41"/>
    </row>
    <row r="37" spans="1:31">
      <c r="A37" s="10">
        <f t="shared" ca="1" si="6"/>
        <v>1.9710745582865452E-2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0"/>
        <v>0</v>
      </c>
      <c r="P37" s="10">
        <f t="shared" ca="1" si="1"/>
        <v>0</v>
      </c>
      <c r="Q37" s="10">
        <f t="shared" ca="1" si="2"/>
        <v>0</v>
      </c>
      <c r="R37" s="10">
        <f t="shared" ca="1" si="3"/>
        <v>0</v>
      </c>
      <c r="S37" s="10">
        <f t="shared" ca="1" si="4"/>
        <v>0</v>
      </c>
      <c r="T37" s="10">
        <f t="shared" ca="1" si="5"/>
        <v>0</v>
      </c>
      <c r="U37" s="10"/>
      <c r="V37" s="10"/>
      <c r="W37" s="10"/>
      <c r="X37" s="10"/>
      <c r="Y37" s="73">
        <f>IF(COUNT(Sheet1!$B6:'Sheet1'!$C6)=2,(C6-Z$25/n)^2,0)</f>
        <v>0</v>
      </c>
      <c r="Z37" s="74">
        <f>IF(COUNT(Sheet1!$B6:'Sheet1'!$C6)=2,Z$29*B6^2+Y$30*B6+Y$31,0)</f>
        <v>0</v>
      </c>
      <c r="AA37" s="74"/>
      <c r="AB37" s="74">
        <f t="shared" ref="AB37:AB72" ca="1" si="8">IF(COUNT($B6:$C6)=2,(C6-Z37)^2,0)</f>
        <v>0</v>
      </c>
      <c r="AC37" s="49"/>
      <c r="AD37" s="75">
        <f>IF(COUNT(Sheet1!$B6:'Sheet1'!$C6)=2,($Z$25/n-Z37)^2,0)</f>
        <v>0</v>
      </c>
      <c r="AE37" s="10" t="s">
        <v>0</v>
      </c>
    </row>
    <row r="38" spans="1:31">
      <c r="A38" s="10">
        <f t="shared" ca="1" si="6"/>
        <v>0.51865245573679586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0"/>
        <v>0</v>
      </c>
      <c r="P38" s="10">
        <f t="shared" ca="1" si="1"/>
        <v>0</v>
      </c>
      <c r="Q38" s="10">
        <f t="shared" ca="1" si="2"/>
        <v>0</v>
      </c>
      <c r="R38" s="10">
        <f t="shared" ca="1" si="3"/>
        <v>0</v>
      </c>
      <c r="S38" s="10">
        <f t="shared" ca="1" si="4"/>
        <v>0</v>
      </c>
      <c r="T38" s="10">
        <f t="shared" ca="1" si="5"/>
        <v>0</v>
      </c>
      <c r="U38" s="10"/>
      <c r="V38" s="10"/>
      <c r="W38" s="10"/>
      <c r="X38" s="10"/>
      <c r="Y38" s="73">
        <f>IF(COUNT(Sheet1!$B7:'Sheet1'!$C7)=2,(C7-Z$25/n)^2,0)</f>
        <v>0</v>
      </c>
      <c r="Z38" s="74">
        <f>IF(COUNT(Sheet1!$B7:'Sheet1'!$C7)=2,Z$29*B7^2+Y$30*B7+Y$31,0)</f>
        <v>0</v>
      </c>
      <c r="AA38" s="59"/>
      <c r="AB38" s="74">
        <f t="shared" ca="1" si="8"/>
        <v>0</v>
      </c>
      <c r="AC38" s="32"/>
      <c r="AD38" s="75">
        <f>IF(COUNT(Sheet1!$B7:'Sheet1'!$C7)=2,($Z$25/n-Z38)^2,0)</f>
        <v>0</v>
      </c>
      <c r="AE38" s="10"/>
    </row>
    <row r="39" spans="1:31">
      <c r="A39" s="10">
        <f t="shared" ca="1" si="6"/>
        <v>9.4583712182688573E-2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0"/>
        <v>0</v>
      </c>
      <c r="P39" s="10">
        <f t="shared" ca="1" si="1"/>
        <v>0</v>
      </c>
      <c r="Q39" s="10">
        <f t="shared" ca="1" si="2"/>
        <v>0</v>
      </c>
      <c r="R39" s="10">
        <f t="shared" ca="1" si="3"/>
        <v>0</v>
      </c>
      <c r="S39" s="10">
        <f t="shared" ca="1" si="4"/>
        <v>0</v>
      </c>
      <c r="T39" s="10">
        <f t="shared" ca="1" si="5"/>
        <v>0</v>
      </c>
      <c r="U39" s="10"/>
      <c r="V39" s="10"/>
      <c r="W39" s="10"/>
      <c r="X39" s="10"/>
      <c r="Y39" s="73">
        <f>IF(COUNT(Sheet1!$B8:'Sheet1'!$C8)=2,(C8-Z$25/n)^2,0)</f>
        <v>0</v>
      </c>
      <c r="Z39" s="74">
        <f>IF(COUNT(Sheet1!$B8:'Sheet1'!$C8)=2,Z$29*B8^2+Y$30*B8+Y$31,0)</f>
        <v>0</v>
      </c>
      <c r="AA39" s="59"/>
      <c r="AB39" s="74">
        <f t="shared" ca="1" si="8"/>
        <v>0</v>
      </c>
      <c r="AC39" s="32"/>
      <c r="AD39" s="75">
        <f>IF(COUNT(Sheet1!$B8:'Sheet1'!$C8)=2,($Z$25/n-Z39)^2,0)</f>
        <v>0</v>
      </c>
      <c r="AE39" s="10"/>
    </row>
    <row r="40" spans="1:31">
      <c r="A40" s="10">
        <f t="shared" ca="1" si="6"/>
        <v>0.97215031830925136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0"/>
        <v>0</v>
      </c>
      <c r="P40" s="10">
        <f t="shared" ca="1" si="1"/>
        <v>0</v>
      </c>
      <c r="Q40" s="10">
        <f t="shared" ca="1" si="2"/>
        <v>0</v>
      </c>
      <c r="R40" s="10">
        <f t="shared" ca="1" si="3"/>
        <v>0</v>
      </c>
      <c r="S40" s="10">
        <f t="shared" ca="1" si="4"/>
        <v>0</v>
      </c>
      <c r="T40" s="10">
        <f t="shared" ca="1" si="5"/>
        <v>0</v>
      </c>
      <c r="U40" s="10"/>
      <c r="V40" s="10"/>
      <c r="W40" s="10"/>
      <c r="X40" s="10"/>
      <c r="Y40" s="73">
        <f>IF(COUNT(Sheet1!$B9:'Sheet1'!$C9)=2,(C9-Z$25/n)^2,0)</f>
        <v>0</v>
      </c>
      <c r="Z40" s="74">
        <f>IF(COUNT(Sheet1!$B9:'Sheet1'!$C9)=2,Z$29*B9^2+Y$30*B9+Y$31,0)</f>
        <v>0</v>
      </c>
      <c r="AA40" s="59"/>
      <c r="AB40" s="74">
        <f t="shared" ca="1" si="8"/>
        <v>0</v>
      </c>
      <c r="AC40" s="32"/>
      <c r="AD40" s="75">
        <f>IF(COUNT(Sheet1!$B9:'Sheet1'!$C9)=2,($Z$25/n-Z40)^2,0)</f>
        <v>0</v>
      </c>
      <c r="AE40" s="10"/>
    </row>
    <row r="41" spans="1:31">
      <c r="A41" s="10">
        <f t="shared" ca="1" si="6"/>
        <v>0.41180603625228573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0"/>
        <v>0</v>
      </c>
      <c r="P41" s="10">
        <f t="shared" ca="1" si="1"/>
        <v>0</v>
      </c>
      <c r="Q41" s="10">
        <f t="shared" ca="1" si="2"/>
        <v>0</v>
      </c>
      <c r="R41" s="10">
        <f t="shared" ca="1" si="3"/>
        <v>0</v>
      </c>
      <c r="S41" s="10">
        <f t="shared" ca="1" si="4"/>
        <v>0</v>
      </c>
      <c r="T41" s="10">
        <f t="shared" ca="1" si="5"/>
        <v>0</v>
      </c>
      <c r="U41" s="10"/>
      <c r="V41" s="10"/>
      <c r="W41" s="10"/>
      <c r="X41" s="10"/>
      <c r="Y41" s="73">
        <f>IF(COUNT(Sheet1!$B10:'Sheet1'!$C10)=2,(C10-Z$25/n)^2,0)</f>
        <v>0</v>
      </c>
      <c r="Z41" s="74">
        <f>IF(COUNT(Sheet1!$B10:'Sheet1'!$C10)=2,Z$29*B10^2+Y$30*B10+Y$31,0)</f>
        <v>0</v>
      </c>
      <c r="AA41" s="59"/>
      <c r="AB41" s="74">
        <f t="shared" ca="1" si="8"/>
        <v>0</v>
      </c>
      <c r="AC41" s="32"/>
      <c r="AD41" s="75">
        <f>IF(COUNT(Sheet1!$B10:'Sheet1'!$C10)=2,($Z$25/n-Z41)^2,0)</f>
        <v>0</v>
      </c>
      <c r="AE41" s="10"/>
    </row>
    <row r="42" spans="1:31">
      <c r="A42" s="10">
        <f t="shared" ca="1" si="6"/>
        <v>0.71873624748256604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0"/>
        <v>0</v>
      </c>
      <c r="P42" s="10">
        <f t="shared" ca="1" si="1"/>
        <v>0</v>
      </c>
      <c r="Q42" s="10">
        <f t="shared" ca="1" si="2"/>
        <v>0</v>
      </c>
      <c r="R42" s="10">
        <f t="shared" ca="1" si="3"/>
        <v>0</v>
      </c>
      <c r="S42" s="10">
        <f t="shared" ca="1" si="4"/>
        <v>0</v>
      </c>
      <c r="T42" s="10">
        <f t="shared" ca="1" si="5"/>
        <v>0</v>
      </c>
      <c r="U42" s="10"/>
      <c r="V42" s="10"/>
      <c r="W42" s="10"/>
      <c r="X42" s="10"/>
      <c r="Y42" s="73">
        <f>IF(COUNT(Sheet1!$B11:'Sheet1'!$C11)=2,(C11-Z$25/n)^2,0)</f>
        <v>0</v>
      </c>
      <c r="Z42" s="74">
        <f>IF(COUNT(Sheet1!$B11:'Sheet1'!$C11)=2,Z$29*B11^2+Y$30*B11+Y$31,0)</f>
        <v>0</v>
      </c>
      <c r="AA42" s="59"/>
      <c r="AB42" s="74">
        <f t="shared" ca="1" si="8"/>
        <v>0</v>
      </c>
      <c r="AC42" s="32"/>
      <c r="AD42" s="75">
        <f>IF(COUNT(Sheet1!$B11:'Sheet1'!$C11)=2,($Z$25/n-Z42)^2,0)</f>
        <v>0</v>
      </c>
      <c r="AE42" s="10"/>
    </row>
    <row r="43" spans="1:31">
      <c r="A43" s="10">
        <f t="shared" ca="1" si="6"/>
        <v>0.31069483551837973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0"/>
        <v>0</v>
      </c>
      <c r="P43" s="10">
        <f t="shared" ca="1" si="1"/>
        <v>0</v>
      </c>
      <c r="Q43" s="10">
        <f t="shared" ca="1" si="2"/>
        <v>0</v>
      </c>
      <c r="R43" s="10">
        <f t="shared" ca="1" si="3"/>
        <v>0</v>
      </c>
      <c r="S43" s="10">
        <f t="shared" ca="1" si="4"/>
        <v>0</v>
      </c>
      <c r="T43" s="10">
        <f t="shared" ca="1" si="5"/>
        <v>0</v>
      </c>
      <c r="U43" s="10"/>
      <c r="V43" s="10"/>
      <c r="W43" s="10"/>
      <c r="X43" s="10"/>
      <c r="Y43" s="73">
        <f>IF(COUNT(Sheet1!$B12:'Sheet1'!$C12)=2,(C12-Z$25/n)^2,0)</f>
        <v>0</v>
      </c>
      <c r="Z43" s="74">
        <f>IF(COUNT(Sheet1!$B12:'Sheet1'!$C12)=2,Z$29*B12^2+Y$30*B12+Y$31,0)</f>
        <v>0</v>
      </c>
      <c r="AA43" s="59"/>
      <c r="AB43" s="74">
        <f t="shared" ca="1" si="8"/>
        <v>0</v>
      </c>
      <c r="AC43" s="32"/>
      <c r="AD43" s="75">
        <f>IF(COUNT(Sheet1!$B12:'Sheet1'!$C12)=2,($Z$25/n-Z43)^2,0)</f>
        <v>0</v>
      </c>
      <c r="AE43" s="10"/>
    </row>
    <row r="44" spans="1:31">
      <c r="A44" s="10">
        <f t="shared" ca="1" si="6"/>
        <v>0.28464476698515639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0"/>
        <v>0</v>
      </c>
      <c r="P44" s="10">
        <f t="shared" ca="1" si="1"/>
        <v>0</v>
      </c>
      <c r="Q44" s="10">
        <f t="shared" ca="1" si="2"/>
        <v>0</v>
      </c>
      <c r="R44" s="10">
        <f t="shared" ca="1" si="3"/>
        <v>0</v>
      </c>
      <c r="S44" s="10">
        <f t="shared" ca="1" si="4"/>
        <v>0</v>
      </c>
      <c r="T44" s="10">
        <f t="shared" ca="1" si="5"/>
        <v>0</v>
      </c>
      <c r="U44" s="10"/>
      <c r="V44" s="10"/>
      <c r="W44" s="10"/>
      <c r="X44" s="10"/>
      <c r="Y44" s="73">
        <f>IF(COUNT(Sheet1!$B13:'Sheet1'!$C13)=2,(C13-Z$25/n)^2,0)</f>
        <v>0</v>
      </c>
      <c r="Z44" s="74">
        <f>IF(COUNT(Sheet1!$B13:'Sheet1'!$C13)=2,Z$29*B13^2+Y$30*B13+Y$31,0)</f>
        <v>0</v>
      </c>
      <c r="AA44" s="32"/>
      <c r="AB44" s="74">
        <f t="shared" ca="1" si="8"/>
        <v>0</v>
      </c>
      <c r="AC44" s="32"/>
      <c r="AD44" s="75">
        <f>IF(COUNT(Sheet1!$B13:'Sheet1'!$C13)=2,($Z$25/n-Z44)^2,0)</f>
        <v>0</v>
      </c>
      <c r="AE44" s="10"/>
    </row>
    <row r="45" spans="1:31">
      <c r="A45" s="10">
        <f t="shared" ca="1" si="6"/>
        <v>0.9669860176984425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0"/>
        <v>0</v>
      </c>
      <c r="P45" s="10">
        <f t="shared" ca="1" si="1"/>
        <v>0</v>
      </c>
      <c r="Q45" s="10">
        <f t="shared" ca="1" si="2"/>
        <v>0</v>
      </c>
      <c r="R45" s="10">
        <f t="shared" ca="1" si="3"/>
        <v>0</v>
      </c>
      <c r="S45" s="10">
        <f t="shared" ca="1" si="4"/>
        <v>0</v>
      </c>
      <c r="T45" s="10">
        <f t="shared" ca="1" si="5"/>
        <v>0</v>
      </c>
      <c r="U45" s="10"/>
      <c r="V45" s="10"/>
      <c r="W45" s="10"/>
      <c r="X45" s="10"/>
      <c r="Y45" s="73">
        <f>IF(COUNT(Sheet1!$B14:'Sheet1'!$C14)=2,(C14-Z$25/n)^2,0)</f>
        <v>0</v>
      </c>
      <c r="Z45" s="74">
        <f>IF(COUNT(Sheet1!$B14:'Sheet1'!$C14)=2,Z$29*B14^2+Y$30*B14+Y$31,0)</f>
        <v>0</v>
      </c>
      <c r="AA45" s="59"/>
      <c r="AB45" s="74">
        <f t="shared" ca="1" si="8"/>
        <v>0</v>
      </c>
      <c r="AC45" s="32"/>
      <c r="AD45" s="75">
        <f>IF(COUNT(Sheet1!$B14:'Sheet1'!$C14)=2,($Z$25/n-Z45)^2,0)</f>
        <v>0</v>
      </c>
      <c r="AE45" s="10"/>
    </row>
    <row r="46" spans="1:31">
      <c r="A46" s="10">
        <f t="shared" ca="1" si="6"/>
        <v>0.29792149646184996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0"/>
        <v>0</v>
      </c>
      <c r="P46" s="10">
        <f t="shared" ca="1" si="1"/>
        <v>0</v>
      </c>
      <c r="Q46" s="10">
        <f t="shared" ca="1" si="2"/>
        <v>0</v>
      </c>
      <c r="R46" s="10">
        <f t="shared" ca="1" si="3"/>
        <v>0</v>
      </c>
      <c r="S46" s="10">
        <f t="shared" ca="1" si="4"/>
        <v>0</v>
      </c>
      <c r="T46" s="10">
        <f t="shared" ca="1" si="5"/>
        <v>0</v>
      </c>
      <c r="U46" s="10"/>
      <c r="V46" s="10"/>
      <c r="W46" s="10"/>
      <c r="X46" s="10"/>
      <c r="Y46" s="73">
        <f>IF(COUNT(Sheet1!$B15:'Sheet1'!$C15)=2,(C15-Z$25/n)^2,0)</f>
        <v>0</v>
      </c>
      <c r="Z46" s="74">
        <f>IF(COUNT(Sheet1!$B15:'Sheet1'!$C15)=2,Z$29*B15^2+Y$30*B15+Y$31,0)</f>
        <v>0</v>
      </c>
      <c r="AA46" s="59"/>
      <c r="AB46" s="74">
        <f t="shared" ca="1" si="8"/>
        <v>0</v>
      </c>
      <c r="AC46" s="32"/>
      <c r="AD46" s="75">
        <f>IF(COUNT(Sheet1!$B15:'Sheet1'!$C15)=2,($Z$25/n-Z46)^2,0)</f>
        <v>0</v>
      </c>
      <c r="AE46" s="10"/>
    </row>
    <row r="47" spans="1:31">
      <c r="A47" s="10">
        <f t="shared" ca="1" si="6"/>
        <v>8.5679874145001889E-2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0"/>
        <v>0</v>
      </c>
      <c r="P47" s="10">
        <f t="shared" ca="1" si="1"/>
        <v>0</v>
      </c>
      <c r="Q47" s="10">
        <f t="shared" ca="1" si="2"/>
        <v>0</v>
      </c>
      <c r="R47" s="10">
        <f t="shared" ca="1" si="3"/>
        <v>0</v>
      </c>
      <c r="S47" s="10">
        <f t="shared" ca="1" si="4"/>
        <v>0</v>
      </c>
      <c r="T47" s="10">
        <f t="shared" ca="1" si="5"/>
        <v>0</v>
      </c>
      <c r="U47" s="10"/>
      <c r="V47" s="10"/>
      <c r="W47" s="10"/>
      <c r="X47" s="10"/>
      <c r="Y47" s="73">
        <f>IF(COUNT(Sheet1!$B16:'Sheet1'!$C16)=2,(C16-Z$25/n)^2,0)</f>
        <v>0</v>
      </c>
      <c r="Z47" s="74">
        <f>IF(COUNT(Sheet1!$B16:'Sheet1'!$C16)=2,Z$29*B16^2+Y$30*B16+Y$31,0)</f>
        <v>0</v>
      </c>
      <c r="AA47" s="59"/>
      <c r="AB47" s="74">
        <f t="shared" ca="1" si="8"/>
        <v>0</v>
      </c>
      <c r="AC47" s="32"/>
      <c r="AD47" s="75">
        <f>IF(COUNT(Sheet1!$B16:'Sheet1'!$C16)=2,($Z$25/n-Z47)^2,0)</f>
        <v>0</v>
      </c>
      <c r="AE47" s="10"/>
    </row>
    <row r="48" spans="1:31">
      <c r="A48" s="10">
        <f t="shared" ca="1" si="6"/>
        <v>0.82677651108468952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0"/>
        <v>0</v>
      </c>
      <c r="P48" s="10">
        <f t="shared" ca="1" si="1"/>
        <v>0</v>
      </c>
      <c r="Q48" s="10">
        <f t="shared" ca="1" si="2"/>
        <v>0</v>
      </c>
      <c r="R48" s="10">
        <f t="shared" ca="1" si="3"/>
        <v>0</v>
      </c>
      <c r="S48" s="10">
        <f t="shared" ca="1" si="4"/>
        <v>0</v>
      </c>
      <c r="T48" s="10">
        <f t="shared" ca="1" si="5"/>
        <v>0</v>
      </c>
      <c r="U48" s="10"/>
      <c r="V48" s="10"/>
      <c r="W48" s="10"/>
      <c r="X48" s="10"/>
      <c r="Y48" s="73">
        <f>IF(COUNT(Sheet1!$B17:'Sheet1'!$C17)=2,(C17-Z$25/n)^2,0)</f>
        <v>0</v>
      </c>
      <c r="Z48" s="74">
        <f>IF(COUNT(Sheet1!$B17:'Sheet1'!$C17)=2,Z$29*B17^2+Y$30*B17+Y$31,0)</f>
        <v>0</v>
      </c>
      <c r="AA48" s="59"/>
      <c r="AB48" s="74">
        <f t="shared" ca="1" si="8"/>
        <v>0</v>
      </c>
      <c r="AC48" s="32"/>
      <c r="AD48" s="75">
        <f>IF(COUNT(Sheet1!$B17:'Sheet1'!$C17)=2,($Z$25/n-Z48)^2,0)</f>
        <v>0</v>
      </c>
      <c r="AE48" s="10"/>
    </row>
    <row r="49" spans="1:31">
      <c r="A49" s="10">
        <f t="shared" ca="1" si="6"/>
        <v>0.65421155480166704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0"/>
        <v>0</v>
      </c>
      <c r="P49" s="10">
        <f t="shared" ca="1" si="1"/>
        <v>0</v>
      </c>
      <c r="Q49" s="10">
        <f t="shared" ca="1" si="2"/>
        <v>0</v>
      </c>
      <c r="R49" s="10">
        <f t="shared" ca="1" si="3"/>
        <v>0</v>
      </c>
      <c r="S49" s="10">
        <f t="shared" ca="1" si="4"/>
        <v>0</v>
      </c>
      <c r="T49" s="10">
        <f t="shared" ca="1" si="5"/>
        <v>0</v>
      </c>
      <c r="U49" s="10"/>
      <c r="V49" s="10"/>
      <c r="W49" s="10"/>
      <c r="X49" s="10"/>
      <c r="Y49" s="73">
        <f>IF(COUNT(Sheet1!$B18:'Sheet1'!$C18)=2,(C18-Z$25/n)^2,0)</f>
        <v>0</v>
      </c>
      <c r="Z49" s="74">
        <f>IF(COUNT(Sheet1!$B18:'Sheet1'!$C18)=2,Z$29*B18^2+Y$30*B18+Y$31,0)</f>
        <v>0</v>
      </c>
      <c r="AA49" s="59"/>
      <c r="AB49" s="74">
        <f t="shared" ca="1" si="8"/>
        <v>0</v>
      </c>
      <c r="AC49" s="32"/>
      <c r="AD49" s="75">
        <f>IF(COUNT(Sheet1!$B18:'Sheet1'!$C18)=2,($Z$25/n-Z49)^2,0)</f>
        <v>0</v>
      </c>
      <c r="AE49" s="10"/>
    </row>
    <row r="50" spans="1:31">
      <c r="A50" s="10">
        <f t="shared" ca="1" si="6"/>
        <v>0.49995450113229134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0"/>
        <v>0</v>
      </c>
      <c r="P50" s="10">
        <f t="shared" ca="1" si="1"/>
        <v>0</v>
      </c>
      <c r="Q50" s="10">
        <f t="shared" ca="1" si="2"/>
        <v>0</v>
      </c>
      <c r="R50" s="10">
        <f t="shared" ca="1" si="3"/>
        <v>0</v>
      </c>
      <c r="S50" s="10">
        <f t="shared" ca="1" si="4"/>
        <v>0</v>
      </c>
      <c r="T50" s="10">
        <f t="shared" ca="1" si="5"/>
        <v>0</v>
      </c>
      <c r="U50" s="10"/>
      <c r="V50" s="10"/>
      <c r="W50" s="10"/>
      <c r="X50" s="10"/>
      <c r="Y50" s="73">
        <f>IF(COUNT(Sheet1!$B19:'Sheet1'!$C19)=2,(C19-Z$25/n)^2,0)</f>
        <v>0</v>
      </c>
      <c r="Z50" s="74">
        <f>IF(COUNT(Sheet1!$B19:'Sheet1'!$C19)=2,Z$29*B19^2+Y$30*B19+Y$31,0)</f>
        <v>0</v>
      </c>
      <c r="AA50" s="59"/>
      <c r="AB50" s="74">
        <f t="shared" ca="1" si="8"/>
        <v>0</v>
      </c>
      <c r="AC50" s="32"/>
      <c r="AD50" s="75">
        <f>IF(COUNT(Sheet1!$B19:'Sheet1'!$C19)=2,($Z$25/n-Z50)^2,0)</f>
        <v>0</v>
      </c>
      <c r="AE50" s="10"/>
    </row>
    <row r="51" spans="1:3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80" t="str">
        <f>IF(COUNT(J51)=1,(-b+SQRT(b*b-4*a*(__c-J51)))/(2*a),"")</f>
        <v/>
      </c>
      <c r="L51" s="8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73">
        <f>IF(COUNT(Sheet1!$B20:'Sheet1'!$C20)=2,(C20-Z$25/n)^2,0)</f>
        <v>0</v>
      </c>
      <c r="Z51" s="74">
        <f>IF(COUNT(Sheet1!$B20:'Sheet1'!$C20)=2,Z$29*B20^2+Y$30*B20+Y$31,0)</f>
        <v>0</v>
      </c>
      <c r="AA51" s="59"/>
      <c r="AB51" s="74">
        <f t="shared" ca="1" si="8"/>
        <v>0</v>
      </c>
      <c r="AC51" s="32"/>
      <c r="AD51" s="75">
        <f>IF(COUNT(Sheet1!$B20:'Sheet1'!$C20)=2,($Z$25/n-Z51)^2,0)</f>
        <v>0</v>
      </c>
      <c r="AE51" s="10"/>
    </row>
    <row r="52" spans="1:3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73">
        <f>IF(COUNT(Sheet1!$B21:'Sheet1'!$C21)=2,(C21-Z$25/n)^2,0)</f>
        <v>0</v>
      </c>
      <c r="Z52" s="74">
        <f>IF(COUNT(Sheet1!$B21:'Sheet1'!$C21)=2,Z$29*B21^2+Y$30*B21+Y$31,0)</f>
        <v>0</v>
      </c>
      <c r="AA52" s="59"/>
      <c r="AB52" s="74">
        <f t="shared" ca="1" si="8"/>
        <v>0</v>
      </c>
      <c r="AC52" s="32"/>
      <c r="AD52" s="75">
        <f>IF(COUNT(Sheet1!$B21:'Sheet1'!$C21)=2,($Z$25/n-Z52)^2,0)</f>
        <v>0</v>
      </c>
      <c r="AE52" s="10"/>
    </row>
    <row r="53" spans="1:3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73">
        <f>IF(COUNT(Sheet1!$B22:'Sheet1'!$C22)=2,(C22-Z$25/n)^2,0)</f>
        <v>0</v>
      </c>
      <c r="Z53" s="74">
        <f>IF(COUNT(Sheet1!$B22:'Sheet1'!$C22)=2,Z$29*B22^2+Y$30*B22+Y$31,0)</f>
        <v>0</v>
      </c>
      <c r="AA53" s="59"/>
      <c r="AB53" s="74">
        <f t="shared" ca="1" si="8"/>
        <v>0</v>
      </c>
      <c r="AC53" s="32"/>
      <c r="AD53" s="75">
        <f>IF(COUNT(Sheet1!$B22:'Sheet1'!$C22)=2,($Z$25/n-Z53)^2,0)</f>
        <v>0</v>
      </c>
      <c r="AE53" s="10"/>
    </row>
    <row r="54" spans="1:3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73">
        <f>IF(COUNT(Sheet1!$B23:'Sheet1'!$C23)=2,(C23-Z$25/n)^2,0)</f>
        <v>0</v>
      </c>
      <c r="Z54" s="74">
        <f>IF(COUNT(Sheet1!$B23:'Sheet1'!$C23)=2,Z$29*B23^2+Y$30*B23+Y$31,0)</f>
        <v>0</v>
      </c>
      <c r="AA54" s="59"/>
      <c r="AB54" s="74">
        <f t="shared" ca="1" si="8"/>
        <v>0</v>
      </c>
      <c r="AC54" s="32"/>
      <c r="AD54" s="75">
        <f>IF(COUNT(Sheet1!$B23:'Sheet1'!$C23)=2,($Z$25/n-Z54)^2,0)</f>
        <v>0</v>
      </c>
      <c r="AE54" s="10"/>
    </row>
    <row r="55" spans="1:3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73">
        <f>IF(COUNT(Sheet1!$B24:'Sheet1'!$C24)=2,(C24-Z$25/n)^2,0)</f>
        <v>0</v>
      </c>
      <c r="Z55" s="74">
        <f>IF(COUNT(Sheet1!$B24:'Sheet1'!$C24)=2,Z$29*B24^2+Y$30*B24+Y$31,0)</f>
        <v>0</v>
      </c>
      <c r="AA55" s="59"/>
      <c r="AB55" s="74">
        <f t="shared" ca="1" si="8"/>
        <v>0</v>
      </c>
      <c r="AC55" s="32"/>
      <c r="AD55" s="75">
        <f>IF(COUNT(Sheet1!$B24:'Sheet1'!$C24)=2,($Z$25/n-Z55)^2,0)</f>
        <v>0</v>
      </c>
      <c r="AE55" s="10"/>
    </row>
    <row r="56" spans="1:3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73">
        <f>IF(COUNT(Sheet1!$B25:'Sheet1'!$C25)=2,(C25-Z$25/n)^2,0)</f>
        <v>0</v>
      </c>
      <c r="Z56" s="74">
        <f>IF(COUNT(Sheet1!$B25:'Sheet1'!$C25)=2,Z$29*B25^2+Y$30*B25+Y$31,0)</f>
        <v>0</v>
      </c>
      <c r="AA56" s="56"/>
      <c r="AB56" s="74">
        <f t="shared" ca="1" si="8"/>
        <v>0</v>
      </c>
      <c r="AC56" s="56"/>
      <c r="AD56" s="75">
        <f>IF(COUNT(Sheet1!$B25:'Sheet1'!$C25)=2,($Z$25/n-Z56)^2,0)</f>
        <v>0</v>
      </c>
      <c r="AE56" s="10"/>
    </row>
    <row r="57" spans="1:3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73">
        <f>IF(COUNT(Sheet1!$B26:'Sheet1'!$C26)=2,(C26-Z$25/n)^2,0)</f>
        <v>0</v>
      </c>
      <c r="Z57" s="74">
        <f>IF(COUNT(Sheet1!$B26:'Sheet1'!$C26)=2,Z$29*B26^2+Y$30*B26+Y$31,0)</f>
        <v>0</v>
      </c>
      <c r="AA57" s="56"/>
      <c r="AB57" s="74">
        <f t="shared" ca="1" si="8"/>
        <v>0</v>
      </c>
      <c r="AC57" s="56"/>
      <c r="AD57" s="75">
        <f>IF(COUNT(Sheet1!$B26:'Sheet1'!$C26)=2,($Z$25/n-Z57)^2,0)</f>
        <v>0</v>
      </c>
      <c r="AE57" s="10"/>
    </row>
    <row r="58" spans="1:3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73">
        <f>IF(COUNT(Sheet1!$B27:'Sheet1'!$C27)=2,(C27-Z$25/n)^2,0)</f>
        <v>0</v>
      </c>
      <c r="Z58" s="74">
        <f>IF(COUNT(Sheet1!$B27:'Sheet1'!$C27)=2,Z$29*B27^2+Y$30*B27+Y$31,0)</f>
        <v>0</v>
      </c>
      <c r="AA58" s="56"/>
      <c r="AB58" s="74">
        <f t="shared" ca="1" si="8"/>
        <v>0</v>
      </c>
      <c r="AC58" s="56"/>
      <c r="AD58" s="75">
        <f>IF(COUNT(Sheet1!$B27:'Sheet1'!$C27)=2,($Z$25/n-Z58)^2,0)</f>
        <v>0</v>
      </c>
      <c r="AE58" s="10"/>
    </row>
    <row r="59" spans="1:3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73">
        <f>IF(COUNT(Sheet1!$B28:'Sheet1'!$C28)=2,(C28-Z$25/n)^2,0)</f>
        <v>0</v>
      </c>
      <c r="Z59" s="74">
        <f>IF(COUNT(Sheet1!$B28:'Sheet1'!$C28)=2,Z$29*B28^2+Y$30*B28+Y$31,0)</f>
        <v>0</v>
      </c>
      <c r="AA59" s="56"/>
      <c r="AB59" s="74">
        <f t="shared" ca="1" si="8"/>
        <v>0</v>
      </c>
      <c r="AC59" s="56"/>
      <c r="AD59" s="75">
        <f>IF(COUNT(Sheet1!$B28:'Sheet1'!$C28)=2,($Z$25/n-Z59)^2,0)</f>
        <v>0</v>
      </c>
      <c r="AE59" s="10"/>
    </row>
    <row r="60" spans="1:3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73">
        <f>IF(COUNT(Sheet1!$B29:'Sheet1'!$C29)=2,(C29-Z$25/n)^2,0)</f>
        <v>0</v>
      </c>
      <c r="Z60" s="74">
        <f>IF(COUNT(Sheet1!$B29:'Sheet1'!$C29)=2,Z$29*B29^2+Y$30*B29+Y$31,0)</f>
        <v>0</v>
      </c>
      <c r="AA60" s="56"/>
      <c r="AB60" s="74">
        <f t="shared" ca="1" si="8"/>
        <v>0</v>
      </c>
      <c r="AC60" s="56"/>
      <c r="AD60" s="75">
        <f>IF(COUNT(Sheet1!$B29:'Sheet1'!$C29)=2,($Z$25/n-Z60)^2,0)</f>
        <v>0</v>
      </c>
      <c r="AE60" s="10"/>
    </row>
    <row r="61" spans="1:3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73">
        <f>IF(COUNT(Sheet1!$B30:'Sheet1'!$C30)=2,(C30-Z$25/n)^2,0)</f>
        <v>0</v>
      </c>
      <c r="Z61" s="74">
        <f>IF(COUNT(Sheet1!$B30:'Sheet1'!$C30)=2,Z$29*B30^2+Y$30*B30+Y$31,0)</f>
        <v>0</v>
      </c>
      <c r="AA61" s="56"/>
      <c r="AB61" s="74">
        <f t="shared" ca="1" si="8"/>
        <v>0</v>
      </c>
      <c r="AC61" s="56"/>
      <c r="AD61" s="75">
        <f>IF(COUNT(Sheet1!$B30:'Sheet1'!$C30)=2,($Z$25/n-Z61)^2,0)</f>
        <v>0</v>
      </c>
      <c r="AE61" s="10"/>
    </row>
    <row r="62" spans="1:3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73">
        <f>IF(COUNT(Sheet1!$B31:'Sheet1'!$C31)=2,(C31-Z$25/n)^2,0)</f>
        <v>0</v>
      </c>
      <c r="Z62" s="74">
        <f>IF(COUNT(Sheet1!$B31:'Sheet1'!$C31)=2,Z$29*B31^2+Y$30*B31+Y$31,0)</f>
        <v>0</v>
      </c>
      <c r="AA62" s="56"/>
      <c r="AB62" s="74">
        <f t="shared" ca="1" si="8"/>
        <v>0</v>
      </c>
      <c r="AC62" s="56"/>
      <c r="AD62" s="75">
        <f>IF(COUNT(Sheet1!$B31:'Sheet1'!$C31)=2,($Z$25/n-Z62)^2,0)</f>
        <v>0</v>
      </c>
      <c r="AE62" s="10"/>
    </row>
    <row r="63" spans="1:3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73">
        <f>IF(COUNT(Sheet1!$B32:'Sheet1'!$C32)=2,(C32-Z$25/n)^2,0)</f>
        <v>0</v>
      </c>
      <c r="Z63" s="74">
        <f>IF(COUNT(Sheet1!$B32:'Sheet1'!$C32)=2,Z$29*B32^2+Y$30*B32+Y$31,0)</f>
        <v>0</v>
      </c>
      <c r="AA63" s="56"/>
      <c r="AB63" s="74">
        <f t="shared" ca="1" si="8"/>
        <v>0</v>
      </c>
      <c r="AC63" s="56"/>
      <c r="AD63" s="75">
        <f>IF(COUNT(Sheet1!$B32:'Sheet1'!$C32)=2,($Z$25/n-Z63)^2,0)</f>
        <v>0</v>
      </c>
      <c r="AE63" s="10"/>
    </row>
    <row r="64" spans="1:3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73">
        <f>IF(COUNT(Sheet1!$B33:'Sheet1'!$C33)=2,(C33-Z$25/n)^2,0)</f>
        <v>0</v>
      </c>
      <c r="Z64" s="74">
        <f>IF(COUNT(Sheet1!$B33:'Sheet1'!$C33)=2,Z$29*B33^2+Y$30*B33+Y$31,0)</f>
        <v>0</v>
      </c>
      <c r="AA64" s="56"/>
      <c r="AB64" s="74">
        <f t="shared" ca="1" si="8"/>
        <v>0</v>
      </c>
      <c r="AC64" s="56"/>
      <c r="AD64" s="75">
        <f>IF(COUNT(Sheet1!$B33:'Sheet1'!$C33)=2,($Z$25/n-Z64)^2,0)</f>
        <v>0</v>
      </c>
      <c r="AE64" s="10"/>
    </row>
    <row r="65" spans="1:3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73">
        <f>IF(COUNT(Sheet1!$B34:'Sheet1'!$C34)=2,(C34-Z$25/n)^2,0)</f>
        <v>0</v>
      </c>
      <c r="Z65" s="74">
        <f>IF(COUNT(Sheet1!$B34:'Sheet1'!$C34)=2,Z$29*B34^2+Y$30*B34+Y$31,0)</f>
        <v>0</v>
      </c>
      <c r="AA65" s="56"/>
      <c r="AB65" s="74">
        <f t="shared" ca="1" si="8"/>
        <v>0</v>
      </c>
      <c r="AC65" s="56"/>
      <c r="AD65" s="75">
        <f>IF(COUNT(Sheet1!$B34:'Sheet1'!$C34)=2,($Z$25/n-Z65)^2,0)</f>
        <v>0</v>
      </c>
      <c r="AE65" s="10"/>
    </row>
    <row r="66" spans="1:3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73">
        <f>IF(COUNT(Sheet1!$B35:'Sheet1'!$C35)=2,(C35-Z$25/n)^2,0)</f>
        <v>0</v>
      </c>
      <c r="Z66" s="74">
        <f>IF(COUNT(Sheet1!$B35:'Sheet1'!$C35)=2,Z$29*B35^2+Y$30*B35+Y$31,0)</f>
        <v>0</v>
      </c>
      <c r="AA66" s="56"/>
      <c r="AB66" s="74">
        <f t="shared" ca="1" si="8"/>
        <v>0</v>
      </c>
      <c r="AC66" s="56"/>
      <c r="AD66" s="75">
        <f>IF(COUNT(Sheet1!$B35:'Sheet1'!$C35)=2,($Z$25/n-Z66)^2,0)</f>
        <v>0</v>
      </c>
      <c r="AE66" s="10"/>
    </row>
    <row r="67" spans="1:3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73">
        <f>IF(COUNT(Sheet1!$B36:'Sheet1'!$C36)=2,(C36-Z$25/n)^2,0)</f>
        <v>0</v>
      </c>
      <c r="Z67" s="74">
        <f>IF(COUNT(Sheet1!$B36:'Sheet1'!$C36)=2,Z$29*B36^2+Y$30*B36+Y$31,0)</f>
        <v>0</v>
      </c>
      <c r="AA67" s="56"/>
      <c r="AB67" s="74">
        <f t="shared" ca="1" si="8"/>
        <v>0</v>
      </c>
      <c r="AC67" s="56"/>
      <c r="AD67" s="75">
        <f>IF(COUNT(Sheet1!$B36:'Sheet1'!$C36)=2,($Z$25/n-Z67)^2,0)</f>
        <v>0</v>
      </c>
      <c r="AE67" s="10"/>
    </row>
    <row r="68" spans="1:3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73">
        <f>IF(COUNT(Sheet1!$B37:'Sheet1'!$C37)=2,(C37-Z$25/n)^2,0)</f>
        <v>0</v>
      </c>
      <c r="Z68" s="74">
        <f>IF(COUNT(Sheet1!$B37:'Sheet1'!$C37)=2,Z$29*B37^2+Y$30*B37+Y$31,0)</f>
        <v>0</v>
      </c>
      <c r="AA68" s="56"/>
      <c r="AB68" s="74">
        <f t="shared" ca="1" si="8"/>
        <v>0</v>
      </c>
      <c r="AC68" s="56"/>
      <c r="AD68" s="75">
        <f>IF(COUNT(Sheet1!$B37:'Sheet1'!$C37)=2,($Z$25/n-Z68)^2,0)</f>
        <v>0</v>
      </c>
      <c r="AE68" s="10"/>
    </row>
    <row r="69" spans="1:3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73">
        <f>IF(COUNT(Sheet1!$B38:'Sheet1'!$C38)=2,(C38-Z$25/n)^2,0)</f>
        <v>0</v>
      </c>
      <c r="Z69" s="74">
        <f>IF(COUNT(Sheet1!$B38:'Sheet1'!$C38)=2,Z$29*B38^2+Y$30*B38+Y$31,0)</f>
        <v>0</v>
      </c>
      <c r="AA69" s="56"/>
      <c r="AB69" s="74">
        <f t="shared" ca="1" si="8"/>
        <v>0</v>
      </c>
      <c r="AC69" s="56"/>
      <c r="AD69" s="75">
        <f>IF(COUNT(Sheet1!$B38:'Sheet1'!$C38)=2,($Z$25/n-Z69)^2,0)</f>
        <v>0</v>
      </c>
      <c r="AE69" s="10"/>
    </row>
    <row r="70" spans="1:3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73">
        <f>IF(COUNT(Sheet1!$B39:'Sheet1'!$C39)=2,(C39-Z$25/n)^2,0)</f>
        <v>0</v>
      </c>
      <c r="Z70" s="74">
        <f>IF(COUNT(Sheet1!$B39:'Sheet1'!$C39)=2,Z$29*B39^2+Y$30*B39+Y$31,0)</f>
        <v>0</v>
      </c>
      <c r="AA70" s="56"/>
      <c r="AB70" s="74">
        <f t="shared" ca="1" si="8"/>
        <v>0</v>
      </c>
      <c r="AC70" s="56"/>
      <c r="AD70" s="75">
        <f>IF(COUNT(Sheet1!$B39:'Sheet1'!$C39)=2,($Z$25/n-Z70)^2,0)</f>
        <v>0</v>
      </c>
      <c r="AE70" s="10"/>
    </row>
    <row r="71" spans="1:3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73">
        <f>IF(COUNT(Sheet1!$B40:'Sheet1'!$C40)=2,(C40-Z$25/n)^2,0)</f>
        <v>0</v>
      </c>
      <c r="Z71" s="74">
        <f>IF(COUNT(Sheet1!$B40:'Sheet1'!$C40)=2,Z$29*B40^2+Y$30*B40+Y$31,0)</f>
        <v>0</v>
      </c>
      <c r="AA71" s="56"/>
      <c r="AB71" s="74">
        <f t="shared" ca="1" si="8"/>
        <v>0</v>
      </c>
      <c r="AC71" s="56"/>
      <c r="AD71" s="75">
        <f>IF(COUNT(Sheet1!$B40:'Sheet1'!$C40)=2,($Z$25/n-Z71)^2,0)</f>
        <v>0</v>
      </c>
      <c r="AE71" s="10"/>
    </row>
    <row r="72" spans="1:3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73">
        <f>IF(COUNT(Sheet1!$B41:'Sheet1'!$C41)=2,(C41-Z$25/n)^2,0)</f>
        <v>0</v>
      </c>
      <c r="Z72" s="74">
        <f>IF(COUNT(Sheet1!$B41:'Sheet1'!$C41)=2,Z$29*B41^2+Y$30*B41+Y$31,0)</f>
        <v>0</v>
      </c>
      <c r="AA72" s="56"/>
      <c r="AB72" s="74">
        <f t="shared" ca="1" si="8"/>
        <v>0</v>
      </c>
      <c r="AC72" s="56"/>
      <c r="AD72" s="75">
        <f>IF(COUNT(Sheet1!$B41:'Sheet1'!$C41)=2,($Z$25/n-Z72)^2,0)</f>
        <v>0</v>
      </c>
      <c r="AE72" s="10"/>
    </row>
    <row r="73" spans="1:3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82">
        <f>SUM(Y37:Y72)</f>
        <v>0</v>
      </c>
      <c r="Z73" s="83">
        <f>SUM(Z37:Z72)</f>
        <v>0</v>
      </c>
      <c r="AA73" s="83"/>
      <c r="AB73" s="83">
        <f ca="1">SUM(AB37:AB72)</f>
        <v>0</v>
      </c>
      <c r="AC73" s="83" t="s">
        <v>0</v>
      </c>
      <c r="AD73" s="84">
        <f>SUM(AD37:AD72)</f>
        <v>0</v>
      </c>
      <c r="AE73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AF73"/>
  <sheetViews>
    <sheetView workbookViewId="0">
      <selection activeCell="Y29" sqref="Y29"/>
    </sheetView>
  </sheetViews>
  <sheetFormatPr defaultRowHeight="12.75"/>
  <cols>
    <col min="4" max="7" width="0" hidden="1" customWidth="1"/>
    <col min="8" max="9" width="9.140625" hidden="1" customWidth="1"/>
    <col min="12" max="13" width="9.140625" hidden="1" customWidth="1"/>
    <col min="14" max="20" width="5.85546875" customWidth="1"/>
    <col min="21" max="23" width="2.7109375" customWidth="1"/>
  </cols>
  <sheetData>
    <row r="5" spans="1:32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6" spans="1:32">
      <c r="A6" s="10">
        <f ca="1">RAND()</f>
        <v>0.94108313514183051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N50" ca="1" si="0">IF(COUNT($B6:$C6)=2,B6,0)</f>
        <v>0</v>
      </c>
      <c r="O6" s="10">
        <f t="shared" ref="O6:O50" ca="1" si="1">IF(COUNT($B6:$C6)=2,C6,0)</f>
        <v>0</v>
      </c>
      <c r="P6" s="10">
        <f t="shared" ref="P6:P50" ca="1" si="2">IF(COUNT($B6:$C6)=2,N6*O6,0)</f>
        <v>0</v>
      </c>
      <c r="Q6" s="10">
        <f t="shared" ref="Q6:Q50" ca="1" si="3">IF(COUNT($B6:$C6)=2,B6^2,0)</f>
        <v>0</v>
      </c>
      <c r="R6" s="10">
        <f t="shared" ref="R6:R50" ca="1" si="4">IF(COUNT($B6:$C6)=2,B6^3,0)</f>
        <v>0</v>
      </c>
      <c r="S6" s="10">
        <f t="shared" ref="S6:S50" ca="1" si="5">IF(COUNT($B6:$C6)=2,B6^4,0)</f>
        <v>0</v>
      </c>
      <c r="T6" s="10">
        <f t="shared" ref="T6:T50" ca="1" si="6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  <c r="AF6" s="10"/>
    </row>
    <row r="7" spans="1:32">
      <c r="A7" s="10">
        <f t="shared" ref="A7:A50" ca="1" si="7">RAND()</f>
        <v>0.49513444517662841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1"/>
        <v>0</v>
      </c>
      <c r="P7" s="10">
        <f t="shared" ca="1" si="2"/>
        <v>0</v>
      </c>
      <c r="Q7" s="10">
        <f t="shared" ca="1" si="3"/>
        <v>0</v>
      </c>
      <c r="R7" s="10">
        <f t="shared" ca="1" si="4"/>
        <v>0</v>
      </c>
      <c r="S7" s="10">
        <f t="shared" ca="1" si="5"/>
        <v>0</v>
      </c>
      <c r="T7" s="10">
        <f t="shared" ca="1" si="6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  <c r="AF7" s="10"/>
    </row>
    <row r="8" spans="1:32">
      <c r="A8" s="10">
        <f t="shared" ca="1" si="7"/>
        <v>0.99373270979050943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1"/>
        <v>0</v>
      </c>
      <c r="P8" s="10">
        <f t="shared" ca="1" si="2"/>
        <v>0</v>
      </c>
      <c r="Q8" s="10">
        <f t="shared" ca="1" si="3"/>
        <v>0</v>
      </c>
      <c r="R8" s="10">
        <f t="shared" ca="1" si="4"/>
        <v>0</v>
      </c>
      <c r="S8" s="10">
        <f t="shared" ca="1" si="5"/>
        <v>0</v>
      </c>
      <c r="T8" s="10">
        <f t="shared" ca="1" si="6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  <c r="AF8" s="10"/>
    </row>
    <row r="9" spans="1:32">
      <c r="A9" s="10">
        <f t="shared" ca="1" si="7"/>
        <v>0.52477473833233579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1"/>
        <v>0</v>
      </c>
      <c r="P9" s="10">
        <f t="shared" ca="1" si="2"/>
        <v>0</v>
      </c>
      <c r="Q9" s="10">
        <f t="shared" ca="1" si="3"/>
        <v>0</v>
      </c>
      <c r="R9" s="10">
        <f t="shared" ca="1" si="4"/>
        <v>0</v>
      </c>
      <c r="S9" s="10">
        <f t="shared" ca="1" si="5"/>
        <v>0</v>
      </c>
      <c r="T9" s="10">
        <f t="shared" ca="1" si="6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  <c r="AF9" s="10"/>
    </row>
    <row r="10" spans="1:32">
      <c r="A10" s="10">
        <f t="shared" ca="1" si="7"/>
        <v>0.61443957960041984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1"/>
        <v>0</v>
      </c>
      <c r="P10" s="10">
        <f t="shared" ca="1" si="2"/>
        <v>0</v>
      </c>
      <c r="Q10" s="10">
        <f t="shared" ca="1" si="3"/>
        <v>0</v>
      </c>
      <c r="R10" s="10">
        <f t="shared" ca="1" si="4"/>
        <v>0</v>
      </c>
      <c r="S10" s="10">
        <f t="shared" ca="1" si="5"/>
        <v>0</v>
      </c>
      <c r="T10" s="10">
        <f t="shared" ca="1" si="6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  <c r="AF10" s="10"/>
    </row>
    <row r="11" spans="1:32">
      <c r="A11" s="10">
        <f t="shared" ca="1" si="7"/>
        <v>0.84559640753342191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1"/>
        <v>0</v>
      </c>
      <c r="P11" s="10">
        <f t="shared" ca="1" si="2"/>
        <v>0</v>
      </c>
      <c r="Q11" s="10">
        <f t="shared" ca="1" si="3"/>
        <v>0</v>
      </c>
      <c r="R11" s="10">
        <f t="shared" ca="1" si="4"/>
        <v>0</v>
      </c>
      <c r="S11" s="10">
        <f t="shared" ca="1" si="5"/>
        <v>0</v>
      </c>
      <c r="T11" s="10">
        <f t="shared" ca="1" si="6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  <c r="AF11" s="10"/>
    </row>
    <row r="12" spans="1:32">
      <c r="A12" s="10">
        <f t="shared" ca="1" si="7"/>
        <v>0.65697320430424822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1"/>
        <v>0</v>
      </c>
      <c r="P12" s="10">
        <f t="shared" ca="1" si="2"/>
        <v>0</v>
      </c>
      <c r="Q12" s="10">
        <f t="shared" ca="1" si="3"/>
        <v>0</v>
      </c>
      <c r="R12" s="10">
        <f t="shared" ca="1" si="4"/>
        <v>0</v>
      </c>
      <c r="S12" s="10">
        <f t="shared" ca="1" si="5"/>
        <v>0</v>
      </c>
      <c r="T12" s="10">
        <f t="shared" ca="1" si="6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  <c r="AF12" s="10"/>
    </row>
    <row r="13" spans="1:32">
      <c r="A13" s="10">
        <f t="shared" ca="1" si="7"/>
        <v>0.36658180287383335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1"/>
        <v>0</v>
      </c>
      <c r="P13" s="10">
        <f t="shared" ca="1" si="2"/>
        <v>0</v>
      </c>
      <c r="Q13" s="10">
        <f t="shared" ca="1" si="3"/>
        <v>0</v>
      </c>
      <c r="R13" s="10">
        <f t="shared" ca="1" si="4"/>
        <v>0</v>
      </c>
      <c r="S13" s="10">
        <f t="shared" ca="1" si="5"/>
        <v>0</v>
      </c>
      <c r="T13" s="10">
        <f t="shared" ca="1" si="6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  <c r="AF13" s="10"/>
    </row>
    <row r="14" spans="1:32">
      <c r="A14" s="10">
        <f t="shared" ca="1" si="7"/>
        <v>0.26140046654660865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1"/>
        <v>0</v>
      </c>
      <c r="P14" s="10">
        <f t="shared" ca="1" si="2"/>
        <v>0</v>
      </c>
      <c r="Q14" s="10">
        <f t="shared" ca="1" si="3"/>
        <v>0</v>
      </c>
      <c r="R14" s="10">
        <f t="shared" ca="1" si="4"/>
        <v>0</v>
      </c>
      <c r="S14" s="10">
        <f t="shared" ca="1" si="5"/>
        <v>0</v>
      </c>
      <c r="T14" s="10">
        <f t="shared" ca="1" si="6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  <c r="AF14" s="10"/>
    </row>
    <row r="15" spans="1:32">
      <c r="A15" s="10">
        <f t="shared" ca="1" si="7"/>
        <v>0.53930810359007852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1"/>
        <v>0</v>
      </c>
      <c r="P15" s="10">
        <f t="shared" ca="1" si="2"/>
        <v>0</v>
      </c>
      <c r="Q15" s="10">
        <f t="shared" ca="1" si="3"/>
        <v>0</v>
      </c>
      <c r="R15" s="10">
        <f t="shared" ca="1" si="4"/>
        <v>0</v>
      </c>
      <c r="S15" s="10">
        <f t="shared" ca="1" si="5"/>
        <v>0</v>
      </c>
      <c r="T15" s="10">
        <f t="shared" ca="1" si="6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  <c r="AF15" s="10"/>
    </row>
    <row r="16" spans="1:32">
      <c r="A16" s="10">
        <f t="shared" ca="1" si="7"/>
        <v>0.14676275770277192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1"/>
        <v>0</v>
      </c>
      <c r="P16" s="10">
        <f t="shared" ca="1" si="2"/>
        <v>0</v>
      </c>
      <c r="Q16" s="10">
        <f t="shared" ca="1" si="3"/>
        <v>0</v>
      </c>
      <c r="R16" s="10">
        <f t="shared" ca="1" si="4"/>
        <v>0</v>
      </c>
      <c r="S16" s="10">
        <f t="shared" ca="1" si="5"/>
        <v>0</v>
      </c>
      <c r="T16" s="10">
        <f t="shared" ca="1" si="6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  <c r="AF16" s="10"/>
    </row>
    <row r="17" spans="1:32">
      <c r="A17" s="10">
        <f t="shared" ca="1" si="7"/>
        <v>0.79263705212895397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1"/>
        <v>0</v>
      </c>
      <c r="P17" s="10">
        <f t="shared" ca="1" si="2"/>
        <v>0</v>
      </c>
      <c r="Q17" s="10">
        <f t="shared" ca="1" si="3"/>
        <v>0</v>
      </c>
      <c r="R17" s="10">
        <f t="shared" ca="1" si="4"/>
        <v>0</v>
      </c>
      <c r="S17" s="10">
        <f t="shared" ca="1" si="5"/>
        <v>0</v>
      </c>
      <c r="T17" s="10">
        <f t="shared" ca="1" si="6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  <c r="AF17" s="10"/>
    </row>
    <row r="18" spans="1:32">
      <c r="A18" s="10">
        <f t="shared" ca="1" si="7"/>
        <v>0.70934237524668564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1"/>
        <v>0</v>
      </c>
      <c r="P18" s="10">
        <f t="shared" ca="1" si="2"/>
        <v>0</v>
      </c>
      <c r="Q18" s="10">
        <f t="shared" ca="1" si="3"/>
        <v>0</v>
      </c>
      <c r="R18" s="10">
        <f t="shared" ca="1" si="4"/>
        <v>0</v>
      </c>
      <c r="S18" s="10">
        <f t="shared" ca="1" si="5"/>
        <v>0</v>
      </c>
      <c r="T18" s="10">
        <f t="shared" ca="1" si="6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  <c r="AF18" s="10"/>
    </row>
    <row r="19" spans="1:32">
      <c r="A19" s="10">
        <f t="shared" ca="1" si="7"/>
        <v>0.64048536618917262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1"/>
        <v>0</v>
      </c>
      <c r="P19" s="10">
        <f t="shared" ca="1" si="2"/>
        <v>0</v>
      </c>
      <c r="Q19" s="10">
        <f t="shared" ca="1" si="3"/>
        <v>0</v>
      </c>
      <c r="R19" s="10">
        <f t="shared" ca="1" si="4"/>
        <v>0</v>
      </c>
      <c r="S19" s="10">
        <f t="shared" ca="1" si="5"/>
        <v>0</v>
      </c>
      <c r="T19" s="10">
        <f t="shared" ca="1" si="6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  <c r="AF19" s="10"/>
    </row>
    <row r="20" spans="1:32">
      <c r="A20" s="10">
        <f t="shared" ca="1" si="7"/>
        <v>0.36633328718848646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1"/>
        <v>0</v>
      </c>
      <c r="P20" s="10">
        <f t="shared" ca="1" si="2"/>
        <v>0</v>
      </c>
      <c r="Q20" s="10">
        <f t="shared" ca="1" si="3"/>
        <v>0</v>
      </c>
      <c r="R20" s="10">
        <f t="shared" ca="1" si="4"/>
        <v>0</v>
      </c>
      <c r="S20" s="10">
        <f t="shared" ca="1" si="5"/>
        <v>0</v>
      </c>
      <c r="T20" s="10">
        <f t="shared" ca="1" si="6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  <c r="AF20" s="10"/>
    </row>
    <row r="21" spans="1:32">
      <c r="A21" s="10">
        <f t="shared" ca="1" si="7"/>
        <v>0.55694050387648231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1"/>
        <v>0</v>
      </c>
      <c r="P21" s="10">
        <f t="shared" ca="1" si="2"/>
        <v>0</v>
      </c>
      <c r="Q21" s="10">
        <f t="shared" ca="1" si="3"/>
        <v>0</v>
      </c>
      <c r="R21" s="10">
        <f t="shared" ca="1" si="4"/>
        <v>0</v>
      </c>
      <c r="S21" s="10">
        <f t="shared" ca="1" si="5"/>
        <v>0</v>
      </c>
      <c r="T21" s="10">
        <f t="shared" ca="1" si="6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  <c r="AF21" s="10"/>
    </row>
    <row r="22" spans="1:32">
      <c r="A22" s="10">
        <f t="shared" ca="1" si="7"/>
        <v>0.7092089958344191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1"/>
        <v>0</v>
      </c>
      <c r="P22" s="10">
        <f t="shared" ca="1" si="2"/>
        <v>0</v>
      </c>
      <c r="Q22" s="10">
        <f t="shared" ca="1" si="3"/>
        <v>0</v>
      </c>
      <c r="R22" s="10">
        <f t="shared" ca="1" si="4"/>
        <v>0</v>
      </c>
      <c r="S22" s="10">
        <f t="shared" ca="1" si="5"/>
        <v>0</v>
      </c>
      <c r="T22" s="10">
        <f t="shared" ca="1" si="6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  <c r="AF22" s="10"/>
    </row>
    <row r="23" spans="1:32">
      <c r="A23" s="10">
        <f t="shared" ca="1" si="7"/>
        <v>0.91832968570036344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1"/>
        <v>0</v>
      </c>
      <c r="P23" s="10">
        <f t="shared" ca="1" si="2"/>
        <v>0</v>
      </c>
      <c r="Q23" s="10">
        <f t="shared" ca="1" si="3"/>
        <v>0</v>
      </c>
      <c r="R23" s="10">
        <f t="shared" ca="1" si="4"/>
        <v>0</v>
      </c>
      <c r="S23" s="10">
        <f t="shared" ca="1" si="5"/>
        <v>0</v>
      </c>
      <c r="T23" s="10">
        <f t="shared" ca="1" si="6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  <c r="AF23" s="10"/>
    </row>
    <row r="24" spans="1:32">
      <c r="A24" s="10">
        <f t="shared" ca="1" si="7"/>
        <v>0.37293413918794371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1"/>
        <v>0</v>
      </c>
      <c r="P24" s="10">
        <f t="shared" ca="1" si="2"/>
        <v>0</v>
      </c>
      <c r="Q24" s="10">
        <f t="shared" ca="1" si="3"/>
        <v>0</v>
      </c>
      <c r="R24" s="10">
        <f t="shared" ca="1" si="4"/>
        <v>0</v>
      </c>
      <c r="S24" s="10">
        <f t="shared" ca="1" si="5"/>
        <v>0</v>
      </c>
      <c r="T24" s="10">
        <f t="shared" ca="1" si="6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  <c r="AF24" s="10"/>
    </row>
    <row r="25" spans="1:32">
      <c r="A25" s="10">
        <f t="shared" ca="1" si="7"/>
        <v>0.47100559762568495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1"/>
        <v>0</v>
      </c>
      <c r="P25" s="10">
        <f t="shared" ca="1" si="2"/>
        <v>0</v>
      </c>
      <c r="Q25" s="10">
        <f t="shared" ca="1" si="3"/>
        <v>0</v>
      </c>
      <c r="R25" s="10">
        <f t="shared" ca="1" si="4"/>
        <v>0</v>
      </c>
      <c r="S25" s="10">
        <f t="shared" ca="1" si="5"/>
        <v>0</v>
      </c>
      <c r="T25" s="10">
        <f t="shared" ca="1" si="6"/>
        <v>0</v>
      </c>
      <c r="U25" s="10"/>
      <c r="V25" s="10"/>
      <c r="W25" s="10"/>
      <c r="X25" s="9" t="s">
        <v>0</v>
      </c>
      <c r="Y25" s="55">
        <f t="shared" ref="Y25:AE25" ca="1" si="8">SUM(N6:N50)</f>
        <v>0</v>
      </c>
      <c r="Z25" s="56">
        <f t="shared" ca="1" si="8"/>
        <v>0</v>
      </c>
      <c r="AA25" s="57">
        <f t="shared" ca="1" si="8"/>
        <v>0</v>
      </c>
      <c r="AB25" s="57">
        <f t="shared" ca="1" si="8"/>
        <v>0</v>
      </c>
      <c r="AC25" s="57">
        <f t="shared" ca="1" si="8"/>
        <v>0</v>
      </c>
      <c r="AD25" s="57">
        <f t="shared" ca="1" si="8"/>
        <v>0</v>
      </c>
      <c r="AE25" s="58">
        <f t="shared" ca="1" si="8"/>
        <v>0</v>
      </c>
      <c r="AF25" s="10"/>
    </row>
    <row r="26" spans="1:32">
      <c r="A26" s="10">
        <f t="shared" ca="1" si="7"/>
        <v>0.21472362274703127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1"/>
        <v>0</v>
      </c>
      <c r="P26" s="10">
        <f t="shared" ca="1" si="2"/>
        <v>0</v>
      </c>
      <c r="Q26" s="10">
        <f t="shared" ca="1" si="3"/>
        <v>0</v>
      </c>
      <c r="R26" s="10">
        <f t="shared" ca="1" si="4"/>
        <v>0</v>
      </c>
      <c r="S26" s="10">
        <f t="shared" ca="1" si="5"/>
        <v>0</v>
      </c>
      <c r="T26" s="10">
        <f t="shared" ca="1" si="6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  <c r="AF26" s="10"/>
    </row>
    <row r="27" spans="1:32">
      <c r="A27" s="10">
        <f t="shared" ca="1" si="7"/>
        <v>0.2084398342333762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1"/>
        <v>0</v>
      </c>
      <c r="P27" s="10">
        <f t="shared" ca="1" si="2"/>
        <v>0</v>
      </c>
      <c r="Q27" s="10">
        <f t="shared" ca="1" si="3"/>
        <v>0</v>
      </c>
      <c r="R27" s="10">
        <f t="shared" ca="1" si="4"/>
        <v>0</v>
      </c>
      <c r="S27" s="10">
        <f t="shared" ca="1" si="5"/>
        <v>0</v>
      </c>
      <c r="T27" s="10">
        <f t="shared" ca="1" si="6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  <c r="AF27" s="10"/>
    </row>
    <row r="28" spans="1:32">
      <c r="A28" s="10">
        <f t="shared" ca="1" si="7"/>
        <v>5.2451853630711587E-2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1"/>
        <v>0</v>
      </c>
      <c r="P28" s="10">
        <f t="shared" ca="1" si="2"/>
        <v>0</v>
      </c>
      <c r="Q28" s="10">
        <f t="shared" ca="1" si="3"/>
        <v>0</v>
      </c>
      <c r="R28" s="10">
        <f t="shared" ca="1" si="4"/>
        <v>0</v>
      </c>
      <c r="S28" s="10">
        <f t="shared" ca="1" si="5"/>
        <v>0</v>
      </c>
      <c r="T28" s="10">
        <f t="shared" ca="1" si="6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  <c r="AF28" s="10"/>
    </row>
    <row r="29" spans="1:32" ht="15">
      <c r="A29" s="10">
        <f t="shared" ca="1" si="7"/>
        <v>0.11663921497955088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1"/>
        <v>0</v>
      </c>
      <c r="P29" s="10">
        <f t="shared" ca="1" si="2"/>
        <v>0</v>
      </c>
      <c r="Q29" s="10">
        <f t="shared" ca="1" si="3"/>
        <v>0</v>
      </c>
      <c r="R29" s="10">
        <f t="shared" ca="1" si="4"/>
        <v>0</v>
      </c>
      <c r="S29" s="10">
        <f t="shared" ca="1" si="5"/>
        <v>0</v>
      </c>
      <c r="T29" s="10">
        <f t="shared" ca="1" si="6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  <c r="AF29" s="10"/>
    </row>
    <row r="30" spans="1:32" ht="15">
      <c r="A30" s="10">
        <f t="shared" ca="1" si="7"/>
        <v>0.44183310228111428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1"/>
        <v>0</v>
      </c>
      <c r="P30" s="10">
        <f t="shared" ca="1" si="2"/>
        <v>0</v>
      </c>
      <c r="Q30" s="10">
        <f t="shared" ca="1" si="3"/>
        <v>0</v>
      </c>
      <c r="R30" s="10">
        <f t="shared" ca="1" si="4"/>
        <v>0</v>
      </c>
      <c r="S30" s="10">
        <f t="shared" ca="1" si="5"/>
        <v>0</v>
      </c>
      <c r="T30" s="10">
        <f t="shared" ca="1" si="6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  <c r="AF30" s="10"/>
    </row>
    <row r="31" spans="1:32" ht="15">
      <c r="A31" s="10">
        <f t="shared" ca="1" si="7"/>
        <v>0.84912541193092317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1"/>
        <v>0</v>
      </c>
      <c r="P31" s="10">
        <f t="shared" ca="1" si="2"/>
        <v>0</v>
      </c>
      <c r="Q31" s="10">
        <f t="shared" ca="1" si="3"/>
        <v>0</v>
      </c>
      <c r="R31" s="10">
        <f t="shared" ca="1" si="4"/>
        <v>0</v>
      </c>
      <c r="S31" s="10">
        <f t="shared" ca="1" si="5"/>
        <v>0</v>
      </c>
      <c r="T31" s="10">
        <f t="shared" ca="1" si="6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  <c r="AF31" s="10"/>
    </row>
    <row r="32" spans="1:32" ht="15">
      <c r="A32" s="10">
        <f t="shared" ca="1" si="7"/>
        <v>0.29970849148989198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1"/>
        <v>0</v>
      </c>
      <c r="P32" s="10">
        <f t="shared" ca="1" si="2"/>
        <v>0</v>
      </c>
      <c r="Q32" s="10">
        <f t="shared" ca="1" si="3"/>
        <v>0</v>
      </c>
      <c r="R32" s="10">
        <f t="shared" ca="1" si="4"/>
        <v>0</v>
      </c>
      <c r="S32" s="10">
        <f t="shared" ca="1" si="5"/>
        <v>0</v>
      </c>
      <c r="T32" s="10">
        <f t="shared" ca="1" si="6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  <c r="AF32" s="10"/>
    </row>
    <row r="33" spans="1:32" ht="15">
      <c r="A33" s="10">
        <f t="shared" ca="1" si="7"/>
        <v>0.47783825214953912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1"/>
        <v>0</v>
      </c>
      <c r="P33" s="10">
        <f t="shared" ca="1" si="2"/>
        <v>0</v>
      </c>
      <c r="Q33" s="10">
        <f t="shared" ca="1" si="3"/>
        <v>0</v>
      </c>
      <c r="R33" s="10">
        <f t="shared" ca="1" si="4"/>
        <v>0</v>
      </c>
      <c r="S33" s="10">
        <f t="shared" ca="1" si="5"/>
        <v>0</v>
      </c>
      <c r="T33" s="10">
        <f t="shared" ca="1" si="6"/>
        <v>0</v>
      </c>
      <c r="U33" s="10"/>
      <c r="V33" s="10"/>
      <c r="W33" s="10"/>
      <c r="X33" s="89" t="s">
        <v>88</v>
      </c>
      <c r="Y33" s="72" t="e">
        <f ca="1">1-(AB73/AD73)</f>
        <v>#DIV/0!</v>
      </c>
      <c r="Z33" s="10"/>
      <c r="AA33" s="10"/>
      <c r="AB33" s="10"/>
      <c r="AC33" s="10"/>
      <c r="AD33" s="10"/>
      <c r="AE33" s="10"/>
      <c r="AF33" s="10"/>
    </row>
    <row r="34" spans="1:32">
      <c r="A34" s="10">
        <f t="shared" ca="1" si="7"/>
        <v>0.69361301088618321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1"/>
        <v>0</v>
      </c>
      <c r="P34" s="10">
        <f t="shared" ca="1" si="2"/>
        <v>0</v>
      </c>
      <c r="Q34" s="10">
        <f t="shared" ca="1" si="3"/>
        <v>0</v>
      </c>
      <c r="R34" s="10">
        <f t="shared" ca="1" si="4"/>
        <v>0</v>
      </c>
      <c r="S34" s="10">
        <f t="shared" ca="1" si="5"/>
        <v>0</v>
      </c>
      <c r="T34" s="10">
        <f t="shared" ca="1" si="6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</row>
    <row r="35" spans="1:32" ht="14.25">
      <c r="A35" s="10">
        <f t="shared" ca="1" si="7"/>
        <v>0.60701508759968092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1"/>
        <v>0</v>
      </c>
      <c r="P35" s="10">
        <f t="shared" ca="1" si="2"/>
        <v>0</v>
      </c>
      <c r="Q35" s="10">
        <f t="shared" ca="1" si="3"/>
        <v>0</v>
      </c>
      <c r="R35" s="10">
        <f t="shared" ca="1" si="4"/>
        <v>0</v>
      </c>
      <c r="S35" s="10">
        <f t="shared" ca="1" si="5"/>
        <v>0</v>
      </c>
      <c r="T35" s="10">
        <f t="shared" ca="1" si="6"/>
        <v>0</v>
      </c>
      <c r="U35" s="10"/>
      <c r="V35" s="10"/>
      <c r="W35" s="10"/>
      <c r="X35" s="10"/>
      <c r="Y35" s="72" t="s">
        <v>69</v>
      </c>
      <c r="Z35" s="10"/>
      <c r="AA35" s="10"/>
      <c r="AB35" s="10"/>
      <c r="AC35" s="10"/>
      <c r="AD35" s="10"/>
      <c r="AE35" s="10"/>
      <c r="AF35" s="10"/>
    </row>
    <row r="36" spans="1:32">
      <c r="A36" s="10">
        <f t="shared" ca="1" si="7"/>
        <v>0.82173923761182532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1"/>
        <v>0</v>
      </c>
      <c r="P36" s="10">
        <f t="shared" ca="1" si="2"/>
        <v>0</v>
      </c>
      <c r="Q36" s="10">
        <f t="shared" ca="1" si="3"/>
        <v>0</v>
      </c>
      <c r="R36" s="10">
        <f t="shared" ca="1" si="4"/>
        <v>0</v>
      </c>
      <c r="S36" s="10">
        <f t="shared" ca="1" si="5"/>
        <v>0</v>
      </c>
      <c r="T36" s="10">
        <f t="shared" ca="1" si="6"/>
        <v>0</v>
      </c>
      <c r="U36" s="10"/>
      <c r="V36" s="10"/>
      <c r="W36" s="10"/>
      <c r="X36" s="10"/>
      <c r="Y36" s="108" t="s">
        <v>70</v>
      </c>
      <c r="Z36" s="108" t="s">
        <v>71</v>
      </c>
      <c r="AA36" s="108"/>
      <c r="AB36" s="108" t="s">
        <v>72</v>
      </c>
      <c r="AC36" s="108"/>
      <c r="AD36" s="108" t="s">
        <v>73</v>
      </c>
      <c r="AE36" s="41"/>
      <c r="AF36" s="17"/>
    </row>
    <row r="37" spans="1:32">
      <c r="A37" s="10">
        <f t="shared" ca="1" si="7"/>
        <v>0.11995505650361593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1"/>
        <v>0</v>
      </c>
      <c r="P37" s="10">
        <f t="shared" ca="1" si="2"/>
        <v>0</v>
      </c>
      <c r="Q37" s="10">
        <f t="shared" ca="1" si="3"/>
        <v>0</v>
      </c>
      <c r="R37" s="10">
        <f t="shared" ca="1" si="4"/>
        <v>0</v>
      </c>
      <c r="S37" s="10">
        <f t="shared" ca="1" si="5"/>
        <v>0</v>
      </c>
      <c r="T37" s="10">
        <f t="shared" ca="1" si="6"/>
        <v>0</v>
      </c>
      <c r="U37" s="10"/>
      <c r="V37" s="10"/>
      <c r="W37" s="10"/>
      <c r="X37" s="10"/>
      <c r="Y37" s="73">
        <f>IF(COUNT(Sheet1!$B6:'Sheet1'!$C6)=2,(C6-Z$25/n)^2,0)</f>
        <v>0</v>
      </c>
      <c r="Z37" s="74">
        <f>IF(COUNT(Sheet1!$B6:'Sheet1'!$C6)=2,Z$29*B6^2+Y$30*B6+Y$31,0)</f>
        <v>0</v>
      </c>
      <c r="AA37" s="74"/>
      <c r="AB37" s="74">
        <f t="shared" ref="AB37:AB72" ca="1" si="9">IF(COUNT($B6:$C6)=2,(C6-Z37)^2,0)</f>
        <v>0</v>
      </c>
      <c r="AC37" s="49"/>
      <c r="AD37" s="75">
        <f>IF(COUNT(Sheet1!$B6:'Sheet1'!$C6)=2,($Z$25/n-Z37)^2,0)</f>
        <v>0</v>
      </c>
      <c r="AE37" s="10" t="s">
        <v>0</v>
      </c>
      <c r="AF37" s="17"/>
    </row>
    <row r="38" spans="1:32">
      <c r="A38" s="10">
        <f t="shared" ca="1" si="7"/>
        <v>0.85551198530815076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1"/>
        <v>0</v>
      </c>
      <c r="P38" s="10">
        <f t="shared" ca="1" si="2"/>
        <v>0</v>
      </c>
      <c r="Q38" s="10">
        <f t="shared" ca="1" si="3"/>
        <v>0</v>
      </c>
      <c r="R38" s="10">
        <f t="shared" ca="1" si="4"/>
        <v>0</v>
      </c>
      <c r="S38" s="10">
        <f t="shared" ca="1" si="5"/>
        <v>0</v>
      </c>
      <c r="T38" s="10">
        <f t="shared" ca="1" si="6"/>
        <v>0</v>
      </c>
      <c r="U38" s="10"/>
      <c r="V38" s="10"/>
      <c r="W38" s="10"/>
      <c r="X38" s="10"/>
      <c r="Y38" s="73">
        <f>IF(COUNT(Sheet1!$B7:'Sheet1'!$C7)=2,(C7-Z$25/n)^2,0)</f>
        <v>0</v>
      </c>
      <c r="Z38" s="74">
        <f>IF(COUNT(Sheet1!$B7:'Sheet1'!$C7)=2,Z$29*B7^2+Y$30*B7+Y$31,0)</f>
        <v>0</v>
      </c>
      <c r="AA38" s="59"/>
      <c r="AB38" s="74">
        <f t="shared" ca="1" si="9"/>
        <v>0</v>
      </c>
      <c r="AC38" s="32"/>
      <c r="AD38" s="75">
        <f>IF(COUNT(Sheet1!$B7:'Sheet1'!$C7)=2,($Z$25/n-Z38)^2,0)</f>
        <v>0</v>
      </c>
      <c r="AE38" s="10"/>
      <c r="AF38" s="10"/>
    </row>
    <row r="39" spans="1:32">
      <c r="A39" s="10">
        <f t="shared" ca="1" si="7"/>
        <v>0.18704530575697831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1"/>
        <v>0</v>
      </c>
      <c r="P39" s="10">
        <f t="shared" ca="1" si="2"/>
        <v>0</v>
      </c>
      <c r="Q39" s="10">
        <f t="shared" ca="1" si="3"/>
        <v>0</v>
      </c>
      <c r="R39" s="10">
        <f t="shared" ca="1" si="4"/>
        <v>0</v>
      </c>
      <c r="S39" s="10">
        <f t="shared" ca="1" si="5"/>
        <v>0</v>
      </c>
      <c r="T39" s="10">
        <f t="shared" ca="1" si="6"/>
        <v>0</v>
      </c>
      <c r="U39" s="10"/>
      <c r="V39" s="10"/>
      <c r="W39" s="10"/>
      <c r="X39" s="10"/>
      <c r="Y39" s="73">
        <f>IF(COUNT(Sheet1!$B8:'Sheet1'!$C8)=2,(C8-Z$25/n)^2,0)</f>
        <v>0</v>
      </c>
      <c r="Z39" s="74">
        <f>IF(COUNT(Sheet1!$B8:'Sheet1'!$C8)=2,Z$29*B8^2+Y$30*B8+Y$31,0)</f>
        <v>0</v>
      </c>
      <c r="AA39" s="59"/>
      <c r="AB39" s="74">
        <f t="shared" ca="1" si="9"/>
        <v>0</v>
      </c>
      <c r="AC39" s="32"/>
      <c r="AD39" s="75">
        <f>IF(COUNT(Sheet1!$B8:'Sheet1'!$C8)=2,($Z$25/n-Z39)^2,0)</f>
        <v>0</v>
      </c>
      <c r="AE39" s="10"/>
      <c r="AF39" s="10"/>
    </row>
    <row r="40" spans="1:32">
      <c r="A40" s="10">
        <f t="shared" ca="1" si="7"/>
        <v>0.10943019143319477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1"/>
        <v>0</v>
      </c>
      <c r="P40" s="10">
        <f t="shared" ca="1" si="2"/>
        <v>0</v>
      </c>
      <c r="Q40" s="10">
        <f t="shared" ca="1" si="3"/>
        <v>0</v>
      </c>
      <c r="R40" s="10">
        <f t="shared" ca="1" si="4"/>
        <v>0</v>
      </c>
      <c r="S40" s="10">
        <f t="shared" ca="1" si="5"/>
        <v>0</v>
      </c>
      <c r="T40" s="10">
        <f t="shared" ca="1" si="6"/>
        <v>0</v>
      </c>
      <c r="U40" s="10"/>
      <c r="V40" s="10"/>
      <c r="W40" s="10"/>
      <c r="X40" s="10"/>
      <c r="Y40" s="73">
        <f>IF(COUNT(Sheet1!$B9:'Sheet1'!$C9)=2,(C9-Z$25/n)^2,0)</f>
        <v>0</v>
      </c>
      <c r="Z40" s="74">
        <f>IF(COUNT(Sheet1!$B9:'Sheet1'!$C9)=2,Z$29*B9^2+Y$30*B9+Y$31,0)</f>
        <v>0</v>
      </c>
      <c r="AA40" s="59"/>
      <c r="AB40" s="74">
        <f t="shared" ca="1" si="9"/>
        <v>0</v>
      </c>
      <c r="AC40" s="32"/>
      <c r="AD40" s="75">
        <f>IF(COUNT(Sheet1!$B9:'Sheet1'!$C9)=2,($Z$25/n-Z40)^2,0)</f>
        <v>0</v>
      </c>
      <c r="AE40" s="10"/>
      <c r="AF40" s="10"/>
    </row>
    <row r="41" spans="1:32">
      <c r="A41" s="10">
        <f t="shared" ca="1" si="7"/>
        <v>0.35935059060378249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1"/>
        <v>0</v>
      </c>
      <c r="P41" s="10">
        <f t="shared" ca="1" si="2"/>
        <v>0</v>
      </c>
      <c r="Q41" s="10">
        <f t="shared" ca="1" si="3"/>
        <v>0</v>
      </c>
      <c r="R41" s="10">
        <f t="shared" ca="1" si="4"/>
        <v>0</v>
      </c>
      <c r="S41" s="10">
        <f t="shared" ca="1" si="5"/>
        <v>0</v>
      </c>
      <c r="T41" s="10">
        <f t="shared" ca="1" si="6"/>
        <v>0</v>
      </c>
      <c r="U41" s="10"/>
      <c r="V41" s="10"/>
      <c r="W41" s="10"/>
      <c r="X41" s="10"/>
      <c r="Y41" s="73">
        <f>IF(COUNT(Sheet1!$B10:'Sheet1'!$C10)=2,(C10-Z$25/n)^2,0)</f>
        <v>0</v>
      </c>
      <c r="Z41" s="74">
        <f>IF(COUNT(Sheet1!$B10:'Sheet1'!$C10)=2,Z$29*B10^2+Y$30*B10+Y$31,0)</f>
        <v>0</v>
      </c>
      <c r="AA41" s="59"/>
      <c r="AB41" s="74">
        <f t="shared" ca="1" si="9"/>
        <v>0</v>
      </c>
      <c r="AC41" s="32"/>
      <c r="AD41" s="75">
        <f>IF(COUNT(Sheet1!$B10:'Sheet1'!$C10)=2,($Z$25/n-Z41)^2,0)</f>
        <v>0</v>
      </c>
      <c r="AE41" s="10"/>
      <c r="AF41" s="10"/>
    </row>
    <row r="42" spans="1:32">
      <c r="A42" s="10">
        <f t="shared" ca="1" si="7"/>
        <v>0.56447651258497533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1"/>
        <v>0</v>
      </c>
      <c r="P42" s="10">
        <f t="shared" ca="1" si="2"/>
        <v>0</v>
      </c>
      <c r="Q42" s="10">
        <f t="shared" ca="1" si="3"/>
        <v>0</v>
      </c>
      <c r="R42" s="10">
        <f t="shared" ca="1" si="4"/>
        <v>0</v>
      </c>
      <c r="S42" s="10">
        <f t="shared" ca="1" si="5"/>
        <v>0</v>
      </c>
      <c r="T42" s="10">
        <f t="shared" ca="1" si="6"/>
        <v>0</v>
      </c>
      <c r="U42" s="10"/>
      <c r="V42" s="10"/>
      <c r="W42" s="10"/>
      <c r="X42" s="10"/>
      <c r="Y42" s="73">
        <f>IF(COUNT(Sheet1!$B11:'Sheet1'!$C11)=2,(C11-Z$25/n)^2,0)</f>
        <v>0</v>
      </c>
      <c r="Z42" s="74">
        <f>IF(COUNT(Sheet1!$B11:'Sheet1'!$C11)=2,Z$29*B11^2+Y$30*B11+Y$31,0)</f>
        <v>0</v>
      </c>
      <c r="AA42" s="59"/>
      <c r="AB42" s="74">
        <f t="shared" ca="1" si="9"/>
        <v>0</v>
      </c>
      <c r="AC42" s="32"/>
      <c r="AD42" s="75">
        <f>IF(COUNT(Sheet1!$B11:'Sheet1'!$C11)=2,($Z$25/n-Z42)^2,0)</f>
        <v>0</v>
      </c>
      <c r="AE42" s="10"/>
      <c r="AF42" s="10"/>
    </row>
    <row r="43" spans="1:32">
      <c r="A43" s="10">
        <f t="shared" ca="1" si="7"/>
        <v>0.83735786048474103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1"/>
        <v>0</v>
      </c>
      <c r="P43" s="10">
        <f t="shared" ca="1" si="2"/>
        <v>0</v>
      </c>
      <c r="Q43" s="10">
        <f t="shared" ca="1" si="3"/>
        <v>0</v>
      </c>
      <c r="R43" s="10">
        <f t="shared" ca="1" si="4"/>
        <v>0</v>
      </c>
      <c r="S43" s="10">
        <f t="shared" ca="1" si="5"/>
        <v>0</v>
      </c>
      <c r="T43" s="10">
        <f t="shared" ca="1" si="6"/>
        <v>0</v>
      </c>
      <c r="U43" s="10"/>
      <c r="V43" s="10"/>
      <c r="W43" s="10"/>
      <c r="X43" s="10"/>
      <c r="Y43" s="73">
        <f>IF(COUNT(Sheet1!$B12:'Sheet1'!$C12)=2,(C12-Z$25/n)^2,0)</f>
        <v>0</v>
      </c>
      <c r="Z43" s="74">
        <f>IF(COUNT(Sheet1!$B12:'Sheet1'!$C12)=2,Z$29*B12^2+Y$30*B12+Y$31,0)</f>
        <v>0</v>
      </c>
      <c r="AA43" s="59"/>
      <c r="AB43" s="74">
        <f t="shared" ca="1" si="9"/>
        <v>0</v>
      </c>
      <c r="AC43" s="32"/>
      <c r="AD43" s="75">
        <f>IF(COUNT(Sheet1!$B12:'Sheet1'!$C12)=2,($Z$25/n-Z43)^2,0)</f>
        <v>0</v>
      </c>
      <c r="AE43" s="10"/>
      <c r="AF43" s="10"/>
    </row>
    <row r="44" spans="1:32">
      <c r="A44" s="10">
        <f t="shared" ca="1" si="7"/>
        <v>5.3699716261794483E-2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1"/>
        <v>0</v>
      </c>
      <c r="P44" s="10">
        <f t="shared" ca="1" si="2"/>
        <v>0</v>
      </c>
      <c r="Q44" s="10">
        <f t="shared" ca="1" si="3"/>
        <v>0</v>
      </c>
      <c r="R44" s="10">
        <f t="shared" ca="1" si="4"/>
        <v>0</v>
      </c>
      <c r="S44" s="10">
        <f t="shared" ca="1" si="5"/>
        <v>0</v>
      </c>
      <c r="T44" s="10">
        <f t="shared" ca="1" si="6"/>
        <v>0</v>
      </c>
      <c r="U44" s="10"/>
      <c r="V44" s="10"/>
      <c r="W44" s="10"/>
      <c r="X44" s="10"/>
      <c r="Y44" s="73">
        <f>IF(COUNT(Sheet1!$B13:'Sheet1'!$C13)=2,(C13-Z$25/n)^2,0)</f>
        <v>0</v>
      </c>
      <c r="Z44" s="74">
        <f>IF(COUNT(Sheet1!$B13:'Sheet1'!$C13)=2,Z$29*B13^2+Y$30*B13+Y$31,0)</f>
        <v>0</v>
      </c>
      <c r="AA44" s="32"/>
      <c r="AB44" s="74">
        <f t="shared" ca="1" si="9"/>
        <v>0</v>
      </c>
      <c r="AC44" s="32"/>
      <c r="AD44" s="75">
        <f>IF(COUNT(Sheet1!$B13:'Sheet1'!$C13)=2,($Z$25/n-Z44)^2,0)</f>
        <v>0</v>
      </c>
      <c r="AE44" s="10"/>
      <c r="AF44" s="10"/>
    </row>
    <row r="45" spans="1:32">
      <c r="A45" s="10">
        <f t="shared" ca="1" si="7"/>
        <v>0.64165674766538949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1"/>
        <v>0</v>
      </c>
      <c r="P45" s="10">
        <f t="shared" ca="1" si="2"/>
        <v>0</v>
      </c>
      <c r="Q45" s="10">
        <f t="shared" ca="1" si="3"/>
        <v>0</v>
      </c>
      <c r="R45" s="10">
        <f t="shared" ca="1" si="4"/>
        <v>0</v>
      </c>
      <c r="S45" s="10">
        <f t="shared" ca="1" si="5"/>
        <v>0</v>
      </c>
      <c r="T45" s="10">
        <f t="shared" ca="1" si="6"/>
        <v>0</v>
      </c>
      <c r="U45" s="10"/>
      <c r="V45" s="10"/>
      <c r="W45" s="10"/>
      <c r="X45" s="10"/>
      <c r="Y45" s="73">
        <f>IF(COUNT(Sheet1!$B14:'Sheet1'!$C14)=2,(C14-Z$25/n)^2,0)</f>
        <v>0</v>
      </c>
      <c r="Z45" s="74">
        <f>IF(COUNT(Sheet1!$B14:'Sheet1'!$C14)=2,Z$29*B14^2+Y$30*B14+Y$31,0)</f>
        <v>0</v>
      </c>
      <c r="AA45" s="59"/>
      <c r="AB45" s="74">
        <f t="shared" ca="1" si="9"/>
        <v>0</v>
      </c>
      <c r="AC45" s="32"/>
      <c r="AD45" s="75">
        <f>IF(COUNT(Sheet1!$B14:'Sheet1'!$C14)=2,($Z$25/n-Z45)^2,0)</f>
        <v>0</v>
      </c>
      <c r="AE45" s="10"/>
      <c r="AF45" s="10"/>
    </row>
    <row r="46" spans="1:32">
      <c r="A46" s="10">
        <f t="shared" ca="1" si="7"/>
        <v>0.11007537435328807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1"/>
        <v>0</v>
      </c>
      <c r="P46" s="10">
        <f t="shared" ca="1" si="2"/>
        <v>0</v>
      </c>
      <c r="Q46" s="10">
        <f t="shared" ca="1" si="3"/>
        <v>0</v>
      </c>
      <c r="R46" s="10">
        <f t="shared" ca="1" si="4"/>
        <v>0</v>
      </c>
      <c r="S46" s="10">
        <f t="shared" ca="1" si="5"/>
        <v>0</v>
      </c>
      <c r="T46" s="10">
        <f t="shared" ca="1" si="6"/>
        <v>0</v>
      </c>
      <c r="U46" s="10"/>
      <c r="V46" s="10"/>
      <c r="W46" s="10"/>
      <c r="X46" s="10"/>
      <c r="Y46" s="73">
        <f>IF(COUNT(Sheet1!$B15:'Sheet1'!$C15)=2,(C15-Z$25/n)^2,0)</f>
        <v>0</v>
      </c>
      <c r="Z46" s="74">
        <f>IF(COUNT(Sheet1!$B15:'Sheet1'!$C15)=2,Z$29*B15^2+Y$30*B15+Y$31,0)</f>
        <v>0</v>
      </c>
      <c r="AA46" s="59"/>
      <c r="AB46" s="74">
        <f t="shared" ca="1" si="9"/>
        <v>0</v>
      </c>
      <c r="AC46" s="32"/>
      <c r="AD46" s="75">
        <f>IF(COUNT(Sheet1!$B15:'Sheet1'!$C15)=2,($Z$25/n-Z46)^2,0)</f>
        <v>0</v>
      </c>
      <c r="AE46" s="10"/>
      <c r="AF46" s="10"/>
    </row>
    <row r="47" spans="1:32">
      <c r="A47" s="10">
        <f t="shared" ca="1" si="7"/>
        <v>0.18820714213527989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1"/>
        <v>0</v>
      </c>
      <c r="P47" s="10">
        <f t="shared" ca="1" si="2"/>
        <v>0</v>
      </c>
      <c r="Q47" s="10">
        <f t="shared" ca="1" si="3"/>
        <v>0</v>
      </c>
      <c r="R47" s="10">
        <f t="shared" ca="1" si="4"/>
        <v>0</v>
      </c>
      <c r="S47" s="10">
        <f t="shared" ca="1" si="5"/>
        <v>0</v>
      </c>
      <c r="T47" s="10">
        <f t="shared" ca="1" si="6"/>
        <v>0</v>
      </c>
      <c r="U47" s="10"/>
      <c r="V47" s="10"/>
      <c r="W47" s="10"/>
      <c r="X47" s="10"/>
      <c r="Y47" s="73">
        <f>IF(COUNT(Sheet1!$B16:'Sheet1'!$C16)=2,(C16-Z$25/n)^2,0)</f>
        <v>0</v>
      </c>
      <c r="Z47" s="74">
        <f>IF(COUNT(Sheet1!$B16:'Sheet1'!$C16)=2,Z$29*B16^2+Y$30*B16+Y$31,0)</f>
        <v>0</v>
      </c>
      <c r="AA47" s="59"/>
      <c r="AB47" s="74">
        <f t="shared" ca="1" si="9"/>
        <v>0</v>
      </c>
      <c r="AC47" s="32"/>
      <c r="AD47" s="75">
        <f>IF(COUNT(Sheet1!$B16:'Sheet1'!$C16)=2,($Z$25/n-Z47)^2,0)</f>
        <v>0</v>
      </c>
      <c r="AE47" s="10"/>
      <c r="AF47" s="10"/>
    </row>
    <row r="48" spans="1:32">
      <c r="A48" s="10">
        <f t="shared" ca="1" si="7"/>
        <v>0.9848274599466339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1"/>
        <v>0</v>
      </c>
      <c r="P48" s="10">
        <f t="shared" ca="1" si="2"/>
        <v>0</v>
      </c>
      <c r="Q48" s="10">
        <f t="shared" ca="1" si="3"/>
        <v>0</v>
      </c>
      <c r="R48" s="10">
        <f t="shared" ca="1" si="4"/>
        <v>0</v>
      </c>
      <c r="S48" s="10">
        <f t="shared" ca="1" si="5"/>
        <v>0</v>
      </c>
      <c r="T48" s="10">
        <f t="shared" ca="1" si="6"/>
        <v>0</v>
      </c>
      <c r="U48" s="10"/>
      <c r="V48" s="10"/>
      <c r="W48" s="10"/>
      <c r="X48" s="10"/>
      <c r="Y48" s="73">
        <f>IF(COUNT(Sheet1!$B17:'Sheet1'!$C17)=2,(C17-Z$25/n)^2,0)</f>
        <v>0</v>
      </c>
      <c r="Z48" s="74">
        <f>IF(COUNT(Sheet1!$B17:'Sheet1'!$C17)=2,Z$29*B17^2+Y$30*B17+Y$31,0)</f>
        <v>0</v>
      </c>
      <c r="AA48" s="59"/>
      <c r="AB48" s="74">
        <f t="shared" ca="1" si="9"/>
        <v>0</v>
      </c>
      <c r="AC48" s="32"/>
      <c r="AD48" s="75">
        <f>IF(COUNT(Sheet1!$B17:'Sheet1'!$C17)=2,($Z$25/n-Z48)^2,0)</f>
        <v>0</v>
      </c>
      <c r="AE48" s="10"/>
      <c r="AF48" s="10"/>
    </row>
    <row r="49" spans="1:32">
      <c r="A49" s="10">
        <f t="shared" ca="1" si="7"/>
        <v>0.65936650479910164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1"/>
        <v>0</v>
      </c>
      <c r="P49" s="10">
        <f t="shared" ca="1" si="2"/>
        <v>0</v>
      </c>
      <c r="Q49" s="10">
        <f t="shared" ca="1" si="3"/>
        <v>0</v>
      </c>
      <c r="R49" s="10">
        <f t="shared" ca="1" si="4"/>
        <v>0</v>
      </c>
      <c r="S49" s="10">
        <f t="shared" ca="1" si="5"/>
        <v>0</v>
      </c>
      <c r="T49" s="10">
        <f t="shared" ca="1" si="6"/>
        <v>0</v>
      </c>
      <c r="U49" s="10"/>
      <c r="V49" s="10"/>
      <c r="W49" s="10"/>
      <c r="X49" s="10"/>
      <c r="Y49" s="73">
        <f>IF(COUNT(Sheet1!$B18:'Sheet1'!$C18)=2,(C18-Z$25/n)^2,0)</f>
        <v>0</v>
      </c>
      <c r="Z49" s="74">
        <f>IF(COUNT(Sheet1!$B18:'Sheet1'!$C18)=2,Z$29*B18^2+Y$30*B18+Y$31,0)</f>
        <v>0</v>
      </c>
      <c r="AA49" s="59"/>
      <c r="AB49" s="74">
        <f t="shared" ca="1" si="9"/>
        <v>0</v>
      </c>
      <c r="AC49" s="32"/>
      <c r="AD49" s="75">
        <f>IF(COUNT(Sheet1!$B18:'Sheet1'!$C18)=2,($Z$25/n-Z49)^2,0)</f>
        <v>0</v>
      </c>
      <c r="AE49" s="10"/>
      <c r="AF49" s="10"/>
    </row>
    <row r="50" spans="1:32">
      <c r="A50" s="10">
        <f t="shared" ca="1" si="7"/>
        <v>0.24795144137954872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1"/>
        <v>0</v>
      </c>
      <c r="P50" s="10">
        <f t="shared" ca="1" si="2"/>
        <v>0</v>
      </c>
      <c r="Q50" s="10">
        <f t="shared" ca="1" si="3"/>
        <v>0</v>
      </c>
      <c r="R50" s="10">
        <f t="shared" ca="1" si="4"/>
        <v>0</v>
      </c>
      <c r="S50" s="10">
        <f t="shared" ca="1" si="5"/>
        <v>0</v>
      </c>
      <c r="T50" s="10">
        <f t="shared" ca="1" si="6"/>
        <v>0</v>
      </c>
      <c r="U50" s="10"/>
      <c r="V50" s="10"/>
      <c r="W50" s="10"/>
      <c r="X50" s="10"/>
      <c r="Y50" s="73">
        <f>IF(COUNT(Sheet1!$B19:'Sheet1'!$C19)=2,(C19-Z$25/n)^2,0)</f>
        <v>0</v>
      </c>
      <c r="Z50" s="74">
        <f>IF(COUNT(Sheet1!$B19:'Sheet1'!$C19)=2,Z$29*B19^2+Y$30*B19+Y$31,0)</f>
        <v>0</v>
      </c>
      <c r="AA50" s="59"/>
      <c r="AB50" s="74">
        <f t="shared" ca="1" si="9"/>
        <v>0</v>
      </c>
      <c r="AC50" s="32"/>
      <c r="AD50" s="75">
        <f>IF(COUNT(Sheet1!$B19:'Sheet1'!$C19)=2,($Z$25/n-Z50)^2,0)</f>
        <v>0</v>
      </c>
      <c r="AE50" s="10"/>
      <c r="AF50" s="10"/>
    </row>
    <row r="51" spans="1:3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80" t="str">
        <f>IF(COUNT(J51)=1,(-b+SQRT(b*b-4*a*(__c-J51)))/(2*a),"")</f>
        <v/>
      </c>
      <c r="L51" s="8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73">
        <f>IF(COUNT(Sheet1!$B20:'Sheet1'!$C20)=2,(C20-Z$25/n)^2,0)</f>
        <v>0</v>
      </c>
      <c r="Z51" s="74">
        <f>IF(COUNT(Sheet1!$B20:'Sheet1'!$C20)=2,Z$29*B20^2+Y$30*B20+Y$31,0)</f>
        <v>0</v>
      </c>
      <c r="AA51" s="59"/>
      <c r="AB51" s="74">
        <f t="shared" ca="1" si="9"/>
        <v>0</v>
      </c>
      <c r="AC51" s="32"/>
      <c r="AD51" s="75">
        <f>IF(COUNT(Sheet1!$B20:'Sheet1'!$C20)=2,($Z$25/n-Z51)^2,0)</f>
        <v>0</v>
      </c>
      <c r="AE51" s="10"/>
      <c r="AF51" s="10"/>
    </row>
    <row r="52" spans="1:3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73">
        <f>IF(COUNT(Sheet1!$B21:'Sheet1'!$C21)=2,(C21-Z$25/n)^2,0)</f>
        <v>0</v>
      </c>
      <c r="Z52" s="74">
        <f>IF(COUNT(Sheet1!$B21:'Sheet1'!$C21)=2,Z$29*B21^2+Y$30*B21+Y$31,0)</f>
        <v>0</v>
      </c>
      <c r="AA52" s="59"/>
      <c r="AB52" s="74">
        <f t="shared" ca="1" si="9"/>
        <v>0</v>
      </c>
      <c r="AC52" s="32"/>
      <c r="AD52" s="75">
        <f>IF(COUNT(Sheet1!$B21:'Sheet1'!$C21)=2,($Z$25/n-Z52)^2,0)</f>
        <v>0</v>
      </c>
      <c r="AE52" s="10"/>
      <c r="AF52" s="10"/>
    </row>
    <row r="53" spans="1:3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73">
        <f>IF(COUNT(Sheet1!$B22:'Sheet1'!$C22)=2,(C22-Z$25/n)^2,0)</f>
        <v>0</v>
      </c>
      <c r="Z53" s="74">
        <f>IF(COUNT(Sheet1!$B22:'Sheet1'!$C22)=2,Z$29*B22^2+Y$30*B22+Y$31,0)</f>
        <v>0</v>
      </c>
      <c r="AA53" s="59"/>
      <c r="AB53" s="74">
        <f t="shared" ca="1" si="9"/>
        <v>0</v>
      </c>
      <c r="AC53" s="32"/>
      <c r="AD53" s="75">
        <f>IF(COUNT(Sheet1!$B22:'Sheet1'!$C22)=2,($Z$25/n-Z53)^2,0)</f>
        <v>0</v>
      </c>
      <c r="AE53" s="10"/>
      <c r="AF53" s="10"/>
    </row>
    <row r="54" spans="1:3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73">
        <f>IF(COUNT(Sheet1!$B23:'Sheet1'!$C23)=2,(C23-Z$25/n)^2,0)</f>
        <v>0</v>
      </c>
      <c r="Z54" s="74">
        <f>IF(COUNT(Sheet1!$B23:'Sheet1'!$C23)=2,Z$29*B23^2+Y$30*B23+Y$31,0)</f>
        <v>0</v>
      </c>
      <c r="AA54" s="59"/>
      <c r="AB54" s="74">
        <f t="shared" ca="1" si="9"/>
        <v>0</v>
      </c>
      <c r="AC54" s="32"/>
      <c r="AD54" s="75">
        <f>IF(COUNT(Sheet1!$B23:'Sheet1'!$C23)=2,($Z$25/n-Z54)^2,0)</f>
        <v>0</v>
      </c>
      <c r="AE54" s="10"/>
      <c r="AF54" s="10"/>
    </row>
    <row r="55" spans="1:3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73">
        <f>IF(COUNT(Sheet1!$B24:'Sheet1'!$C24)=2,(C24-Z$25/n)^2,0)</f>
        <v>0</v>
      </c>
      <c r="Z55" s="74">
        <f>IF(COUNT(Sheet1!$B24:'Sheet1'!$C24)=2,Z$29*B24^2+Y$30*B24+Y$31,0)</f>
        <v>0</v>
      </c>
      <c r="AA55" s="59"/>
      <c r="AB55" s="74">
        <f t="shared" ca="1" si="9"/>
        <v>0</v>
      </c>
      <c r="AC55" s="32"/>
      <c r="AD55" s="75">
        <f>IF(COUNT(Sheet1!$B24:'Sheet1'!$C24)=2,($Z$25/n-Z55)^2,0)</f>
        <v>0</v>
      </c>
      <c r="AE55" s="10"/>
      <c r="AF55" s="10"/>
    </row>
    <row r="56" spans="1:3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73">
        <f>IF(COUNT(Sheet1!$B25:'Sheet1'!$C25)=2,(C25-Z$25/n)^2,0)</f>
        <v>0</v>
      </c>
      <c r="Z56" s="74">
        <f>IF(COUNT(Sheet1!$B25:'Sheet1'!$C25)=2,Z$29*B25^2+Y$30*B25+Y$31,0)</f>
        <v>0</v>
      </c>
      <c r="AA56" s="56"/>
      <c r="AB56" s="74">
        <f t="shared" ca="1" si="9"/>
        <v>0</v>
      </c>
      <c r="AC56" s="56"/>
      <c r="AD56" s="75">
        <f>IF(COUNT(Sheet1!$B25:'Sheet1'!$C25)=2,($Z$25/n-Z56)^2,0)</f>
        <v>0</v>
      </c>
      <c r="AE56" s="10"/>
      <c r="AF56" s="10"/>
    </row>
    <row r="57" spans="1:3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73">
        <f>IF(COUNT(Sheet1!$B26:'Sheet1'!$C26)=2,(C26-Z$25/n)^2,0)</f>
        <v>0</v>
      </c>
      <c r="Z57" s="74">
        <f>IF(COUNT(Sheet1!$B26:'Sheet1'!$C26)=2,Z$29*B26^2+Y$30*B26+Y$31,0)</f>
        <v>0</v>
      </c>
      <c r="AA57" s="56"/>
      <c r="AB57" s="74">
        <f t="shared" ca="1" si="9"/>
        <v>0</v>
      </c>
      <c r="AC57" s="56"/>
      <c r="AD57" s="75">
        <f>IF(COUNT(Sheet1!$B26:'Sheet1'!$C26)=2,($Z$25/n-Z57)^2,0)</f>
        <v>0</v>
      </c>
      <c r="AE57" s="10"/>
      <c r="AF57" s="10"/>
    </row>
    <row r="58" spans="1:3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73">
        <f>IF(COUNT(Sheet1!$B27:'Sheet1'!$C27)=2,(C27-Z$25/n)^2,0)</f>
        <v>0</v>
      </c>
      <c r="Z58" s="74">
        <f>IF(COUNT(Sheet1!$B27:'Sheet1'!$C27)=2,Z$29*B27^2+Y$30*B27+Y$31,0)</f>
        <v>0</v>
      </c>
      <c r="AA58" s="56"/>
      <c r="AB58" s="74">
        <f t="shared" ca="1" si="9"/>
        <v>0</v>
      </c>
      <c r="AC58" s="56"/>
      <c r="AD58" s="75">
        <f>IF(COUNT(Sheet1!$B27:'Sheet1'!$C27)=2,($Z$25/n-Z58)^2,0)</f>
        <v>0</v>
      </c>
      <c r="AE58" s="10"/>
      <c r="AF58" s="10"/>
    </row>
    <row r="59" spans="1:3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73">
        <f>IF(COUNT(Sheet1!$B28:'Sheet1'!$C28)=2,(C28-Z$25/n)^2,0)</f>
        <v>0</v>
      </c>
      <c r="Z59" s="74">
        <f>IF(COUNT(Sheet1!$B28:'Sheet1'!$C28)=2,Z$29*B28^2+Y$30*B28+Y$31,0)</f>
        <v>0</v>
      </c>
      <c r="AA59" s="56"/>
      <c r="AB59" s="74">
        <f t="shared" ca="1" si="9"/>
        <v>0</v>
      </c>
      <c r="AC59" s="56"/>
      <c r="AD59" s="75">
        <f>IF(COUNT(Sheet1!$B28:'Sheet1'!$C28)=2,($Z$25/n-Z59)^2,0)</f>
        <v>0</v>
      </c>
      <c r="AE59" s="10"/>
      <c r="AF59" s="10"/>
    </row>
    <row r="60" spans="1:3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73">
        <f>IF(COUNT(Sheet1!$B29:'Sheet1'!$C29)=2,(C29-Z$25/n)^2,0)</f>
        <v>0</v>
      </c>
      <c r="Z60" s="74">
        <f>IF(COUNT(Sheet1!$B29:'Sheet1'!$C29)=2,Z$29*B29^2+Y$30*B29+Y$31,0)</f>
        <v>0</v>
      </c>
      <c r="AA60" s="56"/>
      <c r="AB60" s="74">
        <f t="shared" ca="1" si="9"/>
        <v>0</v>
      </c>
      <c r="AC60" s="56"/>
      <c r="AD60" s="75">
        <f>IF(COUNT(Sheet1!$B29:'Sheet1'!$C29)=2,($Z$25/n-Z60)^2,0)</f>
        <v>0</v>
      </c>
      <c r="AE60" s="10"/>
      <c r="AF60" s="10"/>
    </row>
    <row r="61" spans="1:3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73">
        <f>IF(COUNT(Sheet1!$B30:'Sheet1'!$C30)=2,(C30-Z$25/n)^2,0)</f>
        <v>0</v>
      </c>
      <c r="Z61" s="74">
        <f>IF(COUNT(Sheet1!$B30:'Sheet1'!$C30)=2,Z$29*B30^2+Y$30*B30+Y$31,0)</f>
        <v>0</v>
      </c>
      <c r="AA61" s="56"/>
      <c r="AB61" s="74">
        <f t="shared" ca="1" si="9"/>
        <v>0</v>
      </c>
      <c r="AC61" s="56"/>
      <c r="AD61" s="75">
        <f>IF(COUNT(Sheet1!$B30:'Sheet1'!$C30)=2,($Z$25/n-Z61)^2,0)</f>
        <v>0</v>
      </c>
      <c r="AE61" s="10"/>
      <c r="AF61" s="10"/>
    </row>
    <row r="62" spans="1:3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73">
        <f>IF(COUNT(Sheet1!$B31:'Sheet1'!$C31)=2,(C31-Z$25/n)^2,0)</f>
        <v>0</v>
      </c>
      <c r="Z62" s="74">
        <f>IF(COUNT(Sheet1!$B31:'Sheet1'!$C31)=2,Z$29*B31^2+Y$30*B31+Y$31,0)</f>
        <v>0</v>
      </c>
      <c r="AA62" s="56"/>
      <c r="AB62" s="74">
        <f t="shared" ca="1" si="9"/>
        <v>0</v>
      </c>
      <c r="AC62" s="56"/>
      <c r="AD62" s="75">
        <f>IF(COUNT(Sheet1!$B31:'Sheet1'!$C31)=2,($Z$25/n-Z62)^2,0)</f>
        <v>0</v>
      </c>
      <c r="AE62" s="10"/>
      <c r="AF62" s="10"/>
    </row>
    <row r="63" spans="1:3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73">
        <f>IF(COUNT(Sheet1!$B32:'Sheet1'!$C32)=2,(C32-Z$25/n)^2,0)</f>
        <v>0</v>
      </c>
      <c r="Z63" s="74">
        <f>IF(COUNT(Sheet1!$B32:'Sheet1'!$C32)=2,Z$29*B32^2+Y$30*B32+Y$31,0)</f>
        <v>0</v>
      </c>
      <c r="AA63" s="56"/>
      <c r="AB63" s="74">
        <f t="shared" ca="1" si="9"/>
        <v>0</v>
      </c>
      <c r="AC63" s="56"/>
      <c r="AD63" s="75">
        <f>IF(COUNT(Sheet1!$B32:'Sheet1'!$C32)=2,($Z$25/n-Z63)^2,0)</f>
        <v>0</v>
      </c>
      <c r="AE63" s="10"/>
      <c r="AF63" s="10"/>
    </row>
    <row r="64" spans="1:3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73">
        <f>IF(COUNT(Sheet1!$B33:'Sheet1'!$C33)=2,(C33-Z$25/n)^2,0)</f>
        <v>0</v>
      </c>
      <c r="Z64" s="74">
        <f>IF(COUNT(Sheet1!$B33:'Sheet1'!$C33)=2,Z$29*B33^2+Y$30*B33+Y$31,0)</f>
        <v>0</v>
      </c>
      <c r="AA64" s="56"/>
      <c r="AB64" s="74">
        <f t="shared" ca="1" si="9"/>
        <v>0</v>
      </c>
      <c r="AC64" s="56"/>
      <c r="AD64" s="75">
        <f>IF(COUNT(Sheet1!$B33:'Sheet1'!$C33)=2,($Z$25/n-Z64)^2,0)</f>
        <v>0</v>
      </c>
      <c r="AE64" s="10"/>
      <c r="AF64" s="10"/>
    </row>
    <row r="65" spans="1:3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73">
        <f>IF(COUNT(Sheet1!$B34:'Sheet1'!$C34)=2,(C34-Z$25/n)^2,0)</f>
        <v>0</v>
      </c>
      <c r="Z65" s="74">
        <f>IF(COUNT(Sheet1!$B34:'Sheet1'!$C34)=2,Z$29*B34^2+Y$30*B34+Y$31,0)</f>
        <v>0</v>
      </c>
      <c r="AA65" s="56"/>
      <c r="AB65" s="74">
        <f t="shared" ca="1" si="9"/>
        <v>0</v>
      </c>
      <c r="AC65" s="56"/>
      <c r="AD65" s="75">
        <f>IF(COUNT(Sheet1!$B34:'Sheet1'!$C34)=2,($Z$25/n-Z65)^2,0)</f>
        <v>0</v>
      </c>
      <c r="AE65" s="10"/>
      <c r="AF65" s="10"/>
    </row>
    <row r="66" spans="1:3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73">
        <f>IF(COUNT(Sheet1!$B35:'Sheet1'!$C35)=2,(C35-Z$25/n)^2,0)</f>
        <v>0</v>
      </c>
      <c r="Z66" s="74">
        <f>IF(COUNT(Sheet1!$B35:'Sheet1'!$C35)=2,Z$29*B35^2+Y$30*B35+Y$31,0)</f>
        <v>0</v>
      </c>
      <c r="AA66" s="56"/>
      <c r="AB66" s="74">
        <f t="shared" ca="1" si="9"/>
        <v>0</v>
      </c>
      <c r="AC66" s="56"/>
      <c r="AD66" s="75">
        <f>IF(COUNT(Sheet1!$B35:'Sheet1'!$C35)=2,($Z$25/n-Z66)^2,0)</f>
        <v>0</v>
      </c>
      <c r="AE66" s="10"/>
      <c r="AF66" s="10"/>
    </row>
    <row r="67" spans="1:3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73">
        <f>IF(COUNT(Sheet1!$B36:'Sheet1'!$C36)=2,(C36-Z$25/n)^2,0)</f>
        <v>0</v>
      </c>
      <c r="Z67" s="74">
        <f>IF(COUNT(Sheet1!$B36:'Sheet1'!$C36)=2,Z$29*B36^2+Y$30*B36+Y$31,0)</f>
        <v>0</v>
      </c>
      <c r="AA67" s="56"/>
      <c r="AB67" s="74">
        <f t="shared" ca="1" si="9"/>
        <v>0</v>
      </c>
      <c r="AC67" s="56"/>
      <c r="AD67" s="75">
        <f>IF(COUNT(Sheet1!$B36:'Sheet1'!$C36)=2,($Z$25/n-Z67)^2,0)</f>
        <v>0</v>
      </c>
      <c r="AE67" s="10"/>
      <c r="AF67" s="10"/>
    </row>
    <row r="68" spans="1:3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73">
        <f>IF(COUNT(Sheet1!$B37:'Sheet1'!$C37)=2,(C37-Z$25/n)^2,0)</f>
        <v>0</v>
      </c>
      <c r="Z68" s="74">
        <f>IF(COUNT(Sheet1!$B37:'Sheet1'!$C37)=2,Z$29*B37^2+Y$30*B37+Y$31,0)</f>
        <v>0</v>
      </c>
      <c r="AA68" s="56"/>
      <c r="AB68" s="74">
        <f t="shared" ca="1" si="9"/>
        <v>0</v>
      </c>
      <c r="AC68" s="56"/>
      <c r="AD68" s="75">
        <f>IF(COUNT(Sheet1!$B37:'Sheet1'!$C37)=2,($Z$25/n-Z68)^2,0)</f>
        <v>0</v>
      </c>
      <c r="AE68" s="10"/>
      <c r="AF68" s="10"/>
    </row>
    <row r="69" spans="1:3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73">
        <f>IF(COUNT(Sheet1!$B38:'Sheet1'!$C38)=2,(C38-Z$25/n)^2,0)</f>
        <v>0</v>
      </c>
      <c r="Z69" s="74">
        <f>IF(COUNT(Sheet1!$B38:'Sheet1'!$C38)=2,Z$29*B38^2+Y$30*B38+Y$31,0)</f>
        <v>0</v>
      </c>
      <c r="AA69" s="56"/>
      <c r="AB69" s="74">
        <f t="shared" ca="1" si="9"/>
        <v>0</v>
      </c>
      <c r="AC69" s="56"/>
      <c r="AD69" s="75">
        <f>IF(COUNT(Sheet1!$B38:'Sheet1'!$C38)=2,($Z$25/n-Z69)^2,0)</f>
        <v>0</v>
      </c>
      <c r="AE69" s="10"/>
      <c r="AF69" s="10"/>
    </row>
    <row r="70" spans="1:3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73">
        <f>IF(COUNT(Sheet1!$B39:'Sheet1'!$C39)=2,(C39-Z$25/n)^2,0)</f>
        <v>0</v>
      </c>
      <c r="Z70" s="74">
        <f>IF(COUNT(Sheet1!$B39:'Sheet1'!$C39)=2,Z$29*B39^2+Y$30*B39+Y$31,0)</f>
        <v>0</v>
      </c>
      <c r="AA70" s="56"/>
      <c r="AB70" s="74">
        <f t="shared" ca="1" si="9"/>
        <v>0</v>
      </c>
      <c r="AC70" s="56"/>
      <c r="AD70" s="75">
        <f>IF(COUNT(Sheet1!$B39:'Sheet1'!$C39)=2,($Z$25/n-Z70)^2,0)</f>
        <v>0</v>
      </c>
      <c r="AE70" s="10"/>
      <c r="AF70" s="10"/>
    </row>
    <row r="71" spans="1:3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73">
        <f>IF(COUNT(Sheet1!$B40:'Sheet1'!$C40)=2,(C40-Z$25/n)^2,0)</f>
        <v>0</v>
      </c>
      <c r="Z71" s="74">
        <f>IF(COUNT(Sheet1!$B40:'Sheet1'!$C40)=2,Z$29*B40^2+Y$30*B40+Y$31,0)</f>
        <v>0</v>
      </c>
      <c r="AA71" s="56"/>
      <c r="AB71" s="74">
        <f t="shared" ca="1" si="9"/>
        <v>0</v>
      </c>
      <c r="AC71" s="56"/>
      <c r="AD71" s="75">
        <f>IF(COUNT(Sheet1!$B40:'Sheet1'!$C40)=2,($Z$25/n-Z71)^2,0)</f>
        <v>0</v>
      </c>
      <c r="AE71" s="10"/>
      <c r="AF71" s="10"/>
    </row>
    <row r="72" spans="1:3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73">
        <f>IF(COUNT(Sheet1!$B41:'Sheet1'!$C41)=2,(C41-Z$25/n)^2,0)</f>
        <v>0</v>
      </c>
      <c r="Z72" s="74">
        <f>IF(COUNT(Sheet1!$B41:'Sheet1'!$C41)=2,Z$29*B41^2+Y$30*B41+Y$31,0)</f>
        <v>0</v>
      </c>
      <c r="AA72" s="56"/>
      <c r="AB72" s="74">
        <f t="shared" ca="1" si="9"/>
        <v>0</v>
      </c>
      <c r="AC72" s="56"/>
      <c r="AD72" s="75">
        <f>IF(COUNT(Sheet1!$B41:'Sheet1'!$C41)=2,($Z$25/n-Z72)^2,0)</f>
        <v>0</v>
      </c>
      <c r="AE72" s="10"/>
      <c r="AF72" s="10"/>
    </row>
    <row r="73" spans="1:3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82">
        <f>SUM(Y37:Y72)</f>
        <v>0</v>
      </c>
      <c r="Z73" s="83">
        <f>SUM(Z37:Z72)</f>
        <v>0</v>
      </c>
      <c r="AA73" s="83"/>
      <c r="AB73" s="83">
        <f ca="1">SUM(AB37:AB72)</f>
        <v>0</v>
      </c>
      <c r="AC73" s="83" t="s">
        <v>0</v>
      </c>
      <c r="AD73" s="84">
        <f>SUM(AD37:AD72)</f>
        <v>0</v>
      </c>
      <c r="AE73" s="10"/>
      <c r="AF73" s="10"/>
    </row>
  </sheetData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5:AE73"/>
  <sheetViews>
    <sheetView topLeftCell="D1" workbookViewId="0">
      <selection sqref="A1:AE73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0.11333977627662528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O50" ca="1" si="0">IF(COUNT($B6:$C6)=2,B6,0)</f>
        <v>0</v>
      </c>
      <c r="O6" s="10">
        <f t="shared" ca="1" si="0"/>
        <v>0</v>
      </c>
      <c r="P6" s="10">
        <f t="shared" ref="P6:P50" ca="1" si="1">IF(COUNT($B6:$C6)=2,N6*O6,0)</f>
        <v>0</v>
      </c>
      <c r="Q6" s="10">
        <f t="shared" ref="Q6:Q50" ca="1" si="2">IF(COUNT($B6:$C6)=2,B6^2,0)</f>
        <v>0</v>
      </c>
      <c r="R6" s="10">
        <f t="shared" ref="R6:R50" ca="1" si="3">IF(COUNT($B6:$C6)=2,B6^3,0)</f>
        <v>0</v>
      </c>
      <c r="S6" s="10">
        <f t="shared" ref="S6:S50" ca="1" si="4">IF(COUNT($B6:$C6)=2,B6^4,0)</f>
        <v>0</v>
      </c>
      <c r="T6" s="10">
        <f t="shared" ref="T6:T50" ca="1" si="5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6">RAND()</f>
        <v>0.37362825611424566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0"/>
        <v>0</v>
      </c>
      <c r="P7" s="10">
        <f t="shared" ca="1" si="1"/>
        <v>0</v>
      </c>
      <c r="Q7" s="10">
        <f t="shared" ca="1" si="2"/>
        <v>0</v>
      </c>
      <c r="R7" s="10">
        <f t="shared" ca="1" si="3"/>
        <v>0</v>
      </c>
      <c r="S7" s="10">
        <f t="shared" ca="1" si="4"/>
        <v>0</v>
      </c>
      <c r="T7" s="10">
        <f t="shared" ca="1" si="5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6"/>
        <v>0.79556243594324161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0"/>
        <v>0</v>
      </c>
      <c r="P8" s="10">
        <f t="shared" ca="1" si="1"/>
        <v>0</v>
      </c>
      <c r="Q8" s="10">
        <f t="shared" ca="1" si="2"/>
        <v>0</v>
      </c>
      <c r="R8" s="10">
        <f t="shared" ca="1" si="3"/>
        <v>0</v>
      </c>
      <c r="S8" s="10">
        <f t="shared" ca="1" si="4"/>
        <v>0</v>
      </c>
      <c r="T8" s="10">
        <f t="shared" ca="1" si="5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6"/>
        <v>0.26559717498059654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0"/>
        <v>0</v>
      </c>
      <c r="P9" s="10">
        <f t="shared" ca="1" si="1"/>
        <v>0</v>
      </c>
      <c r="Q9" s="10">
        <f t="shared" ca="1" si="2"/>
        <v>0</v>
      </c>
      <c r="R9" s="10">
        <f t="shared" ca="1" si="3"/>
        <v>0</v>
      </c>
      <c r="S9" s="10">
        <f t="shared" ca="1" si="4"/>
        <v>0</v>
      </c>
      <c r="T9" s="10">
        <f t="shared" ca="1" si="5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6"/>
        <v>0.91092252737180346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0"/>
        <v>0</v>
      </c>
      <c r="P10" s="10">
        <f t="shared" ca="1" si="1"/>
        <v>0</v>
      </c>
      <c r="Q10" s="10">
        <f t="shared" ca="1" si="2"/>
        <v>0</v>
      </c>
      <c r="R10" s="10">
        <f t="shared" ca="1" si="3"/>
        <v>0</v>
      </c>
      <c r="S10" s="10">
        <f t="shared" ca="1" si="4"/>
        <v>0</v>
      </c>
      <c r="T10" s="10">
        <f t="shared" ca="1" si="5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6"/>
        <v>0.45063076323357876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0"/>
        <v>0</v>
      </c>
      <c r="P11" s="10">
        <f t="shared" ca="1" si="1"/>
        <v>0</v>
      </c>
      <c r="Q11" s="10">
        <f t="shared" ca="1" si="2"/>
        <v>0</v>
      </c>
      <c r="R11" s="10">
        <f t="shared" ca="1" si="3"/>
        <v>0</v>
      </c>
      <c r="S11" s="10">
        <f t="shared" ca="1" si="4"/>
        <v>0</v>
      </c>
      <c r="T11" s="10">
        <f t="shared" ca="1" si="5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6"/>
        <v>0.82683549111565691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0"/>
        <v>0</v>
      </c>
      <c r="P12" s="10">
        <f t="shared" ca="1" si="1"/>
        <v>0</v>
      </c>
      <c r="Q12" s="10">
        <f t="shared" ca="1" si="2"/>
        <v>0</v>
      </c>
      <c r="R12" s="10">
        <f t="shared" ca="1" si="3"/>
        <v>0</v>
      </c>
      <c r="S12" s="10">
        <f t="shared" ca="1" si="4"/>
        <v>0</v>
      </c>
      <c r="T12" s="10">
        <f t="shared" ca="1" si="5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6"/>
        <v>0.17959422862106955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0"/>
        <v>0</v>
      </c>
      <c r="P13" s="10">
        <f t="shared" ca="1" si="1"/>
        <v>0</v>
      </c>
      <c r="Q13" s="10">
        <f t="shared" ca="1" si="2"/>
        <v>0</v>
      </c>
      <c r="R13" s="10">
        <f t="shared" ca="1" si="3"/>
        <v>0</v>
      </c>
      <c r="S13" s="10">
        <f t="shared" ca="1" si="4"/>
        <v>0</v>
      </c>
      <c r="T13" s="10">
        <f t="shared" ca="1" si="5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6"/>
        <v>0.12177694042177512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0"/>
        <v>0</v>
      </c>
      <c r="P14" s="10">
        <f t="shared" ca="1" si="1"/>
        <v>0</v>
      </c>
      <c r="Q14" s="10">
        <f t="shared" ca="1" si="2"/>
        <v>0</v>
      </c>
      <c r="R14" s="10">
        <f t="shared" ca="1" si="3"/>
        <v>0</v>
      </c>
      <c r="S14" s="10">
        <f t="shared" ca="1" si="4"/>
        <v>0</v>
      </c>
      <c r="T14" s="10">
        <f t="shared" ca="1" si="5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6"/>
        <v>0.58691821962218571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0"/>
        <v>0</v>
      </c>
      <c r="P15" s="10">
        <f t="shared" ca="1" si="1"/>
        <v>0</v>
      </c>
      <c r="Q15" s="10">
        <f t="shared" ca="1" si="2"/>
        <v>0</v>
      </c>
      <c r="R15" s="10">
        <f t="shared" ca="1" si="3"/>
        <v>0</v>
      </c>
      <c r="S15" s="10">
        <f t="shared" ca="1" si="4"/>
        <v>0</v>
      </c>
      <c r="T15" s="10">
        <f t="shared" ca="1" si="5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6"/>
        <v>0.62802757144911081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0"/>
        <v>0</v>
      </c>
      <c r="P16" s="10">
        <f t="shared" ca="1" si="1"/>
        <v>0</v>
      </c>
      <c r="Q16" s="10">
        <f t="shared" ca="1" si="2"/>
        <v>0</v>
      </c>
      <c r="R16" s="10">
        <f t="shared" ca="1" si="3"/>
        <v>0</v>
      </c>
      <c r="S16" s="10">
        <f t="shared" ca="1" si="4"/>
        <v>0</v>
      </c>
      <c r="T16" s="10">
        <f t="shared" ca="1" si="5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6"/>
        <v>0.72770432286825559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0"/>
        <v>0</v>
      </c>
      <c r="P17" s="10">
        <f t="shared" ca="1" si="1"/>
        <v>0</v>
      </c>
      <c r="Q17" s="10">
        <f t="shared" ca="1" si="2"/>
        <v>0</v>
      </c>
      <c r="R17" s="10">
        <f t="shared" ca="1" si="3"/>
        <v>0</v>
      </c>
      <c r="S17" s="10">
        <f t="shared" ca="1" si="4"/>
        <v>0</v>
      </c>
      <c r="T17" s="10">
        <f t="shared" ca="1" si="5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6"/>
        <v>2.3176224466722073E-2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0"/>
        <v>0</v>
      </c>
      <c r="P18" s="10">
        <f t="shared" ca="1" si="1"/>
        <v>0</v>
      </c>
      <c r="Q18" s="10">
        <f t="shared" ca="1" si="2"/>
        <v>0</v>
      </c>
      <c r="R18" s="10">
        <f t="shared" ca="1" si="3"/>
        <v>0</v>
      </c>
      <c r="S18" s="10">
        <f t="shared" ca="1" si="4"/>
        <v>0</v>
      </c>
      <c r="T18" s="10">
        <f t="shared" ca="1" si="5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6"/>
        <v>0.63763567479046013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0"/>
        <v>0</v>
      </c>
      <c r="P19" s="10">
        <f t="shared" ca="1" si="1"/>
        <v>0</v>
      </c>
      <c r="Q19" s="10">
        <f t="shared" ca="1" si="2"/>
        <v>0</v>
      </c>
      <c r="R19" s="10">
        <f t="shared" ca="1" si="3"/>
        <v>0</v>
      </c>
      <c r="S19" s="10">
        <f t="shared" ca="1" si="4"/>
        <v>0</v>
      </c>
      <c r="T19" s="10">
        <f t="shared" ca="1" si="5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6"/>
        <v>0.98039462747220718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0"/>
        <v>0</v>
      </c>
      <c r="P20" s="10">
        <f t="shared" ca="1" si="1"/>
        <v>0</v>
      </c>
      <c r="Q20" s="10">
        <f t="shared" ca="1" si="2"/>
        <v>0</v>
      </c>
      <c r="R20" s="10">
        <f t="shared" ca="1" si="3"/>
        <v>0</v>
      </c>
      <c r="S20" s="10">
        <f t="shared" ca="1" si="4"/>
        <v>0</v>
      </c>
      <c r="T20" s="10">
        <f t="shared" ca="1" si="5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6"/>
        <v>5.0767183625005874E-2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0"/>
        <v>0</v>
      </c>
      <c r="P21" s="10">
        <f t="shared" ca="1" si="1"/>
        <v>0</v>
      </c>
      <c r="Q21" s="10">
        <f t="shared" ca="1" si="2"/>
        <v>0</v>
      </c>
      <c r="R21" s="10">
        <f t="shared" ca="1" si="3"/>
        <v>0</v>
      </c>
      <c r="S21" s="10">
        <f t="shared" ca="1" si="4"/>
        <v>0</v>
      </c>
      <c r="T21" s="10">
        <f t="shared" ca="1" si="5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6"/>
        <v>0.19029914713173601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0"/>
        <v>0</v>
      </c>
      <c r="P22" s="10">
        <f t="shared" ca="1" si="1"/>
        <v>0</v>
      </c>
      <c r="Q22" s="10">
        <f t="shared" ca="1" si="2"/>
        <v>0</v>
      </c>
      <c r="R22" s="10">
        <f t="shared" ca="1" si="3"/>
        <v>0</v>
      </c>
      <c r="S22" s="10">
        <f t="shared" ca="1" si="4"/>
        <v>0</v>
      </c>
      <c r="T22" s="10">
        <f t="shared" ca="1" si="5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6"/>
        <v>0.28025392346194045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0"/>
        <v>0</v>
      </c>
      <c r="P23" s="10">
        <f t="shared" ca="1" si="1"/>
        <v>0</v>
      </c>
      <c r="Q23" s="10">
        <f t="shared" ca="1" si="2"/>
        <v>0</v>
      </c>
      <c r="R23" s="10">
        <f t="shared" ca="1" si="3"/>
        <v>0</v>
      </c>
      <c r="S23" s="10">
        <f t="shared" ca="1" si="4"/>
        <v>0</v>
      </c>
      <c r="T23" s="10">
        <f t="shared" ca="1" si="5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6"/>
        <v>0.34947115838346365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0"/>
        <v>0</v>
      </c>
      <c r="P24" s="10">
        <f t="shared" ca="1" si="1"/>
        <v>0</v>
      </c>
      <c r="Q24" s="10">
        <f t="shared" ca="1" si="2"/>
        <v>0</v>
      </c>
      <c r="R24" s="10">
        <f t="shared" ca="1" si="3"/>
        <v>0</v>
      </c>
      <c r="S24" s="10">
        <f t="shared" ca="1" si="4"/>
        <v>0</v>
      </c>
      <c r="T24" s="10">
        <f t="shared" ca="1" si="5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6"/>
        <v>0.12037250324348836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0"/>
        <v>0</v>
      </c>
      <c r="P25" s="10">
        <f t="shared" ca="1" si="1"/>
        <v>0</v>
      </c>
      <c r="Q25" s="10">
        <f t="shared" ca="1" si="2"/>
        <v>0</v>
      </c>
      <c r="R25" s="10">
        <f t="shared" ca="1" si="3"/>
        <v>0</v>
      </c>
      <c r="S25" s="10">
        <f t="shared" ca="1" si="4"/>
        <v>0</v>
      </c>
      <c r="T25" s="10">
        <f t="shared" ca="1" si="5"/>
        <v>0</v>
      </c>
      <c r="U25" s="10"/>
      <c r="V25" s="10"/>
      <c r="W25" s="10"/>
      <c r="X25" s="9" t="s">
        <v>0</v>
      </c>
      <c r="Y25" s="55">
        <f t="shared" ref="Y25:AE25" ca="1" si="7">SUM(N6:N50)</f>
        <v>0</v>
      </c>
      <c r="Z25" s="56">
        <f t="shared" ca="1" si="7"/>
        <v>0</v>
      </c>
      <c r="AA25" s="57">
        <f t="shared" ca="1" si="7"/>
        <v>0</v>
      </c>
      <c r="AB25" s="57">
        <f t="shared" ca="1" si="7"/>
        <v>0</v>
      </c>
      <c r="AC25" s="57">
        <f t="shared" ca="1" si="7"/>
        <v>0</v>
      </c>
      <c r="AD25" s="57">
        <f t="shared" ca="1" si="7"/>
        <v>0</v>
      </c>
      <c r="AE25" s="58">
        <f t="shared" ca="1" si="7"/>
        <v>0</v>
      </c>
    </row>
    <row r="26" spans="1:31">
      <c r="A26" s="10">
        <f t="shared" ca="1" si="6"/>
        <v>0.27080952411894477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0"/>
        <v>0</v>
      </c>
      <c r="P26" s="10">
        <f t="shared" ca="1" si="1"/>
        <v>0</v>
      </c>
      <c r="Q26" s="10">
        <f t="shared" ca="1" si="2"/>
        <v>0</v>
      </c>
      <c r="R26" s="10">
        <f t="shared" ca="1" si="3"/>
        <v>0</v>
      </c>
      <c r="S26" s="10">
        <f t="shared" ca="1" si="4"/>
        <v>0</v>
      </c>
      <c r="T26" s="10">
        <f t="shared" ca="1" si="5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6"/>
        <v>0.67280870223752876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0"/>
        <v>0</v>
      </c>
      <c r="P27" s="10">
        <f t="shared" ca="1" si="1"/>
        <v>0</v>
      </c>
      <c r="Q27" s="10">
        <f t="shared" ca="1" si="2"/>
        <v>0</v>
      </c>
      <c r="R27" s="10">
        <f t="shared" ca="1" si="3"/>
        <v>0</v>
      </c>
      <c r="S27" s="10">
        <f t="shared" ca="1" si="4"/>
        <v>0</v>
      </c>
      <c r="T27" s="10">
        <f t="shared" ca="1" si="5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6"/>
        <v>0.29335247400029596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0"/>
        <v>0</v>
      </c>
      <c r="P28" s="10">
        <f t="shared" ca="1" si="1"/>
        <v>0</v>
      </c>
      <c r="Q28" s="10">
        <f t="shared" ca="1" si="2"/>
        <v>0</v>
      </c>
      <c r="R28" s="10">
        <f t="shared" ca="1" si="3"/>
        <v>0</v>
      </c>
      <c r="S28" s="10">
        <f t="shared" ca="1" si="4"/>
        <v>0</v>
      </c>
      <c r="T28" s="10">
        <f t="shared" ca="1" si="5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6"/>
        <v>0.11103488127470318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0"/>
        <v>0</v>
      </c>
      <c r="P29" s="10">
        <f t="shared" ca="1" si="1"/>
        <v>0</v>
      </c>
      <c r="Q29" s="10">
        <f t="shared" ca="1" si="2"/>
        <v>0</v>
      </c>
      <c r="R29" s="10">
        <f t="shared" ca="1" si="3"/>
        <v>0</v>
      </c>
      <c r="S29" s="10">
        <f t="shared" ca="1" si="4"/>
        <v>0</v>
      </c>
      <c r="T29" s="10">
        <f t="shared" ca="1" si="5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6"/>
        <v>0.63234354766080503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0"/>
        <v>0</v>
      </c>
      <c r="P30" s="10">
        <f t="shared" ca="1" si="1"/>
        <v>0</v>
      </c>
      <c r="Q30" s="10">
        <f t="shared" ca="1" si="2"/>
        <v>0</v>
      </c>
      <c r="R30" s="10">
        <f t="shared" ca="1" si="3"/>
        <v>0</v>
      </c>
      <c r="S30" s="10">
        <f t="shared" ca="1" si="4"/>
        <v>0</v>
      </c>
      <c r="T30" s="10">
        <f t="shared" ca="1" si="5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6"/>
        <v>0.59967744189657679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0"/>
        <v>0</v>
      </c>
      <c r="P31" s="10">
        <f t="shared" ca="1" si="1"/>
        <v>0</v>
      </c>
      <c r="Q31" s="10">
        <f t="shared" ca="1" si="2"/>
        <v>0</v>
      </c>
      <c r="R31" s="10">
        <f t="shared" ca="1" si="3"/>
        <v>0</v>
      </c>
      <c r="S31" s="10">
        <f t="shared" ca="1" si="4"/>
        <v>0</v>
      </c>
      <c r="T31" s="10">
        <f t="shared" ca="1" si="5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6"/>
        <v>0.98955796901564552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0"/>
        <v>0</v>
      </c>
      <c r="P32" s="10">
        <f t="shared" ca="1" si="1"/>
        <v>0</v>
      </c>
      <c r="Q32" s="10">
        <f t="shared" ca="1" si="2"/>
        <v>0</v>
      </c>
      <c r="R32" s="10">
        <f t="shared" ca="1" si="3"/>
        <v>0</v>
      </c>
      <c r="S32" s="10">
        <f t="shared" ca="1" si="4"/>
        <v>0</v>
      </c>
      <c r="T32" s="10">
        <f t="shared" ca="1" si="5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6"/>
        <v>0.96481461863501772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0"/>
        <v>0</v>
      </c>
      <c r="P33" s="10">
        <f t="shared" ca="1" si="1"/>
        <v>0</v>
      </c>
      <c r="Q33" s="10">
        <f t="shared" ca="1" si="2"/>
        <v>0</v>
      </c>
      <c r="R33" s="10">
        <f t="shared" ca="1" si="3"/>
        <v>0</v>
      </c>
      <c r="S33" s="10">
        <f t="shared" ca="1" si="4"/>
        <v>0</v>
      </c>
      <c r="T33" s="10">
        <f t="shared" ca="1" si="5"/>
        <v>0</v>
      </c>
      <c r="U33" s="10"/>
      <c r="V33" s="10"/>
      <c r="W33" s="10"/>
      <c r="X33" s="89" t="s">
        <v>88</v>
      </c>
      <c r="Y33" s="72" t="e">
        <f ca="1">1-(AB73/AD73)</f>
        <v>#DIV/0!</v>
      </c>
      <c r="Z33" s="10"/>
      <c r="AA33" s="10"/>
      <c r="AB33" s="10"/>
      <c r="AC33" s="10"/>
      <c r="AD33" s="10"/>
      <c r="AE33" s="10"/>
    </row>
    <row r="34" spans="1:31">
      <c r="A34" s="10">
        <f t="shared" ca="1" si="6"/>
        <v>0.53353060665911411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0"/>
        <v>0</v>
      </c>
      <c r="P34" s="10">
        <f t="shared" ca="1" si="1"/>
        <v>0</v>
      </c>
      <c r="Q34" s="10">
        <f t="shared" ca="1" si="2"/>
        <v>0</v>
      </c>
      <c r="R34" s="10">
        <f t="shared" ca="1" si="3"/>
        <v>0</v>
      </c>
      <c r="S34" s="10">
        <f t="shared" ca="1" si="4"/>
        <v>0</v>
      </c>
      <c r="T34" s="10">
        <f t="shared" ca="1" si="5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4.25">
      <c r="A35" s="10">
        <f t="shared" ca="1" si="6"/>
        <v>0.44684318247262489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0"/>
        <v>0</v>
      </c>
      <c r="P35" s="10">
        <f t="shared" ca="1" si="1"/>
        <v>0</v>
      </c>
      <c r="Q35" s="10">
        <f t="shared" ca="1" si="2"/>
        <v>0</v>
      </c>
      <c r="R35" s="10">
        <f t="shared" ca="1" si="3"/>
        <v>0</v>
      </c>
      <c r="S35" s="10">
        <f t="shared" ca="1" si="4"/>
        <v>0</v>
      </c>
      <c r="T35" s="10">
        <f t="shared" ca="1" si="5"/>
        <v>0</v>
      </c>
      <c r="U35" s="10"/>
      <c r="V35" s="10"/>
      <c r="W35" s="10"/>
      <c r="X35" s="10"/>
      <c r="Y35" s="72" t="s">
        <v>69</v>
      </c>
      <c r="Z35" s="10"/>
      <c r="AA35" s="10"/>
      <c r="AB35" s="10"/>
      <c r="AC35" s="10"/>
      <c r="AD35" s="10"/>
      <c r="AE35" s="10"/>
    </row>
    <row r="36" spans="1:31">
      <c r="A36" s="10">
        <f t="shared" ca="1" si="6"/>
        <v>0.99711344920834244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0"/>
        <v>0</v>
      </c>
      <c r="P36" s="10">
        <f t="shared" ca="1" si="1"/>
        <v>0</v>
      </c>
      <c r="Q36" s="10">
        <f t="shared" ca="1" si="2"/>
        <v>0</v>
      </c>
      <c r="R36" s="10">
        <f t="shared" ca="1" si="3"/>
        <v>0</v>
      </c>
      <c r="S36" s="10">
        <f t="shared" ca="1" si="4"/>
        <v>0</v>
      </c>
      <c r="T36" s="10">
        <f t="shared" ca="1" si="5"/>
        <v>0</v>
      </c>
      <c r="U36" s="10"/>
      <c r="V36" s="10"/>
      <c r="W36" s="10"/>
      <c r="X36" s="10"/>
      <c r="Y36" s="108" t="s">
        <v>70</v>
      </c>
      <c r="Z36" s="108" t="s">
        <v>71</v>
      </c>
      <c r="AA36" s="108"/>
      <c r="AB36" s="108" t="s">
        <v>72</v>
      </c>
      <c r="AC36" s="108"/>
      <c r="AD36" s="108" t="s">
        <v>73</v>
      </c>
      <c r="AE36" s="41"/>
    </row>
    <row r="37" spans="1:31">
      <c r="A37" s="10">
        <f t="shared" ca="1" si="6"/>
        <v>0.20864780118313764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0"/>
        <v>0</v>
      </c>
      <c r="P37" s="10">
        <f t="shared" ca="1" si="1"/>
        <v>0</v>
      </c>
      <c r="Q37" s="10">
        <f t="shared" ca="1" si="2"/>
        <v>0</v>
      </c>
      <c r="R37" s="10">
        <f t="shared" ca="1" si="3"/>
        <v>0</v>
      </c>
      <c r="S37" s="10">
        <f t="shared" ca="1" si="4"/>
        <v>0</v>
      </c>
      <c r="T37" s="10">
        <f t="shared" ca="1" si="5"/>
        <v>0</v>
      </c>
      <c r="U37" s="10"/>
      <c r="V37" s="10"/>
      <c r="W37" s="10"/>
      <c r="X37" s="10"/>
      <c r="Y37" s="73">
        <f>IF(COUNT(Sheet1!$B6:'Sheet1'!$C6)=2,(C6-Z$25/n)^2,0)</f>
        <v>0</v>
      </c>
      <c r="Z37" s="74">
        <f>IF(COUNT(Sheet1!$B6:'Sheet1'!$C6)=2,Z$29*B6^2+Y$30*B6+Y$31,0)</f>
        <v>0</v>
      </c>
      <c r="AA37" s="74"/>
      <c r="AB37" s="74">
        <f t="shared" ref="AB37:AB72" ca="1" si="8">IF(COUNT($B6:$C6)=2,(C6-Z37)^2,0)</f>
        <v>0</v>
      </c>
      <c r="AC37" s="49"/>
      <c r="AD37" s="75">
        <f>IF(COUNT(Sheet1!$B6:'Sheet1'!$C6)=2,($Z$25/n-Z37)^2,0)</f>
        <v>0</v>
      </c>
      <c r="AE37" s="10" t="s">
        <v>0</v>
      </c>
    </row>
    <row r="38" spans="1:31">
      <c r="A38" s="10">
        <f t="shared" ca="1" si="6"/>
        <v>0.90680491733524848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0"/>
        <v>0</v>
      </c>
      <c r="P38" s="10">
        <f t="shared" ca="1" si="1"/>
        <v>0</v>
      </c>
      <c r="Q38" s="10">
        <f t="shared" ca="1" si="2"/>
        <v>0</v>
      </c>
      <c r="R38" s="10">
        <f t="shared" ca="1" si="3"/>
        <v>0</v>
      </c>
      <c r="S38" s="10">
        <f t="shared" ca="1" si="4"/>
        <v>0</v>
      </c>
      <c r="T38" s="10">
        <f t="shared" ca="1" si="5"/>
        <v>0</v>
      </c>
      <c r="U38" s="10"/>
      <c r="V38" s="10"/>
      <c r="W38" s="10"/>
      <c r="X38" s="10"/>
      <c r="Y38" s="73">
        <f>IF(COUNT(Sheet1!$B7:'Sheet1'!$C7)=2,(C7-Z$25/n)^2,0)</f>
        <v>0</v>
      </c>
      <c r="Z38" s="74">
        <f>IF(COUNT(Sheet1!$B7:'Sheet1'!$C7)=2,Z$29*B7^2+Y$30*B7+Y$31,0)</f>
        <v>0</v>
      </c>
      <c r="AA38" s="59"/>
      <c r="AB38" s="74">
        <f t="shared" ca="1" si="8"/>
        <v>0</v>
      </c>
      <c r="AC38" s="32"/>
      <c r="AD38" s="75">
        <f>IF(COUNT(Sheet1!$B7:'Sheet1'!$C7)=2,($Z$25/n-Z38)^2,0)</f>
        <v>0</v>
      </c>
      <c r="AE38" s="10"/>
    </row>
    <row r="39" spans="1:31">
      <c r="A39" s="10">
        <f t="shared" ca="1" si="6"/>
        <v>0.54128233641154178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0"/>
        <v>0</v>
      </c>
      <c r="P39" s="10">
        <f t="shared" ca="1" si="1"/>
        <v>0</v>
      </c>
      <c r="Q39" s="10">
        <f t="shared" ca="1" si="2"/>
        <v>0</v>
      </c>
      <c r="R39" s="10">
        <f t="shared" ca="1" si="3"/>
        <v>0</v>
      </c>
      <c r="S39" s="10">
        <f t="shared" ca="1" si="4"/>
        <v>0</v>
      </c>
      <c r="T39" s="10">
        <f t="shared" ca="1" si="5"/>
        <v>0</v>
      </c>
      <c r="U39" s="10"/>
      <c r="V39" s="10"/>
      <c r="W39" s="10"/>
      <c r="X39" s="10"/>
      <c r="Y39" s="73">
        <f>IF(COUNT(Sheet1!$B8:'Sheet1'!$C8)=2,(C8-Z$25/n)^2,0)</f>
        <v>0</v>
      </c>
      <c r="Z39" s="74">
        <f>IF(COUNT(Sheet1!$B8:'Sheet1'!$C8)=2,Z$29*B8^2+Y$30*B8+Y$31,0)</f>
        <v>0</v>
      </c>
      <c r="AA39" s="59"/>
      <c r="AB39" s="74">
        <f t="shared" ca="1" si="8"/>
        <v>0</v>
      </c>
      <c r="AC39" s="32"/>
      <c r="AD39" s="75">
        <f>IF(COUNT(Sheet1!$B8:'Sheet1'!$C8)=2,($Z$25/n-Z39)^2,0)</f>
        <v>0</v>
      </c>
      <c r="AE39" s="10"/>
    </row>
    <row r="40" spans="1:31">
      <c r="A40" s="10">
        <f t="shared" ca="1" si="6"/>
        <v>0.32769357298136936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0"/>
        <v>0</v>
      </c>
      <c r="P40" s="10">
        <f t="shared" ca="1" si="1"/>
        <v>0</v>
      </c>
      <c r="Q40" s="10">
        <f t="shared" ca="1" si="2"/>
        <v>0</v>
      </c>
      <c r="R40" s="10">
        <f t="shared" ca="1" si="3"/>
        <v>0</v>
      </c>
      <c r="S40" s="10">
        <f t="shared" ca="1" si="4"/>
        <v>0</v>
      </c>
      <c r="T40" s="10">
        <f t="shared" ca="1" si="5"/>
        <v>0</v>
      </c>
      <c r="U40" s="10"/>
      <c r="V40" s="10"/>
      <c r="W40" s="10"/>
      <c r="X40" s="10"/>
      <c r="Y40" s="73">
        <f>IF(COUNT(Sheet1!$B9:'Sheet1'!$C9)=2,(C9-Z$25/n)^2,0)</f>
        <v>0</v>
      </c>
      <c r="Z40" s="74">
        <f>IF(COUNT(Sheet1!$B9:'Sheet1'!$C9)=2,Z$29*B9^2+Y$30*B9+Y$31,0)</f>
        <v>0</v>
      </c>
      <c r="AA40" s="59"/>
      <c r="AB40" s="74">
        <f t="shared" ca="1" si="8"/>
        <v>0</v>
      </c>
      <c r="AC40" s="32"/>
      <c r="AD40" s="75">
        <f>IF(COUNT(Sheet1!$B9:'Sheet1'!$C9)=2,($Z$25/n-Z40)^2,0)</f>
        <v>0</v>
      </c>
      <c r="AE40" s="10"/>
    </row>
    <row r="41" spans="1:31">
      <c r="A41" s="10">
        <f t="shared" ca="1" si="6"/>
        <v>0.51515402553652223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0"/>
        <v>0</v>
      </c>
      <c r="P41" s="10">
        <f t="shared" ca="1" si="1"/>
        <v>0</v>
      </c>
      <c r="Q41" s="10">
        <f t="shared" ca="1" si="2"/>
        <v>0</v>
      </c>
      <c r="R41" s="10">
        <f t="shared" ca="1" si="3"/>
        <v>0</v>
      </c>
      <c r="S41" s="10">
        <f t="shared" ca="1" si="4"/>
        <v>0</v>
      </c>
      <c r="T41" s="10">
        <f t="shared" ca="1" si="5"/>
        <v>0</v>
      </c>
      <c r="U41" s="10"/>
      <c r="V41" s="10"/>
      <c r="W41" s="10"/>
      <c r="X41" s="10"/>
      <c r="Y41" s="73">
        <f>IF(COUNT(Sheet1!$B10:'Sheet1'!$C10)=2,(C10-Z$25/n)^2,0)</f>
        <v>0</v>
      </c>
      <c r="Z41" s="74">
        <f>IF(COUNT(Sheet1!$B10:'Sheet1'!$C10)=2,Z$29*B10^2+Y$30*B10+Y$31,0)</f>
        <v>0</v>
      </c>
      <c r="AA41" s="59"/>
      <c r="AB41" s="74">
        <f t="shared" ca="1" si="8"/>
        <v>0</v>
      </c>
      <c r="AC41" s="32"/>
      <c r="AD41" s="75">
        <f>IF(COUNT(Sheet1!$B10:'Sheet1'!$C10)=2,($Z$25/n-Z41)^2,0)</f>
        <v>0</v>
      </c>
      <c r="AE41" s="10"/>
    </row>
    <row r="42" spans="1:31">
      <c r="A42" s="10">
        <f t="shared" ca="1" si="6"/>
        <v>0.52084158619647947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0"/>
        <v>0</v>
      </c>
      <c r="P42" s="10">
        <f t="shared" ca="1" si="1"/>
        <v>0</v>
      </c>
      <c r="Q42" s="10">
        <f t="shared" ca="1" si="2"/>
        <v>0</v>
      </c>
      <c r="R42" s="10">
        <f t="shared" ca="1" si="3"/>
        <v>0</v>
      </c>
      <c r="S42" s="10">
        <f t="shared" ca="1" si="4"/>
        <v>0</v>
      </c>
      <c r="T42" s="10">
        <f t="shared" ca="1" si="5"/>
        <v>0</v>
      </c>
      <c r="U42" s="10"/>
      <c r="V42" s="10"/>
      <c r="W42" s="10"/>
      <c r="X42" s="10"/>
      <c r="Y42" s="73">
        <f>IF(COUNT(Sheet1!$B11:'Sheet1'!$C11)=2,(C11-Z$25/n)^2,0)</f>
        <v>0</v>
      </c>
      <c r="Z42" s="74">
        <f>IF(COUNT(Sheet1!$B11:'Sheet1'!$C11)=2,Z$29*B11^2+Y$30*B11+Y$31,0)</f>
        <v>0</v>
      </c>
      <c r="AA42" s="59"/>
      <c r="AB42" s="74">
        <f t="shared" ca="1" si="8"/>
        <v>0</v>
      </c>
      <c r="AC42" s="32"/>
      <c r="AD42" s="75">
        <f>IF(COUNT(Sheet1!$B11:'Sheet1'!$C11)=2,($Z$25/n-Z42)^2,0)</f>
        <v>0</v>
      </c>
      <c r="AE42" s="10"/>
    </row>
    <row r="43" spans="1:31">
      <c r="A43" s="10">
        <f t="shared" ca="1" si="6"/>
        <v>0.3436098323350667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0"/>
        <v>0</v>
      </c>
      <c r="P43" s="10">
        <f t="shared" ca="1" si="1"/>
        <v>0</v>
      </c>
      <c r="Q43" s="10">
        <f t="shared" ca="1" si="2"/>
        <v>0</v>
      </c>
      <c r="R43" s="10">
        <f t="shared" ca="1" si="3"/>
        <v>0</v>
      </c>
      <c r="S43" s="10">
        <f t="shared" ca="1" si="4"/>
        <v>0</v>
      </c>
      <c r="T43" s="10">
        <f t="shared" ca="1" si="5"/>
        <v>0</v>
      </c>
      <c r="U43" s="10"/>
      <c r="V43" s="10"/>
      <c r="W43" s="10"/>
      <c r="X43" s="10"/>
      <c r="Y43" s="73">
        <f>IF(COUNT(Sheet1!$B12:'Sheet1'!$C12)=2,(C12-Z$25/n)^2,0)</f>
        <v>0</v>
      </c>
      <c r="Z43" s="74">
        <f>IF(COUNT(Sheet1!$B12:'Sheet1'!$C12)=2,Z$29*B12^2+Y$30*B12+Y$31,0)</f>
        <v>0</v>
      </c>
      <c r="AA43" s="59"/>
      <c r="AB43" s="74">
        <f t="shared" ca="1" si="8"/>
        <v>0</v>
      </c>
      <c r="AC43" s="32"/>
      <c r="AD43" s="75">
        <f>IF(COUNT(Sheet1!$B12:'Sheet1'!$C12)=2,($Z$25/n-Z43)^2,0)</f>
        <v>0</v>
      </c>
      <c r="AE43" s="10"/>
    </row>
    <row r="44" spans="1:31">
      <c r="A44" s="10">
        <f t="shared" ca="1" si="6"/>
        <v>0.42082974157950648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0"/>
        <v>0</v>
      </c>
      <c r="P44" s="10">
        <f t="shared" ca="1" si="1"/>
        <v>0</v>
      </c>
      <c r="Q44" s="10">
        <f t="shared" ca="1" si="2"/>
        <v>0</v>
      </c>
      <c r="R44" s="10">
        <f t="shared" ca="1" si="3"/>
        <v>0</v>
      </c>
      <c r="S44" s="10">
        <f t="shared" ca="1" si="4"/>
        <v>0</v>
      </c>
      <c r="T44" s="10">
        <f t="shared" ca="1" si="5"/>
        <v>0</v>
      </c>
      <c r="U44" s="10"/>
      <c r="V44" s="10"/>
      <c r="W44" s="10"/>
      <c r="X44" s="10"/>
      <c r="Y44" s="73">
        <f>IF(COUNT(Sheet1!$B13:'Sheet1'!$C13)=2,(C13-Z$25/n)^2,0)</f>
        <v>0</v>
      </c>
      <c r="Z44" s="74">
        <f>IF(COUNT(Sheet1!$B13:'Sheet1'!$C13)=2,Z$29*B13^2+Y$30*B13+Y$31,0)</f>
        <v>0</v>
      </c>
      <c r="AA44" s="32"/>
      <c r="AB44" s="74">
        <f t="shared" ca="1" si="8"/>
        <v>0</v>
      </c>
      <c r="AC44" s="32"/>
      <c r="AD44" s="75">
        <f>IF(COUNT(Sheet1!$B13:'Sheet1'!$C13)=2,($Z$25/n-Z44)^2,0)</f>
        <v>0</v>
      </c>
      <c r="AE44" s="10"/>
    </row>
    <row r="45" spans="1:31">
      <c r="A45" s="10">
        <f t="shared" ca="1" si="6"/>
        <v>0.81378184815029542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0"/>
        <v>0</v>
      </c>
      <c r="P45" s="10">
        <f t="shared" ca="1" si="1"/>
        <v>0</v>
      </c>
      <c r="Q45" s="10">
        <f t="shared" ca="1" si="2"/>
        <v>0</v>
      </c>
      <c r="R45" s="10">
        <f t="shared" ca="1" si="3"/>
        <v>0</v>
      </c>
      <c r="S45" s="10">
        <f t="shared" ca="1" si="4"/>
        <v>0</v>
      </c>
      <c r="T45" s="10">
        <f t="shared" ca="1" si="5"/>
        <v>0</v>
      </c>
      <c r="U45" s="10"/>
      <c r="V45" s="10"/>
      <c r="W45" s="10"/>
      <c r="X45" s="10"/>
      <c r="Y45" s="73">
        <f>IF(COUNT(Sheet1!$B14:'Sheet1'!$C14)=2,(C14-Z$25/n)^2,0)</f>
        <v>0</v>
      </c>
      <c r="Z45" s="74">
        <f>IF(COUNT(Sheet1!$B14:'Sheet1'!$C14)=2,Z$29*B14^2+Y$30*B14+Y$31,0)</f>
        <v>0</v>
      </c>
      <c r="AA45" s="59"/>
      <c r="AB45" s="74">
        <f t="shared" ca="1" si="8"/>
        <v>0</v>
      </c>
      <c r="AC45" s="32"/>
      <c r="AD45" s="75">
        <f>IF(COUNT(Sheet1!$B14:'Sheet1'!$C14)=2,($Z$25/n-Z45)^2,0)</f>
        <v>0</v>
      </c>
      <c r="AE45" s="10"/>
    </row>
    <row r="46" spans="1:31">
      <c r="A46" s="10">
        <f t="shared" ca="1" si="6"/>
        <v>8.3129674110158369E-3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0"/>
        <v>0</v>
      </c>
      <c r="P46" s="10">
        <f t="shared" ca="1" si="1"/>
        <v>0</v>
      </c>
      <c r="Q46" s="10">
        <f t="shared" ca="1" si="2"/>
        <v>0</v>
      </c>
      <c r="R46" s="10">
        <f t="shared" ca="1" si="3"/>
        <v>0</v>
      </c>
      <c r="S46" s="10">
        <f t="shared" ca="1" si="4"/>
        <v>0</v>
      </c>
      <c r="T46" s="10">
        <f t="shared" ca="1" si="5"/>
        <v>0</v>
      </c>
      <c r="U46" s="10"/>
      <c r="V46" s="10"/>
      <c r="W46" s="10"/>
      <c r="X46" s="10"/>
      <c r="Y46" s="73">
        <f>IF(COUNT(Sheet1!$B15:'Sheet1'!$C15)=2,(C15-Z$25/n)^2,0)</f>
        <v>0</v>
      </c>
      <c r="Z46" s="74">
        <f>IF(COUNT(Sheet1!$B15:'Sheet1'!$C15)=2,Z$29*B15^2+Y$30*B15+Y$31,0)</f>
        <v>0</v>
      </c>
      <c r="AA46" s="59"/>
      <c r="AB46" s="74">
        <f t="shared" ca="1" si="8"/>
        <v>0</v>
      </c>
      <c r="AC46" s="32"/>
      <c r="AD46" s="75">
        <f>IF(COUNT(Sheet1!$B15:'Sheet1'!$C15)=2,($Z$25/n-Z46)^2,0)</f>
        <v>0</v>
      </c>
      <c r="AE46" s="10"/>
    </row>
    <row r="47" spans="1:31">
      <c r="A47" s="10">
        <f t="shared" ca="1" si="6"/>
        <v>0.45557741839631705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0"/>
        <v>0</v>
      </c>
      <c r="P47" s="10">
        <f t="shared" ca="1" si="1"/>
        <v>0</v>
      </c>
      <c r="Q47" s="10">
        <f t="shared" ca="1" si="2"/>
        <v>0</v>
      </c>
      <c r="R47" s="10">
        <f t="shared" ca="1" si="3"/>
        <v>0</v>
      </c>
      <c r="S47" s="10">
        <f t="shared" ca="1" si="4"/>
        <v>0</v>
      </c>
      <c r="T47" s="10">
        <f t="shared" ca="1" si="5"/>
        <v>0</v>
      </c>
      <c r="U47" s="10"/>
      <c r="V47" s="10"/>
      <c r="W47" s="10"/>
      <c r="X47" s="10"/>
      <c r="Y47" s="73">
        <f>IF(COUNT(Sheet1!$B16:'Sheet1'!$C16)=2,(C16-Z$25/n)^2,0)</f>
        <v>0</v>
      </c>
      <c r="Z47" s="74">
        <f>IF(COUNT(Sheet1!$B16:'Sheet1'!$C16)=2,Z$29*B16^2+Y$30*B16+Y$31,0)</f>
        <v>0</v>
      </c>
      <c r="AA47" s="59"/>
      <c r="AB47" s="74">
        <f t="shared" ca="1" si="8"/>
        <v>0</v>
      </c>
      <c r="AC47" s="32"/>
      <c r="AD47" s="75">
        <f>IF(COUNT(Sheet1!$B16:'Sheet1'!$C16)=2,($Z$25/n-Z47)^2,0)</f>
        <v>0</v>
      </c>
      <c r="AE47" s="10"/>
    </row>
    <row r="48" spans="1:31">
      <c r="A48" s="10">
        <f t="shared" ca="1" si="6"/>
        <v>0.17029423751358963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0"/>
        <v>0</v>
      </c>
      <c r="P48" s="10">
        <f t="shared" ca="1" si="1"/>
        <v>0</v>
      </c>
      <c r="Q48" s="10">
        <f t="shared" ca="1" si="2"/>
        <v>0</v>
      </c>
      <c r="R48" s="10">
        <f t="shared" ca="1" si="3"/>
        <v>0</v>
      </c>
      <c r="S48" s="10">
        <f t="shared" ca="1" si="4"/>
        <v>0</v>
      </c>
      <c r="T48" s="10">
        <f t="shared" ca="1" si="5"/>
        <v>0</v>
      </c>
      <c r="U48" s="10"/>
      <c r="V48" s="10"/>
      <c r="W48" s="10"/>
      <c r="X48" s="10"/>
      <c r="Y48" s="73">
        <f>IF(COUNT(Sheet1!$B17:'Sheet1'!$C17)=2,(C17-Z$25/n)^2,0)</f>
        <v>0</v>
      </c>
      <c r="Z48" s="74">
        <f>IF(COUNT(Sheet1!$B17:'Sheet1'!$C17)=2,Z$29*B17^2+Y$30*B17+Y$31,0)</f>
        <v>0</v>
      </c>
      <c r="AA48" s="59"/>
      <c r="AB48" s="74">
        <f t="shared" ca="1" si="8"/>
        <v>0</v>
      </c>
      <c r="AC48" s="32"/>
      <c r="AD48" s="75">
        <f>IF(COUNT(Sheet1!$B17:'Sheet1'!$C17)=2,($Z$25/n-Z48)^2,0)</f>
        <v>0</v>
      </c>
      <c r="AE48" s="10"/>
    </row>
    <row r="49" spans="1:31">
      <c r="A49" s="10">
        <f t="shared" ca="1" si="6"/>
        <v>0.10545310110298067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0"/>
        <v>0</v>
      </c>
      <c r="P49" s="10">
        <f t="shared" ca="1" si="1"/>
        <v>0</v>
      </c>
      <c r="Q49" s="10">
        <f t="shared" ca="1" si="2"/>
        <v>0</v>
      </c>
      <c r="R49" s="10">
        <f t="shared" ca="1" si="3"/>
        <v>0</v>
      </c>
      <c r="S49" s="10">
        <f t="shared" ca="1" si="4"/>
        <v>0</v>
      </c>
      <c r="T49" s="10">
        <f t="shared" ca="1" si="5"/>
        <v>0</v>
      </c>
      <c r="U49" s="10"/>
      <c r="V49" s="10"/>
      <c r="W49" s="10"/>
      <c r="X49" s="10"/>
      <c r="Y49" s="73">
        <f>IF(COUNT(Sheet1!$B18:'Sheet1'!$C18)=2,(C18-Z$25/n)^2,0)</f>
        <v>0</v>
      </c>
      <c r="Z49" s="74">
        <f>IF(COUNT(Sheet1!$B18:'Sheet1'!$C18)=2,Z$29*B18^2+Y$30*B18+Y$31,0)</f>
        <v>0</v>
      </c>
      <c r="AA49" s="59"/>
      <c r="AB49" s="74">
        <f t="shared" ca="1" si="8"/>
        <v>0</v>
      </c>
      <c r="AC49" s="32"/>
      <c r="AD49" s="75">
        <f>IF(COUNT(Sheet1!$B18:'Sheet1'!$C18)=2,($Z$25/n-Z49)^2,0)</f>
        <v>0</v>
      </c>
      <c r="AE49" s="10"/>
    </row>
    <row r="50" spans="1:31">
      <c r="A50" s="10">
        <f t="shared" ca="1" si="6"/>
        <v>0.20276504299023757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0"/>
        <v>0</v>
      </c>
      <c r="P50" s="10">
        <f t="shared" ca="1" si="1"/>
        <v>0</v>
      </c>
      <c r="Q50" s="10">
        <f t="shared" ca="1" si="2"/>
        <v>0</v>
      </c>
      <c r="R50" s="10">
        <f t="shared" ca="1" si="3"/>
        <v>0</v>
      </c>
      <c r="S50" s="10">
        <f t="shared" ca="1" si="4"/>
        <v>0</v>
      </c>
      <c r="T50" s="10">
        <f t="shared" ca="1" si="5"/>
        <v>0</v>
      </c>
      <c r="U50" s="10"/>
      <c r="V50" s="10"/>
      <c r="W50" s="10"/>
      <c r="X50" s="10"/>
      <c r="Y50" s="73">
        <f>IF(COUNT(Sheet1!$B19:'Sheet1'!$C19)=2,(C19-Z$25/n)^2,0)</f>
        <v>0</v>
      </c>
      <c r="Z50" s="74">
        <f>IF(COUNT(Sheet1!$B19:'Sheet1'!$C19)=2,Z$29*B19^2+Y$30*B19+Y$31,0)</f>
        <v>0</v>
      </c>
      <c r="AA50" s="59"/>
      <c r="AB50" s="74">
        <f t="shared" ca="1" si="8"/>
        <v>0</v>
      </c>
      <c r="AC50" s="32"/>
      <c r="AD50" s="75">
        <f>IF(COUNT(Sheet1!$B19:'Sheet1'!$C19)=2,($Z$25/n-Z50)^2,0)</f>
        <v>0</v>
      </c>
      <c r="AE50" s="10"/>
    </row>
    <row r="51" spans="1:3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80" t="str">
        <f>IF(COUNT(J51)=1,(-b+SQRT(b*b-4*a*(__c-J51)))/(2*a),"")</f>
        <v/>
      </c>
      <c r="L51" s="8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73">
        <f>IF(COUNT(Sheet1!$B20:'Sheet1'!$C20)=2,(C20-Z$25/n)^2,0)</f>
        <v>0</v>
      </c>
      <c r="Z51" s="74">
        <f>IF(COUNT(Sheet1!$B20:'Sheet1'!$C20)=2,Z$29*B20^2+Y$30*B20+Y$31,0)</f>
        <v>0</v>
      </c>
      <c r="AA51" s="59"/>
      <c r="AB51" s="74">
        <f t="shared" ca="1" si="8"/>
        <v>0</v>
      </c>
      <c r="AC51" s="32"/>
      <c r="AD51" s="75">
        <f>IF(COUNT(Sheet1!$B20:'Sheet1'!$C20)=2,($Z$25/n-Z51)^2,0)</f>
        <v>0</v>
      </c>
      <c r="AE51" s="10"/>
    </row>
    <row r="52" spans="1:3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73">
        <f>IF(COUNT(Sheet1!$B21:'Sheet1'!$C21)=2,(C21-Z$25/n)^2,0)</f>
        <v>0</v>
      </c>
      <c r="Z52" s="74">
        <f>IF(COUNT(Sheet1!$B21:'Sheet1'!$C21)=2,Z$29*B21^2+Y$30*B21+Y$31,0)</f>
        <v>0</v>
      </c>
      <c r="AA52" s="59"/>
      <c r="AB52" s="74">
        <f t="shared" ca="1" si="8"/>
        <v>0</v>
      </c>
      <c r="AC52" s="32"/>
      <c r="AD52" s="75">
        <f>IF(COUNT(Sheet1!$B21:'Sheet1'!$C21)=2,($Z$25/n-Z52)^2,0)</f>
        <v>0</v>
      </c>
      <c r="AE52" s="10"/>
    </row>
    <row r="53" spans="1:3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73">
        <f>IF(COUNT(Sheet1!$B22:'Sheet1'!$C22)=2,(C22-Z$25/n)^2,0)</f>
        <v>0</v>
      </c>
      <c r="Z53" s="74">
        <f>IF(COUNT(Sheet1!$B22:'Sheet1'!$C22)=2,Z$29*B22^2+Y$30*B22+Y$31,0)</f>
        <v>0</v>
      </c>
      <c r="AA53" s="59"/>
      <c r="AB53" s="74">
        <f t="shared" ca="1" si="8"/>
        <v>0</v>
      </c>
      <c r="AC53" s="32"/>
      <c r="AD53" s="75">
        <f>IF(COUNT(Sheet1!$B22:'Sheet1'!$C22)=2,($Z$25/n-Z53)^2,0)</f>
        <v>0</v>
      </c>
      <c r="AE53" s="10"/>
    </row>
    <row r="54" spans="1:3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73">
        <f>IF(COUNT(Sheet1!$B23:'Sheet1'!$C23)=2,(C23-Z$25/n)^2,0)</f>
        <v>0</v>
      </c>
      <c r="Z54" s="74">
        <f>IF(COUNT(Sheet1!$B23:'Sheet1'!$C23)=2,Z$29*B23^2+Y$30*B23+Y$31,0)</f>
        <v>0</v>
      </c>
      <c r="AA54" s="59"/>
      <c r="AB54" s="74">
        <f t="shared" ca="1" si="8"/>
        <v>0</v>
      </c>
      <c r="AC54" s="32"/>
      <c r="AD54" s="75">
        <f>IF(COUNT(Sheet1!$B23:'Sheet1'!$C23)=2,($Z$25/n-Z54)^2,0)</f>
        <v>0</v>
      </c>
      <c r="AE54" s="10"/>
    </row>
    <row r="55" spans="1:3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73">
        <f>IF(COUNT(Sheet1!$B24:'Sheet1'!$C24)=2,(C24-Z$25/n)^2,0)</f>
        <v>0</v>
      </c>
      <c r="Z55" s="74">
        <f>IF(COUNT(Sheet1!$B24:'Sheet1'!$C24)=2,Z$29*B24^2+Y$30*B24+Y$31,0)</f>
        <v>0</v>
      </c>
      <c r="AA55" s="59"/>
      <c r="AB55" s="74">
        <f t="shared" ca="1" si="8"/>
        <v>0</v>
      </c>
      <c r="AC55" s="32"/>
      <c r="AD55" s="75">
        <f>IF(COUNT(Sheet1!$B24:'Sheet1'!$C24)=2,($Z$25/n-Z55)^2,0)</f>
        <v>0</v>
      </c>
      <c r="AE55" s="10"/>
    </row>
    <row r="56" spans="1:3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73">
        <f>IF(COUNT(Sheet1!$B25:'Sheet1'!$C25)=2,(C25-Z$25/n)^2,0)</f>
        <v>0</v>
      </c>
      <c r="Z56" s="74">
        <f>IF(COUNT(Sheet1!$B25:'Sheet1'!$C25)=2,Z$29*B25^2+Y$30*B25+Y$31,0)</f>
        <v>0</v>
      </c>
      <c r="AA56" s="56"/>
      <c r="AB56" s="74">
        <f t="shared" ca="1" si="8"/>
        <v>0</v>
      </c>
      <c r="AC56" s="56"/>
      <c r="AD56" s="75">
        <f>IF(COUNT(Sheet1!$B25:'Sheet1'!$C25)=2,($Z$25/n-Z56)^2,0)</f>
        <v>0</v>
      </c>
      <c r="AE56" s="10"/>
    </row>
    <row r="57" spans="1:3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73">
        <f>IF(COUNT(Sheet1!$B26:'Sheet1'!$C26)=2,(C26-Z$25/n)^2,0)</f>
        <v>0</v>
      </c>
      <c r="Z57" s="74">
        <f>IF(COUNT(Sheet1!$B26:'Sheet1'!$C26)=2,Z$29*B26^2+Y$30*B26+Y$31,0)</f>
        <v>0</v>
      </c>
      <c r="AA57" s="56"/>
      <c r="AB57" s="74">
        <f t="shared" ca="1" si="8"/>
        <v>0</v>
      </c>
      <c r="AC57" s="56"/>
      <c r="AD57" s="75">
        <f>IF(COUNT(Sheet1!$B26:'Sheet1'!$C26)=2,($Z$25/n-Z57)^2,0)</f>
        <v>0</v>
      </c>
      <c r="AE57" s="10"/>
    </row>
    <row r="58" spans="1:3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73">
        <f>IF(COUNT(Sheet1!$B27:'Sheet1'!$C27)=2,(C27-Z$25/n)^2,0)</f>
        <v>0</v>
      </c>
      <c r="Z58" s="74">
        <f>IF(COUNT(Sheet1!$B27:'Sheet1'!$C27)=2,Z$29*B27^2+Y$30*B27+Y$31,0)</f>
        <v>0</v>
      </c>
      <c r="AA58" s="56"/>
      <c r="AB58" s="74">
        <f t="shared" ca="1" si="8"/>
        <v>0</v>
      </c>
      <c r="AC58" s="56"/>
      <c r="AD58" s="75">
        <f>IF(COUNT(Sheet1!$B27:'Sheet1'!$C27)=2,($Z$25/n-Z58)^2,0)</f>
        <v>0</v>
      </c>
      <c r="AE58" s="10"/>
    </row>
    <row r="59" spans="1:3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73">
        <f>IF(COUNT(Sheet1!$B28:'Sheet1'!$C28)=2,(C28-Z$25/n)^2,0)</f>
        <v>0</v>
      </c>
      <c r="Z59" s="74">
        <f>IF(COUNT(Sheet1!$B28:'Sheet1'!$C28)=2,Z$29*B28^2+Y$30*B28+Y$31,0)</f>
        <v>0</v>
      </c>
      <c r="AA59" s="56"/>
      <c r="AB59" s="74">
        <f t="shared" ca="1" si="8"/>
        <v>0</v>
      </c>
      <c r="AC59" s="56"/>
      <c r="AD59" s="75">
        <f>IF(COUNT(Sheet1!$B28:'Sheet1'!$C28)=2,($Z$25/n-Z59)^2,0)</f>
        <v>0</v>
      </c>
      <c r="AE59" s="10"/>
    </row>
    <row r="60" spans="1:3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73">
        <f>IF(COUNT(Sheet1!$B29:'Sheet1'!$C29)=2,(C29-Z$25/n)^2,0)</f>
        <v>0</v>
      </c>
      <c r="Z60" s="74">
        <f>IF(COUNT(Sheet1!$B29:'Sheet1'!$C29)=2,Z$29*B29^2+Y$30*B29+Y$31,0)</f>
        <v>0</v>
      </c>
      <c r="AA60" s="56"/>
      <c r="AB60" s="74">
        <f t="shared" ca="1" si="8"/>
        <v>0</v>
      </c>
      <c r="AC60" s="56"/>
      <c r="AD60" s="75">
        <f>IF(COUNT(Sheet1!$B29:'Sheet1'!$C29)=2,($Z$25/n-Z60)^2,0)</f>
        <v>0</v>
      </c>
      <c r="AE60" s="10"/>
    </row>
    <row r="61" spans="1:3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73">
        <f>IF(COUNT(Sheet1!$B30:'Sheet1'!$C30)=2,(C30-Z$25/n)^2,0)</f>
        <v>0</v>
      </c>
      <c r="Z61" s="74">
        <f>IF(COUNT(Sheet1!$B30:'Sheet1'!$C30)=2,Z$29*B30^2+Y$30*B30+Y$31,0)</f>
        <v>0</v>
      </c>
      <c r="AA61" s="56"/>
      <c r="AB61" s="74">
        <f t="shared" ca="1" si="8"/>
        <v>0</v>
      </c>
      <c r="AC61" s="56"/>
      <c r="AD61" s="75">
        <f>IF(COUNT(Sheet1!$B30:'Sheet1'!$C30)=2,($Z$25/n-Z61)^2,0)</f>
        <v>0</v>
      </c>
      <c r="AE61" s="10"/>
    </row>
    <row r="62" spans="1:3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73">
        <f>IF(COUNT(Sheet1!$B31:'Sheet1'!$C31)=2,(C31-Z$25/n)^2,0)</f>
        <v>0</v>
      </c>
      <c r="Z62" s="74">
        <f>IF(COUNT(Sheet1!$B31:'Sheet1'!$C31)=2,Z$29*B31^2+Y$30*B31+Y$31,0)</f>
        <v>0</v>
      </c>
      <c r="AA62" s="56"/>
      <c r="AB62" s="74">
        <f t="shared" ca="1" si="8"/>
        <v>0</v>
      </c>
      <c r="AC62" s="56"/>
      <c r="AD62" s="75">
        <f>IF(COUNT(Sheet1!$B31:'Sheet1'!$C31)=2,($Z$25/n-Z62)^2,0)</f>
        <v>0</v>
      </c>
      <c r="AE62" s="10"/>
    </row>
    <row r="63" spans="1:3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73">
        <f>IF(COUNT(Sheet1!$B32:'Sheet1'!$C32)=2,(C32-Z$25/n)^2,0)</f>
        <v>0</v>
      </c>
      <c r="Z63" s="74">
        <f>IF(COUNT(Sheet1!$B32:'Sheet1'!$C32)=2,Z$29*B32^2+Y$30*B32+Y$31,0)</f>
        <v>0</v>
      </c>
      <c r="AA63" s="56"/>
      <c r="AB63" s="74">
        <f t="shared" ca="1" si="8"/>
        <v>0</v>
      </c>
      <c r="AC63" s="56"/>
      <c r="AD63" s="75">
        <f>IF(COUNT(Sheet1!$B32:'Sheet1'!$C32)=2,($Z$25/n-Z63)^2,0)</f>
        <v>0</v>
      </c>
      <c r="AE63" s="10"/>
    </row>
    <row r="64" spans="1:3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73">
        <f>IF(COUNT(Sheet1!$B33:'Sheet1'!$C33)=2,(C33-Z$25/n)^2,0)</f>
        <v>0</v>
      </c>
      <c r="Z64" s="74">
        <f>IF(COUNT(Sheet1!$B33:'Sheet1'!$C33)=2,Z$29*B33^2+Y$30*B33+Y$31,0)</f>
        <v>0</v>
      </c>
      <c r="AA64" s="56"/>
      <c r="AB64" s="74">
        <f t="shared" ca="1" si="8"/>
        <v>0</v>
      </c>
      <c r="AC64" s="56"/>
      <c r="AD64" s="75">
        <f>IF(COUNT(Sheet1!$B33:'Sheet1'!$C33)=2,($Z$25/n-Z64)^2,0)</f>
        <v>0</v>
      </c>
      <c r="AE64" s="10"/>
    </row>
    <row r="65" spans="1:3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73">
        <f>IF(COUNT(Sheet1!$B34:'Sheet1'!$C34)=2,(C34-Z$25/n)^2,0)</f>
        <v>0</v>
      </c>
      <c r="Z65" s="74">
        <f>IF(COUNT(Sheet1!$B34:'Sheet1'!$C34)=2,Z$29*B34^2+Y$30*B34+Y$31,0)</f>
        <v>0</v>
      </c>
      <c r="AA65" s="56"/>
      <c r="AB65" s="74">
        <f t="shared" ca="1" si="8"/>
        <v>0</v>
      </c>
      <c r="AC65" s="56"/>
      <c r="AD65" s="75">
        <f>IF(COUNT(Sheet1!$B34:'Sheet1'!$C34)=2,($Z$25/n-Z65)^2,0)</f>
        <v>0</v>
      </c>
      <c r="AE65" s="10"/>
    </row>
    <row r="66" spans="1:3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73">
        <f>IF(COUNT(Sheet1!$B35:'Sheet1'!$C35)=2,(C35-Z$25/n)^2,0)</f>
        <v>0</v>
      </c>
      <c r="Z66" s="74">
        <f>IF(COUNT(Sheet1!$B35:'Sheet1'!$C35)=2,Z$29*B35^2+Y$30*B35+Y$31,0)</f>
        <v>0</v>
      </c>
      <c r="AA66" s="56"/>
      <c r="AB66" s="74">
        <f t="shared" ca="1" si="8"/>
        <v>0</v>
      </c>
      <c r="AC66" s="56"/>
      <c r="AD66" s="75">
        <f>IF(COUNT(Sheet1!$B35:'Sheet1'!$C35)=2,($Z$25/n-Z66)^2,0)</f>
        <v>0</v>
      </c>
      <c r="AE66" s="10"/>
    </row>
    <row r="67" spans="1:3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73">
        <f>IF(COUNT(Sheet1!$B36:'Sheet1'!$C36)=2,(C36-Z$25/n)^2,0)</f>
        <v>0</v>
      </c>
      <c r="Z67" s="74">
        <f>IF(COUNT(Sheet1!$B36:'Sheet1'!$C36)=2,Z$29*B36^2+Y$30*B36+Y$31,0)</f>
        <v>0</v>
      </c>
      <c r="AA67" s="56"/>
      <c r="AB67" s="74">
        <f t="shared" ca="1" si="8"/>
        <v>0</v>
      </c>
      <c r="AC67" s="56"/>
      <c r="AD67" s="75">
        <f>IF(COUNT(Sheet1!$B36:'Sheet1'!$C36)=2,($Z$25/n-Z67)^2,0)</f>
        <v>0</v>
      </c>
      <c r="AE67" s="10"/>
    </row>
    <row r="68" spans="1:3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73">
        <f>IF(COUNT(Sheet1!$B37:'Sheet1'!$C37)=2,(C37-Z$25/n)^2,0)</f>
        <v>0</v>
      </c>
      <c r="Z68" s="74">
        <f>IF(COUNT(Sheet1!$B37:'Sheet1'!$C37)=2,Z$29*B37^2+Y$30*B37+Y$31,0)</f>
        <v>0</v>
      </c>
      <c r="AA68" s="56"/>
      <c r="AB68" s="74">
        <f t="shared" ca="1" si="8"/>
        <v>0</v>
      </c>
      <c r="AC68" s="56"/>
      <c r="AD68" s="75">
        <f>IF(COUNT(Sheet1!$B37:'Sheet1'!$C37)=2,($Z$25/n-Z68)^2,0)</f>
        <v>0</v>
      </c>
      <c r="AE68" s="10"/>
    </row>
    <row r="69" spans="1:3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73">
        <f>IF(COUNT(Sheet1!$B38:'Sheet1'!$C38)=2,(C38-Z$25/n)^2,0)</f>
        <v>0</v>
      </c>
      <c r="Z69" s="74">
        <f>IF(COUNT(Sheet1!$B38:'Sheet1'!$C38)=2,Z$29*B38^2+Y$30*B38+Y$31,0)</f>
        <v>0</v>
      </c>
      <c r="AA69" s="56"/>
      <c r="AB69" s="74">
        <f t="shared" ca="1" si="8"/>
        <v>0</v>
      </c>
      <c r="AC69" s="56"/>
      <c r="AD69" s="75">
        <f>IF(COUNT(Sheet1!$B38:'Sheet1'!$C38)=2,($Z$25/n-Z69)^2,0)</f>
        <v>0</v>
      </c>
      <c r="AE69" s="10"/>
    </row>
    <row r="70" spans="1:3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73">
        <f>IF(COUNT(Sheet1!$B39:'Sheet1'!$C39)=2,(C39-Z$25/n)^2,0)</f>
        <v>0</v>
      </c>
      <c r="Z70" s="74">
        <f>IF(COUNT(Sheet1!$B39:'Sheet1'!$C39)=2,Z$29*B39^2+Y$30*B39+Y$31,0)</f>
        <v>0</v>
      </c>
      <c r="AA70" s="56"/>
      <c r="AB70" s="74">
        <f t="shared" ca="1" si="8"/>
        <v>0</v>
      </c>
      <c r="AC70" s="56"/>
      <c r="AD70" s="75">
        <f>IF(COUNT(Sheet1!$B39:'Sheet1'!$C39)=2,($Z$25/n-Z70)^2,0)</f>
        <v>0</v>
      </c>
      <c r="AE70" s="10"/>
    </row>
    <row r="71" spans="1:3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73">
        <f>IF(COUNT(Sheet1!$B40:'Sheet1'!$C40)=2,(C40-Z$25/n)^2,0)</f>
        <v>0</v>
      </c>
      <c r="Z71" s="74">
        <f>IF(COUNT(Sheet1!$B40:'Sheet1'!$C40)=2,Z$29*B40^2+Y$30*B40+Y$31,0)</f>
        <v>0</v>
      </c>
      <c r="AA71" s="56"/>
      <c r="AB71" s="74">
        <f t="shared" ca="1" si="8"/>
        <v>0</v>
      </c>
      <c r="AC71" s="56"/>
      <c r="AD71" s="75">
        <f>IF(COUNT(Sheet1!$B40:'Sheet1'!$C40)=2,($Z$25/n-Z71)^2,0)</f>
        <v>0</v>
      </c>
      <c r="AE71" s="10"/>
    </row>
    <row r="72" spans="1:3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73">
        <f>IF(COUNT(Sheet1!$B41:'Sheet1'!$C41)=2,(C41-Z$25/n)^2,0)</f>
        <v>0</v>
      </c>
      <c r="Z72" s="74">
        <f>IF(COUNT(Sheet1!$B41:'Sheet1'!$C41)=2,Z$29*B41^2+Y$30*B41+Y$31,0)</f>
        <v>0</v>
      </c>
      <c r="AA72" s="56"/>
      <c r="AB72" s="74">
        <f t="shared" ca="1" si="8"/>
        <v>0</v>
      </c>
      <c r="AC72" s="56"/>
      <c r="AD72" s="75">
        <f>IF(COUNT(Sheet1!$B41:'Sheet1'!$C41)=2,($Z$25/n-Z72)^2,0)</f>
        <v>0</v>
      </c>
      <c r="AE72" s="10"/>
    </row>
    <row r="73" spans="1:3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82">
        <f>SUM(Y37:Y72)</f>
        <v>0</v>
      </c>
      <c r="Z73" s="83">
        <f>SUM(Z37:Z72)</f>
        <v>0</v>
      </c>
      <c r="AA73" s="83"/>
      <c r="AB73" s="83">
        <f ca="1">SUM(AB37:AB72)</f>
        <v>0</v>
      </c>
      <c r="AC73" s="83" t="s">
        <v>0</v>
      </c>
      <c r="AD73" s="84">
        <f>SUM(AD37:AD72)</f>
        <v>0</v>
      </c>
      <c r="AE73" s="10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5:AE73"/>
  <sheetViews>
    <sheetView workbookViewId="0">
      <selection sqref="A1:AE73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0.49741665639636978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O50" ca="1" si="0">IF(COUNT($B6:$C6)=2,B6,0)</f>
        <v>0</v>
      </c>
      <c r="O6" s="10">
        <f t="shared" ca="1" si="0"/>
        <v>0</v>
      </c>
      <c r="P6" s="10">
        <f t="shared" ref="P6:P50" ca="1" si="1">IF(COUNT($B6:$C6)=2,N6*O6,0)</f>
        <v>0</v>
      </c>
      <c r="Q6" s="10">
        <f t="shared" ref="Q6:Q50" ca="1" si="2">IF(COUNT($B6:$C6)=2,B6^2,0)</f>
        <v>0</v>
      </c>
      <c r="R6" s="10">
        <f t="shared" ref="R6:R50" ca="1" si="3">IF(COUNT($B6:$C6)=2,B6^3,0)</f>
        <v>0</v>
      </c>
      <c r="S6" s="10">
        <f t="shared" ref="S6:S50" ca="1" si="4">IF(COUNT($B6:$C6)=2,B6^4,0)</f>
        <v>0</v>
      </c>
      <c r="T6" s="10">
        <f t="shared" ref="T6:T50" ca="1" si="5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6">RAND()</f>
        <v>0.80966989708039461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0"/>
        <v>0</v>
      </c>
      <c r="P7" s="10">
        <f t="shared" ca="1" si="1"/>
        <v>0</v>
      </c>
      <c r="Q7" s="10">
        <f t="shared" ca="1" si="2"/>
        <v>0</v>
      </c>
      <c r="R7" s="10">
        <f t="shared" ca="1" si="3"/>
        <v>0</v>
      </c>
      <c r="S7" s="10">
        <f t="shared" ca="1" si="4"/>
        <v>0</v>
      </c>
      <c r="T7" s="10">
        <f t="shared" ca="1" si="5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6"/>
        <v>0.29040419393713701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0"/>
        <v>0</v>
      </c>
      <c r="P8" s="10">
        <f t="shared" ca="1" si="1"/>
        <v>0</v>
      </c>
      <c r="Q8" s="10">
        <f t="shared" ca="1" si="2"/>
        <v>0</v>
      </c>
      <c r="R8" s="10">
        <f t="shared" ca="1" si="3"/>
        <v>0</v>
      </c>
      <c r="S8" s="10">
        <f t="shared" ca="1" si="4"/>
        <v>0</v>
      </c>
      <c r="T8" s="10">
        <f t="shared" ca="1" si="5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6"/>
        <v>0.12497878245147442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0"/>
        <v>0</v>
      </c>
      <c r="P9" s="10">
        <f t="shared" ca="1" si="1"/>
        <v>0</v>
      </c>
      <c r="Q9" s="10">
        <f t="shared" ca="1" si="2"/>
        <v>0</v>
      </c>
      <c r="R9" s="10">
        <f t="shared" ca="1" si="3"/>
        <v>0</v>
      </c>
      <c r="S9" s="10">
        <f t="shared" ca="1" si="4"/>
        <v>0</v>
      </c>
      <c r="T9" s="10">
        <f t="shared" ca="1" si="5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6"/>
        <v>7.3169628525542429E-2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0"/>
        <v>0</v>
      </c>
      <c r="P10" s="10">
        <f t="shared" ca="1" si="1"/>
        <v>0</v>
      </c>
      <c r="Q10" s="10">
        <f t="shared" ca="1" si="2"/>
        <v>0</v>
      </c>
      <c r="R10" s="10">
        <f t="shared" ca="1" si="3"/>
        <v>0</v>
      </c>
      <c r="S10" s="10">
        <f t="shared" ca="1" si="4"/>
        <v>0</v>
      </c>
      <c r="T10" s="10">
        <f t="shared" ca="1" si="5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6"/>
        <v>0.1797102802871553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0"/>
        <v>0</v>
      </c>
      <c r="P11" s="10">
        <f t="shared" ca="1" si="1"/>
        <v>0</v>
      </c>
      <c r="Q11" s="10">
        <f t="shared" ca="1" si="2"/>
        <v>0</v>
      </c>
      <c r="R11" s="10">
        <f t="shared" ca="1" si="3"/>
        <v>0</v>
      </c>
      <c r="S11" s="10">
        <f t="shared" ca="1" si="4"/>
        <v>0</v>
      </c>
      <c r="T11" s="10">
        <f t="shared" ca="1" si="5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6"/>
        <v>0.14887109696647671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0"/>
        <v>0</v>
      </c>
      <c r="P12" s="10">
        <f t="shared" ca="1" si="1"/>
        <v>0</v>
      </c>
      <c r="Q12" s="10">
        <f t="shared" ca="1" si="2"/>
        <v>0</v>
      </c>
      <c r="R12" s="10">
        <f t="shared" ca="1" si="3"/>
        <v>0</v>
      </c>
      <c r="S12" s="10">
        <f t="shared" ca="1" si="4"/>
        <v>0</v>
      </c>
      <c r="T12" s="10">
        <f t="shared" ca="1" si="5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6"/>
        <v>0.88116585992109031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0"/>
        <v>0</v>
      </c>
      <c r="P13" s="10">
        <f t="shared" ca="1" si="1"/>
        <v>0</v>
      </c>
      <c r="Q13" s="10">
        <f t="shared" ca="1" si="2"/>
        <v>0</v>
      </c>
      <c r="R13" s="10">
        <f t="shared" ca="1" si="3"/>
        <v>0</v>
      </c>
      <c r="S13" s="10">
        <f t="shared" ca="1" si="4"/>
        <v>0</v>
      </c>
      <c r="T13" s="10">
        <f t="shared" ca="1" si="5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6"/>
        <v>0.47226595091812318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0"/>
        <v>0</v>
      </c>
      <c r="P14" s="10">
        <f t="shared" ca="1" si="1"/>
        <v>0</v>
      </c>
      <c r="Q14" s="10">
        <f t="shared" ca="1" si="2"/>
        <v>0</v>
      </c>
      <c r="R14" s="10">
        <f t="shared" ca="1" si="3"/>
        <v>0</v>
      </c>
      <c r="S14" s="10">
        <f t="shared" ca="1" si="4"/>
        <v>0</v>
      </c>
      <c r="T14" s="10">
        <f t="shared" ca="1" si="5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6"/>
        <v>0.16138762208525403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0"/>
        <v>0</v>
      </c>
      <c r="P15" s="10">
        <f t="shared" ca="1" si="1"/>
        <v>0</v>
      </c>
      <c r="Q15" s="10">
        <f t="shared" ca="1" si="2"/>
        <v>0</v>
      </c>
      <c r="R15" s="10">
        <f t="shared" ca="1" si="3"/>
        <v>0</v>
      </c>
      <c r="S15" s="10">
        <f t="shared" ca="1" si="4"/>
        <v>0</v>
      </c>
      <c r="T15" s="10">
        <f t="shared" ca="1" si="5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6"/>
        <v>0.7948758124369637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0"/>
        <v>0</v>
      </c>
      <c r="P16" s="10">
        <f t="shared" ca="1" si="1"/>
        <v>0</v>
      </c>
      <c r="Q16" s="10">
        <f t="shared" ca="1" si="2"/>
        <v>0</v>
      </c>
      <c r="R16" s="10">
        <f t="shared" ca="1" si="3"/>
        <v>0</v>
      </c>
      <c r="S16" s="10">
        <f t="shared" ca="1" si="4"/>
        <v>0</v>
      </c>
      <c r="T16" s="10">
        <f t="shared" ca="1" si="5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6"/>
        <v>0.8147980741986468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0"/>
        <v>0</v>
      </c>
      <c r="P17" s="10">
        <f t="shared" ca="1" si="1"/>
        <v>0</v>
      </c>
      <c r="Q17" s="10">
        <f t="shared" ca="1" si="2"/>
        <v>0</v>
      </c>
      <c r="R17" s="10">
        <f t="shared" ca="1" si="3"/>
        <v>0</v>
      </c>
      <c r="S17" s="10">
        <f t="shared" ca="1" si="4"/>
        <v>0</v>
      </c>
      <c r="T17" s="10">
        <f t="shared" ca="1" si="5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6"/>
        <v>0.82795008338357234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0"/>
        <v>0</v>
      </c>
      <c r="P18" s="10">
        <f t="shared" ca="1" si="1"/>
        <v>0</v>
      </c>
      <c r="Q18" s="10">
        <f t="shared" ca="1" si="2"/>
        <v>0</v>
      </c>
      <c r="R18" s="10">
        <f t="shared" ca="1" si="3"/>
        <v>0</v>
      </c>
      <c r="S18" s="10">
        <f t="shared" ca="1" si="4"/>
        <v>0</v>
      </c>
      <c r="T18" s="10">
        <f t="shared" ca="1" si="5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6"/>
        <v>0.83067623376153976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0"/>
        <v>0</v>
      </c>
      <c r="P19" s="10">
        <f t="shared" ca="1" si="1"/>
        <v>0</v>
      </c>
      <c r="Q19" s="10">
        <f t="shared" ca="1" si="2"/>
        <v>0</v>
      </c>
      <c r="R19" s="10">
        <f t="shared" ca="1" si="3"/>
        <v>0</v>
      </c>
      <c r="S19" s="10">
        <f t="shared" ca="1" si="4"/>
        <v>0</v>
      </c>
      <c r="T19" s="10">
        <f t="shared" ca="1" si="5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6"/>
        <v>0.46864902871146907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0"/>
        <v>0</v>
      </c>
      <c r="P20" s="10">
        <f t="shared" ca="1" si="1"/>
        <v>0</v>
      </c>
      <c r="Q20" s="10">
        <f t="shared" ca="1" si="2"/>
        <v>0</v>
      </c>
      <c r="R20" s="10">
        <f t="shared" ca="1" si="3"/>
        <v>0</v>
      </c>
      <c r="S20" s="10">
        <f t="shared" ca="1" si="4"/>
        <v>0</v>
      </c>
      <c r="T20" s="10">
        <f t="shared" ca="1" si="5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6"/>
        <v>0.27509805733902803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0"/>
        <v>0</v>
      </c>
      <c r="P21" s="10">
        <f t="shared" ca="1" si="1"/>
        <v>0</v>
      </c>
      <c r="Q21" s="10">
        <f t="shared" ca="1" si="2"/>
        <v>0</v>
      </c>
      <c r="R21" s="10">
        <f t="shared" ca="1" si="3"/>
        <v>0</v>
      </c>
      <c r="S21" s="10">
        <f t="shared" ca="1" si="4"/>
        <v>0</v>
      </c>
      <c r="T21" s="10">
        <f t="shared" ca="1" si="5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6"/>
        <v>0.72160550091527786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0"/>
        <v>0</v>
      </c>
      <c r="P22" s="10">
        <f t="shared" ca="1" si="1"/>
        <v>0</v>
      </c>
      <c r="Q22" s="10">
        <f t="shared" ca="1" si="2"/>
        <v>0</v>
      </c>
      <c r="R22" s="10">
        <f t="shared" ca="1" si="3"/>
        <v>0</v>
      </c>
      <c r="S22" s="10">
        <f t="shared" ca="1" si="4"/>
        <v>0</v>
      </c>
      <c r="T22" s="10">
        <f t="shared" ca="1" si="5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6"/>
        <v>0.6171450977297066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0"/>
        <v>0</v>
      </c>
      <c r="P23" s="10">
        <f t="shared" ca="1" si="1"/>
        <v>0</v>
      </c>
      <c r="Q23" s="10">
        <f t="shared" ca="1" si="2"/>
        <v>0</v>
      </c>
      <c r="R23" s="10">
        <f t="shared" ca="1" si="3"/>
        <v>0</v>
      </c>
      <c r="S23" s="10">
        <f t="shared" ca="1" si="4"/>
        <v>0</v>
      </c>
      <c r="T23" s="10">
        <f t="shared" ca="1" si="5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6"/>
        <v>0.77461424232315867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0"/>
        <v>0</v>
      </c>
      <c r="P24" s="10">
        <f t="shared" ca="1" si="1"/>
        <v>0</v>
      </c>
      <c r="Q24" s="10">
        <f t="shared" ca="1" si="2"/>
        <v>0</v>
      </c>
      <c r="R24" s="10">
        <f t="shared" ca="1" si="3"/>
        <v>0</v>
      </c>
      <c r="S24" s="10">
        <f t="shared" ca="1" si="4"/>
        <v>0</v>
      </c>
      <c r="T24" s="10">
        <f t="shared" ca="1" si="5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6"/>
        <v>0.2132146663562795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0"/>
        <v>0</v>
      </c>
      <c r="P25" s="10">
        <f t="shared" ca="1" si="1"/>
        <v>0</v>
      </c>
      <c r="Q25" s="10">
        <f t="shared" ca="1" si="2"/>
        <v>0</v>
      </c>
      <c r="R25" s="10">
        <f t="shared" ca="1" si="3"/>
        <v>0</v>
      </c>
      <c r="S25" s="10">
        <f t="shared" ca="1" si="4"/>
        <v>0</v>
      </c>
      <c r="T25" s="10">
        <f t="shared" ca="1" si="5"/>
        <v>0</v>
      </c>
      <c r="U25" s="10"/>
      <c r="V25" s="10"/>
      <c r="W25" s="10"/>
      <c r="X25" s="9" t="s">
        <v>0</v>
      </c>
      <c r="Y25" s="55">
        <f t="shared" ref="Y25:AE25" ca="1" si="7">SUM(N6:N50)</f>
        <v>0</v>
      </c>
      <c r="Z25" s="56">
        <f t="shared" ca="1" si="7"/>
        <v>0</v>
      </c>
      <c r="AA25" s="57">
        <f t="shared" ca="1" si="7"/>
        <v>0</v>
      </c>
      <c r="AB25" s="57">
        <f t="shared" ca="1" si="7"/>
        <v>0</v>
      </c>
      <c r="AC25" s="57">
        <f t="shared" ca="1" si="7"/>
        <v>0</v>
      </c>
      <c r="AD25" s="57">
        <f t="shared" ca="1" si="7"/>
        <v>0</v>
      </c>
      <c r="AE25" s="58">
        <f t="shared" ca="1" si="7"/>
        <v>0</v>
      </c>
    </row>
    <row r="26" spans="1:31">
      <c r="A26" s="10">
        <f t="shared" ca="1" si="6"/>
        <v>0.92858478096713803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0"/>
        <v>0</v>
      </c>
      <c r="P26" s="10">
        <f t="shared" ca="1" si="1"/>
        <v>0</v>
      </c>
      <c r="Q26" s="10">
        <f t="shared" ca="1" si="2"/>
        <v>0</v>
      </c>
      <c r="R26" s="10">
        <f t="shared" ca="1" si="3"/>
        <v>0</v>
      </c>
      <c r="S26" s="10">
        <f t="shared" ca="1" si="4"/>
        <v>0</v>
      </c>
      <c r="T26" s="10">
        <f t="shared" ca="1" si="5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6"/>
        <v>0.7976972120584529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0"/>
        <v>0</v>
      </c>
      <c r="P27" s="10">
        <f t="shared" ca="1" si="1"/>
        <v>0</v>
      </c>
      <c r="Q27" s="10">
        <f t="shared" ca="1" si="2"/>
        <v>0</v>
      </c>
      <c r="R27" s="10">
        <f t="shared" ca="1" si="3"/>
        <v>0</v>
      </c>
      <c r="S27" s="10">
        <f t="shared" ca="1" si="4"/>
        <v>0</v>
      </c>
      <c r="T27" s="10">
        <f t="shared" ca="1" si="5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6"/>
        <v>0.22736717951790475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0"/>
        <v>0</v>
      </c>
      <c r="P28" s="10">
        <f t="shared" ca="1" si="1"/>
        <v>0</v>
      </c>
      <c r="Q28" s="10">
        <f t="shared" ca="1" si="2"/>
        <v>0</v>
      </c>
      <c r="R28" s="10">
        <f t="shared" ca="1" si="3"/>
        <v>0</v>
      </c>
      <c r="S28" s="10">
        <f t="shared" ca="1" si="4"/>
        <v>0</v>
      </c>
      <c r="T28" s="10">
        <f t="shared" ca="1" si="5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6"/>
        <v>0.32333596698808909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0"/>
        <v>0</v>
      </c>
      <c r="P29" s="10">
        <f t="shared" ca="1" si="1"/>
        <v>0</v>
      </c>
      <c r="Q29" s="10">
        <f t="shared" ca="1" si="2"/>
        <v>0</v>
      </c>
      <c r="R29" s="10">
        <f t="shared" ca="1" si="3"/>
        <v>0</v>
      </c>
      <c r="S29" s="10">
        <f t="shared" ca="1" si="4"/>
        <v>0</v>
      </c>
      <c r="T29" s="10">
        <f t="shared" ca="1" si="5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6"/>
        <v>0.85673974293159894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0"/>
        <v>0</v>
      </c>
      <c r="P30" s="10">
        <f t="shared" ca="1" si="1"/>
        <v>0</v>
      </c>
      <c r="Q30" s="10">
        <f t="shared" ca="1" si="2"/>
        <v>0</v>
      </c>
      <c r="R30" s="10">
        <f t="shared" ca="1" si="3"/>
        <v>0</v>
      </c>
      <c r="S30" s="10">
        <f t="shared" ca="1" si="4"/>
        <v>0</v>
      </c>
      <c r="T30" s="10">
        <f t="shared" ca="1" si="5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6"/>
        <v>0.47145941135734537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0"/>
        <v>0</v>
      </c>
      <c r="P31" s="10">
        <f t="shared" ca="1" si="1"/>
        <v>0</v>
      </c>
      <c r="Q31" s="10">
        <f t="shared" ca="1" si="2"/>
        <v>0</v>
      </c>
      <c r="R31" s="10">
        <f t="shared" ca="1" si="3"/>
        <v>0</v>
      </c>
      <c r="S31" s="10">
        <f t="shared" ca="1" si="4"/>
        <v>0</v>
      </c>
      <c r="T31" s="10">
        <f t="shared" ca="1" si="5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6"/>
        <v>0.48248107864360268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0"/>
        <v>0</v>
      </c>
      <c r="P32" s="10">
        <f t="shared" ca="1" si="1"/>
        <v>0</v>
      </c>
      <c r="Q32" s="10">
        <f t="shared" ca="1" si="2"/>
        <v>0</v>
      </c>
      <c r="R32" s="10">
        <f t="shared" ca="1" si="3"/>
        <v>0</v>
      </c>
      <c r="S32" s="10">
        <f t="shared" ca="1" si="4"/>
        <v>0</v>
      </c>
      <c r="T32" s="10">
        <f t="shared" ca="1" si="5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6"/>
        <v>0.9398627735316456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0"/>
        <v>0</v>
      </c>
      <c r="P33" s="10">
        <f t="shared" ca="1" si="1"/>
        <v>0</v>
      </c>
      <c r="Q33" s="10">
        <f t="shared" ca="1" si="2"/>
        <v>0</v>
      </c>
      <c r="R33" s="10">
        <f t="shared" ca="1" si="3"/>
        <v>0</v>
      </c>
      <c r="S33" s="10">
        <f t="shared" ca="1" si="4"/>
        <v>0</v>
      </c>
      <c r="T33" s="10">
        <f t="shared" ca="1" si="5"/>
        <v>0</v>
      </c>
      <c r="U33" s="10"/>
      <c r="V33" s="10"/>
      <c r="W33" s="10"/>
      <c r="X33" s="89" t="s">
        <v>88</v>
      </c>
      <c r="Y33" s="72" t="e">
        <f ca="1">1-(AB73/AD73)</f>
        <v>#DIV/0!</v>
      </c>
      <c r="Z33" s="10"/>
      <c r="AA33" s="10"/>
      <c r="AB33" s="10"/>
      <c r="AC33" s="10"/>
      <c r="AD33" s="10"/>
      <c r="AE33" s="10"/>
    </row>
    <row r="34" spans="1:31">
      <c r="A34" s="10">
        <f t="shared" ca="1" si="6"/>
        <v>0.44807463153153038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0"/>
        <v>0</v>
      </c>
      <c r="P34" s="10">
        <f t="shared" ca="1" si="1"/>
        <v>0</v>
      </c>
      <c r="Q34" s="10">
        <f t="shared" ca="1" si="2"/>
        <v>0</v>
      </c>
      <c r="R34" s="10">
        <f t="shared" ca="1" si="3"/>
        <v>0</v>
      </c>
      <c r="S34" s="10">
        <f t="shared" ca="1" si="4"/>
        <v>0</v>
      </c>
      <c r="T34" s="10">
        <f t="shared" ca="1" si="5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4.25">
      <c r="A35" s="10">
        <f t="shared" ca="1" si="6"/>
        <v>8.3034582349082675E-2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0"/>
        <v>0</v>
      </c>
      <c r="P35" s="10">
        <f t="shared" ca="1" si="1"/>
        <v>0</v>
      </c>
      <c r="Q35" s="10">
        <f t="shared" ca="1" si="2"/>
        <v>0</v>
      </c>
      <c r="R35" s="10">
        <f t="shared" ca="1" si="3"/>
        <v>0</v>
      </c>
      <c r="S35" s="10">
        <f t="shared" ca="1" si="4"/>
        <v>0</v>
      </c>
      <c r="T35" s="10">
        <f t="shared" ca="1" si="5"/>
        <v>0</v>
      </c>
      <c r="U35" s="10"/>
      <c r="V35" s="10"/>
      <c r="W35" s="10"/>
      <c r="X35" s="10"/>
      <c r="Y35" s="72" t="s">
        <v>69</v>
      </c>
      <c r="Z35" s="10"/>
      <c r="AA35" s="10"/>
      <c r="AB35" s="10"/>
      <c r="AC35" s="10"/>
      <c r="AD35" s="10"/>
      <c r="AE35" s="10"/>
    </row>
    <row r="36" spans="1:31">
      <c r="A36" s="10">
        <f t="shared" ca="1" si="6"/>
        <v>0.25286660053903931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0"/>
        <v>0</v>
      </c>
      <c r="P36" s="10">
        <f t="shared" ca="1" si="1"/>
        <v>0</v>
      </c>
      <c r="Q36" s="10">
        <f t="shared" ca="1" si="2"/>
        <v>0</v>
      </c>
      <c r="R36" s="10">
        <f t="shared" ca="1" si="3"/>
        <v>0</v>
      </c>
      <c r="S36" s="10">
        <f t="shared" ca="1" si="4"/>
        <v>0</v>
      </c>
      <c r="T36" s="10">
        <f t="shared" ca="1" si="5"/>
        <v>0</v>
      </c>
      <c r="U36" s="10"/>
      <c r="V36" s="10"/>
      <c r="W36" s="10"/>
      <c r="X36" s="10"/>
      <c r="Y36" s="108" t="s">
        <v>70</v>
      </c>
      <c r="Z36" s="108" t="s">
        <v>71</v>
      </c>
      <c r="AA36" s="108"/>
      <c r="AB36" s="108" t="s">
        <v>72</v>
      </c>
      <c r="AC36" s="108"/>
      <c r="AD36" s="108" t="s">
        <v>73</v>
      </c>
      <c r="AE36" s="41"/>
    </row>
    <row r="37" spans="1:31">
      <c r="A37" s="10">
        <f t="shared" ca="1" si="6"/>
        <v>0.71709404651182374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0"/>
        <v>0</v>
      </c>
      <c r="P37" s="10">
        <f t="shared" ca="1" si="1"/>
        <v>0</v>
      </c>
      <c r="Q37" s="10">
        <f t="shared" ca="1" si="2"/>
        <v>0</v>
      </c>
      <c r="R37" s="10">
        <f t="shared" ca="1" si="3"/>
        <v>0</v>
      </c>
      <c r="S37" s="10">
        <f t="shared" ca="1" si="4"/>
        <v>0</v>
      </c>
      <c r="T37" s="10">
        <f t="shared" ca="1" si="5"/>
        <v>0</v>
      </c>
      <c r="U37" s="10"/>
      <c r="V37" s="10"/>
      <c r="W37" s="10"/>
      <c r="X37" s="10"/>
      <c r="Y37" s="73">
        <f>IF(COUNT(Sheet1!$B6:'Sheet1'!$C6)=2,(C6-Z$25/n)^2,0)</f>
        <v>0</v>
      </c>
      <c r="Z37" s="74">
        <f>IF(COUNT(Sheet1!$B6:'Sheet1'!$C6)=2,Z$29*B6^2+Y$30*B6+Y$31,0)</f>
        <v>0</v>
      </c>
      <c r="AA37" s="74"/>
      <c r="AB37" s="74">
        <f t="shared" ref="AB37:AB72" ca="1" si="8">IF(COUNT($B6:$C6)=2,(C6-Z37)^2,0)</f>
        <v>0</v>
      </c>
      <c r="AC37" s="49"/>
      <c r="AD37" s="75">
        <f>IF(COUNT(Sheet1!$B6:'Sheet1'!$C6)=2,($Z$25/n-Z37)^2,0)</f>
        <v>0</v>
      </c>
      <c r="AE37" s="10" t="s">
        <v>0</v>
      </c>
    </row>
    <row r="38" spans="1:31">
      <c r="A38" s="10">
        <f t="shared" ca="1" si="6"/>
        <v>0.40478959588533392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0"/>
        <v>0</v>
      </c>
      <c r="P38" s="10">
        <f t="shared" ca="1" si="1"/>
        <v>0</v>
      </c>
      <c r="Q38" s="10">
        <f t="shared" ca="1" si="2"/>
        <v>0</v>
      </c>
      <c r="R38" s="10">
        <f t="shared" ca="1" si="3"/>
        <v>0</v>
      </c>
      <c r="S38" s="10">
        <f t="shared" ca="1" si="4"/>
        <v>0</v>
      </c>
      <c r="T38" s="10">
        <f t="shared" ca="1" si="5"/>
        <v>0</v>
      </c>
      <c r="U38" s="10"/>
      <c r="V38" s="10"/>
      <c r="W38" s="10"/>
      <c r="X38" s="10"/>
      <c r="Y38" s="73">
        <f>IF(COUNT(Sheet1!$B7:'Sheet1'!$C7)=2,(C7-Z$25/n)^2,0)</f>
        <v>0</v>
      </c>
      <c r="Z38" s="74">
        <f>IF(COUNT(Sheet1!$B7:'Sheet1'!$C7)=2,Z$29*B7^2+Y$30*B7+Y$31,0)</f>
        <v>0</v>
      </c>
      <c r="AA38" s="59"/>
      <c r="AB38" s="74">
        <f t="shared" ca="1" si="8"/>
        <v>0</v>
      </c>
      <c r="AC38" s="32"/>
      <c r="AD38" s="75">
        <f>IF(COUNT(Sheet1!$B7:'Sheet1'!$C7)=2,($Z$25/n-Z38)^2,0)</f>
        <v>0</v>
      </c>
      <c r="AE38" s="10"/>
    </row>
    <row r="39" spans="1:31">
      <c r="A39" s="10">
        <f t="shared" ca="1" si="6"/>
        <v>0.42951565441225892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0"/>
        <v>0</v>
      </c>
      <c r="P39" s="10">
        <f t="shared" ca="1" si="1"/>
        <v>0</v>
      </c>
      <c r="Q39" s="10">
        <f t="shared" ca="1" si="2"/>
        <v>0</v>
      </c>
      <c r="R39" s="10">
        <f t="shared" ca="1" si="3"/>
        <v>0</v>
      </c>
      <c r="S39" s="10">
        <f t="shared" ca="1" si="4"/>
        <v>0</v>
      </c>
      <c r="T39" s="10">
        <f t="shared" ca="1" si="5"/>
        <v>0</v>
      </c>
      <c r="U39" s="10"/>
      <c r="V39" s="10"/>
      <c r="W39" s="10"/>
      <c r="X39" s="10"/>
      <c r="Y39" s="73">
        <f>IF(COUNT(Sheet1!$B8:'Sheet1'!$C8)=2,(C8-Z$25/n)^2,0)</f>
        <v>0</v>
      </c>
      <c r="Z39" s="74">
        <f>IF(COUNT(Sheet1!$B8:'Sheet1'!$C8)=2,Z$29*B8^2+Y$30*B8+Y$31,0)</f>
        <v>0</v>
      </c>
      <c r="AA39" s="59"/>
      <c r="AB39" s="74">
        <f t="shared" ca="1" si="8"/>
        <v>0</v>
      </c>
      <c r="AC39" s="32"/>
      <c r="AD39" s="75">
        <f>IF(COUNT(Sheet1!$B8:'Sheet1'!$C8)=2,($Z$25/n-Z39)^2,0)</f>
        <v>0</v>
      </c>
      <c r="AE39" s="10"/>
    </row>
    <row r="40" spans="1:31">
      <c r="A40" s="10">
        <f t="shared" ca="1" si="6"/>
        <v>0.68621772130847725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0"/>
        <v>0</v>
      </c>
      <c r="P40" s="10">
        <f t="shared" ca="1" si="1"/>
        <v>0</v>
      </c>
      <c r="Q40" s="10">
        <f t="shared" ca="1" si="2"/>
        <v>0</v>
      </c>
      <c r="R40" s="10">
        <f t="shared" ca="1" si="3"/>
        <v>0</v>
      </c>
      <c r="S40" s="10">
        <f t="shared" ca="1" si="4"/>
        <v>0</v>
      </c>
      <c r="T40" s="10">
        <f t="shared" ca="1" si="5"/>
        <v>0</v>
      </c>
      <c r="U40" s="10"/>
      <c r="V40" s="10"/>
      <c r="W40" s="10"/>
      <c r="X40" s="10"/>
      <c r="Y40" s="73">
        <f>IF(COUNT(Sheet1!$B9:'Sheet1'!$C9)=2,(C9-Z$25/n)^2,0)</f>
        <v>0</v>
      </c>
      <c r="Z40" s="74">
        <f>IF(COUNT(Sheet1!$B9:'Sheet1'!$C9)=2,Z$29*B9^2+Y$30*B9+Y$31,0)</f>
        <v>0</v>
      </c>
      <c r="AA40" s="59"/>
      <c r="AB40" s="74">
        <f t="shared" ca="1" si="8"/>
        <v>0</v>
      </c>
      <c r="AC40" s="32"/>
      <c r="AD40" s="75">
        <f>IF(COUNT(Sheet1!$B9:'Sheet1'!$C9)=2,($Z$25/n-Z40)^2,0)</f>
        <v>0</v>
      </c>
      <c r="AE40" s="10"/>
    </row>
    <row r="41" spans="1:31">
      <c r="A41" s="10">
        <f t="shared" ca="1" si="6"/>
        <v>0.75486359496352495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0"/>
        <v>0</v>
      </c>
      <c r="P41" s="10">
        <f t="shared" ca="1" si="1"/>
        <v>0</v>
      </c>
      <c r="Q41" s="10">
        <f t="shared" ca="1" si="2"/>
        <v>0</v>
      </c>
      <c r="R41" s="10">
        <f t="shared" ca="1" si="3"/>
        <v>0</v>
      </c>
      <c r="S41" s="10">
        <f t="shared" ca="1" si="4"/>
        <v>0</v>
      </c>
      <c r="T41" s="10">
        <f t="shared" ca="1" si="5"/>
        <v>0</v>
      </c>
      <c r="U41" s="10"/>
      <c r="V41" s="10"/>
      <c r="W41" s="10"/>
      <c r="X41" s="10"/>
      <c r="Y41" s="73">
        <f>IF(COUNT(Sheet1!$B10:'Sheet1'!$C10)=2,(C10-Z$25/n)^2,0)</f>
        <v>0</v>
      </c>
      <c r="Z41" s="74">
        <f>IF(COUNT(Sheet1!$B10:'Sheet1'!$C10)=2,Z$29*B10^2+Y$30*B10+Y$31,0)</f>
        <v>0</v>
      </c>
      <c r="AA41" s="59"/>
      <c r="AB41" s="74">
        <f t="shared" ca="1" si="8"/>
        <v>0</v>
      </c>
      <c r="AC41" s="32"/>
      <c r="AD41" s="75">
        <f>IF(COUNT(Sheet1!$B10:'Sheet1'!$C10)=2,($Z$25/n-Z41)^2,0)</f>
        <v>0</v>
      </c>
      <c r="AE41" s="10"/>
    </row>
    <row r="42" spans="1:31">
      <c r="A42" s="10">
        <f t="shared" ca="1" si="6"/>
        <v>0.11832882357565788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0"/>
        <v>0</v>
      </c>
      <c r="P42" s="10">
        <f t="shared" ca="1" si="1"/>
        <v>0</v>
      </c>
      <c r="Q42" s="10">
        <f t="shared" ca="1" si="2"/>
        <v>0</v>
      </c>
      <c r="R42" s="10">
        <f t="shared" ca="1" si="3"/>
        <v>0</v>
      </c>
      <c r="S42" s="10">
        <f t="shared" ca="1" si="4"/>
        <v>0</v>
      </c>
      <c r="T42" s="10">
        <f t="shared" ca="1" si="5"/>
        <v>0</v>
      </c>
      <c r="U42" s="10"/>
      <c r="V42" s="10"/>
      <c r="W42" s="10"/>
      <c r="X42" s="10"/>
      <c r="Y42" s="73">
        <f>IF(COUNT(Sheet1!$B11:'Sheet1'!$C11)=2,(C11-Z$25/n)^2,0)</f>
        <v>0</v>
      </c>
      <c r="Z42" s="74">
        <f>IF(COUNT(Sheet1!$B11:'Sheet1'!$C11)=2,Z$29*B11^2+Y$30*B11+Y$31,0)</f>
        <v>0</v>
      </c>
      <c r="AA42" s="59"/>
      <c r="AB42" s="74">
        <f t="shared" ca="1" si="8"/>
        <v>0</v>
      </c>
      <c r="AC42" s="32"/>
      <c r="AD42" s="75">
        <f>IF(COUNT(Sheet1!$B11:'Sheet1'!$C11)=2,($Z$25/n-Z42)^2,0)</f>
        <v>0</v>
      </c>
      <c r="AE42" s="10"/>
    </row>
    <row r="43" spans="1:31">
      <c r="A43" s="10">
        <f t="shared" ca="1" si="6"/>
        <v>0.52438440401914999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0"/>
        <v>0</v>
      </c>
      <c r="P43" s="10">
        <f t="shared" ca="1" si="1"/>
        <v>0</v>
      </c>
      <c r="Q43" s="10">
        <f t="shared" ca="1" si="2"/>
        <v>0</v>
      </c>
      <c r="R43" s="10">
        <f t="shared" ca="1" si="3"/>
        <v>0</v>
      </c>
      <c r="S43" s="10">
        <f t="shared" ca="1" si="4"/>
        <v>0</v>
      </c>
      <c r="T43" s="10">
        <f t="shared" ca="1" si="5"/>
        <v>0</v>
      </c>
      <c r="U43" s="10"/>
      <c r="V43" s="10"/>
      <c r="W43" s="10"/>
      <c r="X43" s="10"/>
      <c r="Y43" s="73">
        <f>IF(COUNT(Sheet1!$B12:'Sheet1'!$C12)=2,(C12-Z$25/n)^2,0)</f>
        <v>0</v>
      </c>
      <c r="Z43" s="74">
        <f>IF(COUNT(Sheet1!$B12:'Sheet1'!$C12)=2,Z$29*B12^2+Y$30*B12+Y$31,0)</f>
        <v>0</v>
      </c>
      <c r="AA43" s="59"/>
      <c r="AB43" s="74">
        <f t="shared" ca="1" si="8"/>
        <v>0</v>
      </c>
      <c r="AC43" s="32"/>
      <c r="AD43" s="75">
        <f>IF(COUNT(Sheet1!$B12:'Sheet1'!$C12)=2,($Z$25/n-Z43)^2,0)</f>
        <v>0</v>
      </c>
      <c r="AE43" s="10"/>
    </row>
    <row r="44" spans="1:31">
      <c r="A44" s="10">
        <f t="shared" ca="1" si="6"/>
        <v>1.8125644871585966E-2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0"/>
        <v>0</v>
      </c>
      <c r="P44" s="10">
        <f t="shared" ca="1" si="1"/>
        <v>0</v>
      </c>
      <c r="Q44" s="10">
        <f t="shared" ca="1" si="2"/>
        <v>0</v>
      </c>
      <c r="R44" s="10">
        <f t="shared" ca="1" si="3"/>
        <v>0</v>
      </c>
      <c r="S44" s="10">
        <f t="shared" ca="1" si="4"/>
        <v>0</v>
      </c>
      <c r="T44" s="10">
        <f t="shared" ca="1" si="5"/>
        <v>0</v>
      </c>
      <c r="U44" s="10"/>
      <c r="V44" s="10"/>
      <c r="W44" s="10"/>
      <c r="X44" s="10"/>
      <c r="Y44" s="73">
        <f>IF(COUNT(Sheet1!$B13:'Sheet1'!$C13)=2,(C13-Z$25/n)^2,0)</f>
        <v>0</v>
      </c>
      <c r="Z44" s="74">
        <f>IF(COUNT(Sheet1!$B13:'Sheet1'!$C13)=2,Z$29*B13^2+Y$30*B13+Y$31,0)</f>
        <v>0</v>
      </c>
      <c r="AA44" s="32"/>
      <c r="AB44" s="74">
        <f t="shared" ca="1" si="8"/>
        <v>0</v>
      </c>
      <c r="AC44" s="32"/>
      <c r="AD44" s="75">
        <f>IF(COUNT(Sheet1!$B13:'Sheet1'!$C13)=2,($Z$25/n-Z44)^2,0)</f>
        <v>0</v>
      </c>
      <c r="AE44" s="10"/>
    </row>
    <row r="45" spans="1:31">
      <c r="A45" s="10">
        <f t="shared" ca="1" si="6"/>
        <v>0.62755225483267785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0"/>
        <v>0</v>
      </c>
      <c r="P45" s="10">
        <f t="shared" ca="1" si="1"/>
        <v>0</v>
      </c>
      <c r="Q45" s="10">
        <f t="shared" ca="1" si="2"/>
        <v>0</v>
      </c>
      <c r="R45" s="10">
        <f t="shared" ca="1" si="3"/>
        <v>0</v>
      </c>
      <c r="S45" s="10">
        <f t="shared" ca="1" si="4"/>
        <v>0</v>
      </c>
      <c r="T45" s="10">
        <f t="shared" ca="1" si="5"/>
        <v>0</v>
      </c>
      <c r="U45" s="10"/>
      <c r="V45" s="10"/>
      <c r="W45" s="10"/>
      <c r="X45" s="10"/>
      <c r="Y45" s="73">
        <f>IF(COUNT(Sheet1!$B14:'Sheet1'!$C14)=2,(C14-Z$25/n)^2,0)</f>
        <v>0</v>
      </c>
      <c r="Z45" s="74">
        <f>IF(COUNT(Sheet1!$B14:'Sheet1'!$C14)=2,Z$29*B14^2+Y$30*B14+Y$31,0)</f>
        <v>0</v>
      </c>
      <c r="AA45" s="59"/>
      <c r="AB45" s="74">
        <f t="shared" ca="1" si="8"/>
        <v>0</v>
      </c>
      <c r="AC45" s="32"/>
      <c r="AD45" s="75">
        <f>IF(COUNT(Sheet1!$B14:'Sheet1'!$C14)=2,($Z$25/n-Z45)^2,0)</f>
        <v>0</v>
      </c>
      <c r="AE45" s="10"/>
    </row>
    <row r="46" spans="1:31">
      <c r="A46" s="10">
        <f t="shared" ca="1" si="6"/>
        <v>0.73538707099295486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0"/>
        <v>0</v>
      </c>
      <c r="P46" s="10">
        <f t="shared" ca="1" si="1"/>
        <v>0</v>
      </c>
      <c r="Q46" s="10">
        <f t="shared" ca="1" si="2"/>
        <v>0</v>
      </c>
      <c r="R46" s="10">
        <f t="shared" ca="1" si="3"/>
        <v>0</v>
      </c>
      <c r="S46" s="10">
        <f t="shared" ca="1" si="4"/>
        <v>0</v>
      </c>
      <c r="T46" s="10">
        <f t="shared" ca="1" si="5"/>
        <v>0</v>
      </c>
      <c r="U46" s="10"/>
      <c r="V46" s="10"/>
      <c r="W46" s="10"/>
      <c r="X46" s="10"/>
      <c r="Y46" s="73">
        <f>IF(COUNT(Sheet1!$B15:'Sheet1'!$C15)=2,(C15-Z$25/n)^2,0)</f>
        <v>0</v>
      </c>
      <c r="Z46" s="74">
        <f>IF(COUNT(Sheet1!$B15:'Sheet1'!$C15)=2,Z$29*B15^2+Y$30*B15+Y$31,0)</f>
        <v>0</v>
      </c>
      <c r="AA46" s="59"/>
      <c r="AB46" s="74">
        <f t="shared" ca="1" si="8"/>
        <v>0</v>
      </c>
      <c r="AC46" s="32"/>
      <c r="AD46" s="75">
        <f>IF(COUNT(Sheet1!$B15:'Sheet1'!$C15)=2,($Z$25/n-Z46)^2,0)</f>
        <v>0</v>
      </c>
      <c r="AE46" s="10"/>
    </row>
    <row r="47" spans="1:31">
      <c r="A47" s="10">
        <f t="shared" ca="1" si="6"/>
        <v>0.86287250081598166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0"/>
        <v>0</v>
      </c>
      <c r="P47" s="10">
        <f t="shared" ca="1" si="1"/>
        <v>0</v>
      </c>
      <c r="Q47" s="10">
        <f t="shared" ca="1" si="2"/>
        <v>0</v>
      </c>
      <c r="R47" s="10">
        <f t="shared" ca="1" si="3"/>
        <v>0</v>
      </c>
      <c r="S47" s="10">
        <f t="shared" ca="1" si="4"/>
        <v>0</v>
      </c>
      <c r="T47" s="10">
        <f t="shared" ca="1" si="5"/>
        <v>0</v>
      </c>
      <c r="U47" s="10"/>
      <c r="V47" s="10"/>
      <c r="W47" s="10"/>
      <c r="X47" s="10"/>
      <c r="Y47" s="73">
        <f>IF(COUNT(Sheet1!$B16:'Sheet1'!$C16)=2,(C16-Z$25/n)^2,0)</f>
        <v>0</v>
      </c>
      <c r="Z47" s="74">
        <f>IF(COUNT(Sheet1!$B16:'Sheet1'!$C16)=2,Z$29*B16^2+Y$30*B16+Y$31,0)</f>
        <v>0</v>
      </c>
      <c r="AA47" s="59"/>
      <c r="AB47" s="74">
        <f t="shared" ca="1" si="8"/>
        <v>0</v>
      </c>
      <c r="AC47" s="32"/>
      <c r="AD47" s="75">
        <f>IF(COUNT(Sheet1!$B16:'Sheet1'!$C16)=2,($Z$25/n-Z47)^2,0)</f>
        <v>0</v>
      </c>
      <c r="AE47" s="10"/>
    </row>
    <row r="48" spans="1:31">
      <c r="A48" s="10">
        <f t="shared" ca="1" si="6"/>
        <v>7.1998430038034411E-2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0"/>
        <v>0</v>
      </c>
      <c r="P48" s="10">
        <f t="shared" ca="1" si="1"/>
        <v>0</v>
      </c>
      <c r="Q48" s="10">
        <f t="shared" ca="1" si="2"/>
        <v>0</v>
      </c>
      <c r="R48" s="10">
        <f t="shared" ca="1" si="3"/>
        <v>0</v>
      </c>
      <c r="S48" s="10">
        <f t="shared" ca="1" si="4"/>
        <v>0</v>
      </c>
      <c r="T48" s="10">
        <f t="shared" ca="1" si="5"/>
        <v>0</v>
      </c>
      <c r="U48" s="10"/>
      <c r="V48" s="10"/>
      <c r="W48" s="10"/>
      <c r="X48" s="10"/>
      <c r="Y48" s="73">
        <f>IF(COUNT(Sheet1!$B17:'Sheet1'!$C17)=2,(C17-Z$25/n)^2,0)</f>
        <v>0</v>
      </c>
      <c r="Z48" s="74">
        <f>IF(COUNT(Sheet1!$B17:'Sheet1'!$C17)=2,Z$29*B17^2+Y$30*B17+Y$31,0)</f>
        <v>0</v>
      </c>
      <c r="AA48" s="59"/>
      <c r="AB48" s="74">
        <f t="shared" ca="1" si="8"/>
        <v>0</v>
      </c>
      <c r="AC48" s="32"/>
      <c r="AD48" s="75">
        <f>IF(COUNT(Sheet1!$B17:'Sheet1'!$C17)=2,($Z$25/n-Z48)^2,0)</f>
        <v>0</v>
      </c>
      <c r="AE48" s="10"/>
    </row>
    <row r="49" spans="1:31">
      <c r="A49" s="10">
        <f t="shared" ca="1" si="6"/>
        <v>1.7098275568074195E-2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0"/>
        <v>0</v>
      </c>
      <c r="P49" s="10">
        <f t="shared" ca="1" si="1"/>
        <v>0</v>
      </c>
      <c r="Q49" s="10">
        <f t="shared" ca="1" si="2"/>
        <v>0</v>
      </c>
      <c r="R49" s="10">
        <f t="shared" ca="1" si="3"/>
        <v>0</v>
      </c>
      <c r="S49" s="10">
        <f t="shared" ca="1" si="4"/>
        <v>0</v>
      </c>
      <c r="T49" s="10">
        <f t="shared" ca="1" si="5"/>
        <v>0</v>
      </c>
      <c r="U49" s="10"/>
      <c r="V49" s="10"/>
      <c r="W49" s="10"/>
      <c r="X49" s="10"/>
      <c r="Y49" s="73">
        <f>IF(COUNT(Sheet1!$B18:'Sheet1'!$C18)=2,(C18-Z$25/n)^2,0)</f>
        <v>0</v>
      </c>
      <c r="Z49" s="74">
        <f>IF(COUNT(Sheet1!$B18:'Sheet1'!$C18)=2,Z$29*B18^2+Y$30*B18+Y$31,0)</f>
        <v>0</v>
      </c>
      <c r="AA49" s="59"/>
      <c r="AB49" s="74">
        <f t="shared" ca="1" si="8"/>
        <v>0</v>
      </c>
      <c r="AC49" s="32"/>
      <c r="AD49" s="75">
        <f>IF(COUNT(Sheet1!$B18:'Sheet1'!$C18)=2,($Z$25/n-Z49)^2,0)</f>
        <v>0</v>
      </c>
      <c r="AE49" s="10"/>
    </row>
    <row r="50" spans="1:31">
      <c r="A50" s="10">
        <f t="shared" ca="1" si="6"/>
        <v>0.11451561882828309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0"/>
        <v>0</v>
      </c>
      <c r="P50" s="10">
        <f t="shared" ca="1" si="1"/>
        <v>0</v>
      </c>
      <c r="Q50" s="10">
        <f t="shared" ca="1" si="2"/>
        <v>0</v>
      </c>
      <c r="R50" s="10">
        <f t="shared" ca="1" si="3"/>
        <v>0</v>
      </c>
      <c r="S50" s="10">
        <f t="shared" ca="1" si="4"/>
        <v>0</v>
      </c>
      <c r="T50" s="10">
        <f t="shared" ca="1" si="5"/>
        <v>0</v>
      </c>
      <c r="U50" s="10"/>
      <c r="V50" s="10"/>
      <c r="W50" s="10"/>
      <c r="X50" s="10"/>
      <c r="Y50" s="73">
        <f>IF(COUNT(Sheet1!$B19:'Sheet1'!$C19)=2,(C19-Z$25/n)^2,0)</f>
        <v>0</v>
      </c>
      <c r="Z50" s="74">
        <f>IF(COUNT(Sheet1!$B19:'Sheet1'!$C19)=2,Z$29*B19^2+Y$30*B19+Y$31,0)</f>
        <v>0</v>
      </c>
      <c r="AA50" s="59"/>
      <c r="AB50" s="74">
        <f t="shared" ca="1" si="8"/>
        <v>0</v>
      </c>
      <c r="AC50" s="32"/>
      <c r="AD50" s="75">
        <f>IF(COUNT(Sheet1!$B19:'Sheet1'!$C19)=2,($Z$25/n-Z50)^2,0)</f>
        <v>0</v>
      </c>
      <c r="AE50" s="10"/>
    </row>
    <row r="51" spans="1:3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80" t="str">
        <f>IF(COUNT(J51)=1,(-b+SQRT(b*b-4*a*(__c-J51)))/(2*a),"")</f>
        <v/>
      </c>
      <c r="L51" s="8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73">
        <f>IF(COUNT(Sheet1!$B20:'Sheet1'!$C20)=2,(C20-Z$25/n)^2,0)</f>
        <v>0</v>
      </c>
      <c r="Z51" s="74">
        <f>IF(COUNT(Sheet1!$B20:'Sheet1'!$C20)=2,Z$29*B20^2+Y$30*B20+Y$31,0)</f>
        <v>0</v>
      </c>
      <c r="AA51" s="59"/>
      <c r="AB51" s="74">
        <f t="shared" ca="1" si="8"/>
        <v>0</v>
      </c>
      <c r="AC51" s="32"/>
      <c r="AD51" s="75">
        <f>IF(COUNT(Sheet1!$B20:'Sheet1'!$C20)=2,($Z$25/n-Z51)^2,0)</f>
        <v>0</v>
      </c>
      <c r="AE51" s="10"/>
    </row>
    <row r="52" spans="1:3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73">
        <f>IF(COUNT(Sheet1!$B21:'Sheet1'!$C21)=2,(C21-Z$25/n)^2,0)</f>
        <v>0</v>
      </c>
      <c r="Z52" s="74">
        <f>IF(COUNT(Sheet1!$B21:'Sheet1'!$C21)=2,Z$29*B21^2+Y$30*B21+Y$31,0)</f>
        <v>0</v>
      </c>
      <c r="AA52" s="59"/>
      <c r="AB52" s="74">
        <f t="shared" ca="1" si="8"/>
        <v>0</v>
      </c>
      <c r="AC52" s="32"/>
      <c r="AD52" s="75">
        <f>IF(COUNT(Sheet1!$B21:'Sheet1'!$C21)=2,($Z$25/n-Z52)^2,0)</f>
        <v>0</v>
      </c>
      <c r="AE52" s="10"/>
    </row>
    <row r="53" spans="1:3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73">
        <f>IF(COUNT(Sheet1!$B22:'Sheet1'!$C22)=2,(C22-Z$25/n)^2,0)</f>
        <v>0</v>
      </c>
      <c r="Z53" s="74">
        <f>IF(COUNT(Sheet1!$B22:'Sheet1'!$C22)=2,Z$29*B22^2+Y$30*B22+Y$31,0)</f>
        <v>0</v>
      </c>
      <c r="AA53" s="59"/>
      <c r="AB53" s="74">
        <f t="shared" ca="1" si="8"/>
        <v>0</v>
      </c>
      <c r="AC53" s="32"/>
      <c r="AD53" s="75">
        <f>IF(COUNT(Sheet1!$B22:'Sheet1'!$C22)=2,($Z$25/n-Z53)^2,0)</f>
        <v>0</v>
      </c>
      <c r="AE53" s="10"/>
    </row>
    <row r="54" spans="1:3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73">
        <f>IF(COUNT(Sheet1!$B23:'Sheet1'!$C23)=2,(C23-Z$25/n)^2,0)</f>
        <v>0</v>
      </c>
      <c r="Z54" s="74">
        <f>IF(COUNT(Sheet1!$B23:'Sheet1'!$C23)=2,Z$29*B23^2+Y$30*B23+Y$31,0)</f>
        <v>0</v>
      </c>
      <c r="AA54" s="59"/>
      <c r="AB54" s="74">
        <f t="shared" ca="1" si="8"/>
        <v>0</v>
      </c>
      <c r="AC54" s="32"/>
      <c r="AD54" s="75">
        <f>IF(COUNT(Sheet1!$B23:'Sheet1'!$C23)=2,($Z$25/n-Z54)^2,0)</f>
        <v>0</v>
      </c>
      <c r="AE54" s="10"/>
    </row>
    <row r="55" spans="1:3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73">
        <f>IF(COUNT(Sheet1!$B24:'Sheet1'!$C24)=2,(C24-Z$25/n)^2,0)</f>
        <v>0</v>
      </c>
      <c r="Z55" s="74">
        <f>IF(COUNT(Sheet1!$B24:'Sheet1'!$C24)=2,Z$29*B24^2+Y$30*B24+Y$31,0)</f>
        <v>0</v>
      </c>
      <c r="AA55" s="59"/>
      <c r="AB55" s="74">
        <f t="shared" ca="1" si="8"/>
        <v>0</v>
      </c>
      <c r="AC55" s="32"/>
      <c r="AD55" s="75">
        <f>IF(COUNT(Sheet1!$B24:'Sheet1'!$C24)=2,($Z$25/n-Z55)^2,0)</f>
        <v>0</v>
      </c>
      <c r="AE55" s="10"/>
    </row>
    <row r="56" spans="1:3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73">
        <f>IF(COUNT(Sheet1!$B25:'Sheet1'!$C25)=2,(C25-Z$25/n)^2,0)</f>
        <v>0</v>
      </c>
      <c r="Z56" s="74">
        <f>IF(COUNT(Sheet1!$B25:'Sheet1'!$C25)=2,Z$29*B25^2+Y$30*B25+Y$31,0)</f>
        <v>0</v>
      </c>
      <c r="AA56" s="56"/>
      <c r="AB56" s="74">
        <f t="shared" ca="1" si="8"/>
        <v>0</v>
      </c>
      <c r="AC56" s="56"/>
      <c r="AD56" s="75">
        <f>IF(COUNT(Sheet1!$B25:'Sheet1'!$C25)=2,($Z$25/n-Z56)^2,0)</f>
        <v>0</v>
      </c>
      <c r="AE56" s="10"/>
    </row>
    <row r="57" spans="1:3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73">
        <f>IF(COUNT(Sheet1!$B26:'Sheet1'!$C26)=2,(C26-Z$25/n)^2,0)</f>
        <v>0</v>
      </c>
      <c r="Z57" s="74">
        <f>IF(COUNT(Sheet1!$B26:'Sheet1'!$C26)=2,Z$29*B26^2+Y$30*B26+Y$31,0)</f>
        <v>0</v>
      </c>
      <c r="AA57" s="56"/>
      <c r="AB57" s="74">
        <f t="shared" ca="1" si="8"/>
        <v>0</v>
      </c>
      <c r="AC57" s="56"/>
      <c r="AD57" s="75">
        <f>IF(COUNT(Sheet1!$B26:'Sheet1'!$C26)=2,($Z$25/n-Z57)^2,0)</f>
        <v>0</v>
      </c>
      <c r="AE57" s="10"/>
    </row>
    <row r="58" spans="1:3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73">
        <f>IF(COUNT(Sheet1!$B27:'Sheet1'!$C27)=2,(C27-Z$25/n)^2,0)</f>
        <v>0</v>
      </c>
      <c r="Z58" s="74">
        <f>IF(COUNT(Sheet1!$B27:'Sheet1'!$C27)=2,Z$29*B27^2+Y$30*B27+Y$31,0)</f>
        <v>0</v>
      </c>
      <c r="AA58" s="56"/>
      <c r="AB58" s="74">
        <f t="shared" ca="1" si="8"/>
        <v>0</v>
      </c>
      <c r="AC58" s="56"/>
      <c r="AD58" s="75">
        <f>IF(COUNT(Sheet1!$B27:'Sheet1'!$C27)=2,($Z$25/n-Z58)^2,0)</f>
        <v>0</v>
      </c>
      <c r="AE58" s="10"/>
    </row>
    <row r="59" spans="1:3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73">
        <f>IF(COUNT(Sheet1!$B28:'Sheet1'!$C28)=2,(C28-Z$25/n)^2,0)</f>
        <v>0</v>
      </c>
      <c r="Z59" s="74">
        <f>IF(COUNT(Sheet1!$B28:'Sheet1'!$C28)=2,Z$29*B28^2+Y$30*B28+Y$31,0)</f>
        <v>0</v>
      </c>
      <c r="AA59" s="56"/>
      <c r="AB59" s="74">
        <f t="shared" ca="1" si="8"/>
        <v>0</v>
      </c>
      <c r="AC59" s="56"/>
      <c r="AD59" s="75">
        <f>IF(COUNT(Sheet1!$B28:'Sheet1'!$C28)=2,($Z$25/n-Z59)^2,0)</f>
        <v>0</v>
      </c>
      <c r="AE59" s="10"/>
    </row>
    <row r="60" spans="1:3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73">
        <f>IF(COUNT(Sheet1!$B29:'Sheet1'!$C29)=2,(C29-Z$25/n)^2,0)</f>
        <v>0</v>
      </c>
      <c r="Z60" s="74">
        <f>IF(COUNT(Sheet1!$B29:'Sheet1'!$C29)=2,Z$29*B29^2+Y$30*B29+Y$31,0)</f>
        <v>0</v>
      </c>
      <c r="AA60" s="56"/>
      <c r="AB60" s="74">
        <f t="shared" ca="1" si="8"/>
        <v>0</v>
      </c>
      <c r="AC60" s="56"/>
      <c r="AD60" s="75">
        <f>IF(COUNT(Sheet1!$B29:'Sheet1'!$C29)=2,($Z$25/n-Z60)^2,0)</f>
        <v>0</v>
      </c>
      <c r="AE60" s="10"/>
    </row>
    <row r="61" spans="1:3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73">
        <f>IF(COUNT(Sheet1!$B30:'Sheet1'!$C30)=2,(C30-Z$25/n)^2,0)</f>
        <v>0</v>
      </c>
      <c r="Z61" s="74">
        <f>IF(COUNT(Sheet1!$B30:'Sheet1'!$C30)=2,Z$29*B30^2+Y$30*B30+Y$31,0)</f>
        <v>0</v>
      </c>
      <c r="AA61" s="56"/>
      <c r="AB61" s="74">
        <f t="shared" ca="1" si="8"/>
        <v>0</v>
      </c>
      <c r="AC61" s="56"/>
      <c r="AD61" s="75">
        <f>IF(COUNT(Sheet1!$B30:'Sheet1'!$C30)=2,($Z$25/n-Z61)^2,0)</f>
        <v>0</v>
      </c>
      <c r="AE61" s="10"/>
    </row>
    <row r="62" spans="1:3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73">
        <f>IF(COUNT(Sheet1!$B31:'Sheet1'!$C31)=2,(C31-Z$25/n)^2,0)</f>
        <v>0</v>
      </c>
      <c r="Z62" s="74">
        <f>IF(COUNT(Sheet1!$B31:'Sheet1'!$C31)=2,Z$29*B31^2+Y$30*B31+Y$31,0)</f>
        <v>0</v>
      </c>
      <c r="AA62" s="56"/>
      <c r="AB62" s="74">
        <f t="shared" ca="1" si="8"/>
        <v>0</v>
      </c>
      <c r="AC62" s="56"/>
      <c r="AD62" s="75">
        <f>IF(COUNT(Sheet1!$B31:'Sheet1'!$C31)=2,($Z$25/n-Z62)^2,0)</f>
        <v>0</v>
      </c>
      <c r="AE62" s="10"/>
    </row>
    <row r="63" spans="1:3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73">
        <f>IF(COUNT(Sheet1!$B32:'Sheet1'!$C32)=2,(C32-Z$25/n)^2,0)</f>
        <v>0</v>
      </c>
      <c r="Z63" s="74">
        <f>IF(COUNT(Sheet1!$B32:'Sheet1'!$C32)=2,Z$29*B32^2+Y$30*B32+Y$31,0)</f>
        <v>0</v>
      </c>
      <c r="AA63" s="56"/>
      <c r="AB63" s="74">
        <f t="shared" ca="1" si="8"/>
        <v>0</v>
      </c>
      <c r="AC63" s="56"/>
      <c r="AD63" s="75">
        <f>IF(COUNT(Sheet1!$B32:'Sheet1'!$C32)=2,($Z$25/n-Z63)^2,0)</f>
        <v>0</v>
      </c>
      <c r="AE63" s="10"/>
    </row>
    <row r="64" spans="1:3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73">
        <f>IF(COUNT(Sheet1!$B33:'Sheet1'!$C33)=2,(C33-Z$25/n)^2,0)</f>
        <v>0</v>
      </c>
      <c r="Z64" s="74">
        <f>IF(COUNT(Sheet1!$B33:'Sheet1'!$C33)=2,Z$29*B33^2+Y$30*B33+Y$31,0)</f>
        <v>0</v>
      </c>
      <c r="AA64" s="56"/>
      <c r="AB64" s="74">
        <f t="shared" ca="1" si="8"/>
        <v>0</v>
      </c>
      <c r="AC64" s="56"/>
      <c r="AD64" s="75">
        <f>IF(COUNT(Sheet1!$B33:'Sheet1'!$C33)=2,($Z$25/n-Z64)^2,0)</f>
        <v>0</v>
      </c>
      <c r="AE64" s="10"/>
    </row>
    <row r="65" spans="1:3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73">
        <f>IF(COUNT(Sheet1!$B34:'Sheet1'!$C34)=2,(C34-Z$25/n)^2,0)</f>
        <v>0</v>
      </c>
      <c r="Z65" s="74">
        <f>IF(COUNT(Sheet1!$B34:'Sheet1'!$C34)=2,Z$29*B34^2+Y$30*B34+Y$31,0)</f>
        <v>0</v>
      </c>
      <c r="AA65" s="56"/>
      <c r="AB65" s="74">
        <f t="shared" ca="1" si="8"/>
        <v>0</v>
      </c>
      <c r="AC65" s="56"/>
      <c r="AD65" s="75">
        <f>IF(COUNT(Sheet1!$B34:'Sheet1'!$C34)=2,($Z$25/n-Z65)^2,0)</f>
        <v>0</v>
      </c>
      <c r="AE65" s="10"/>
    </row>
    <row r="66" spans="1:3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73">
        <f>IF(COUNT(Sheet1!$B35:'Sheet1'!$C35)=2,(C35-Z$25/n)^2,0)</f>
        <v>0</v>
      </c>
      <c r="Z66" s="74">
        <f>IF(COUNT(Sheet1!$B35:'Sheet1'!$C35)=2,Z$29*B35^2+Y$30*B35+Y$31,0)</f>
        <v>0</v>
      </c>
      <c r="AA66" s="56"/>
      <c r="AB66" s="74">
        <f t="shared" ca="1" si="8"/>
        <v>0</v>
      </c>
      <c r="AC66" s="56"/>
      <c r="AD66" s="75">
        <f>IF(COUNT(Sheet1!$B35:'Sheet1'!$C35)=2,($Z$25/n-Z66)^2,0)</f>
        <v>0</v>
      </c>
      <c r="AE66" s="10"/>
    </row>
    <row r="67" spans="1:3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73">
        <f>IF(COUNT(Sheet1!$B36:'Sheet1'!$C36)=2,(C36-Z$25/n)^2,0)</f>
        <v>0</v>
      </c>
      <c r="Z67" s="74">
        <f>IF(COUNT(Sheet1!$B36:'Sheet1'!$C36)=2,Z$29*B36^2+Y$30*B36+Y$31,0)</f>
        <v>0</v>
      </c>
      <c r="AA67" s="56"/>
      <c r="AB67" s="74">
        <f t="shared" ca="1" si="8"/>
        <v>0</v>
      </c>
      <c r="AC67" s="56"/>
      <c r="AD67" s="75">
        <f>IF(COUNT(Sheet1!$B36:'Sheet1'!$C36)=2,($Z$25/n-Z67)^2,0)</f>
        <v>0</v>
      </c>
      <c r="AE67" s="10"/>
    </row>
    <row r="68" spans="1:3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73">
        <f>IF(COUNT(Sheet1!$B37:'Sheet1'!$C37)=2,(C37-Z$25/n)^2,0)</f>
        <v>0</v>
      </c>
      <c r="Z68" s="74">
        <f>IF(COUNT(Sheet1!$B37:'Sheet1'!$C37)=2,Z$29*B37^2+Y$30*B37+Y$31,0)</f>
        <v>0</v>
      </c>
      <c r="AA68" s="56"/>
      <c r="AB68" s="74">
        <f t="shared" ca="1" si="8"/>
        <v>0</v>
      </c>
      <c r="AC68" s="56"/>
      <c r="AD68" s="75">
        <f>IF(COUNT(Sheet1!$B37:'Sheet1'!$C37)=2,($Z$25/n-Z68)^2,0)</f>
        <v>0</v>
      </c>
      <c r="AE68" s="10"/>
    </row>
    <row r="69" spans="1:3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73">
        <f>IF(COUNT(Sheet1!$B38:'Sheet1'!$C38)=2,(C38-Z$25/n)^2,0)</f>
        <v>0</v>
      </c>
      <c r="Z69" s="74">
        <f>IF(COUNT(Sheet1!$B38:'Sheet1'!$C38)=2,Z$29*B38^2+Y$30*B38+Y$31,0)</f>
        <v>0</v>
      </c>
      <c r="AA69" s="56"/>
      <c r="AB69" s="74">
        <f t="shared" ca="1" si="8"/>
        <v>0</v>
      </c>
      <c r="AC69" s="56"/>
      <c r="AD69" s="75">
        <f>IF(COUNT(Sheet1!$B38:'Sheet1'!$C38)=2,($Z$25/n-Z69)^2,0)</f>
        <v>0</v>
      </c>
      <c r="AE69" s="10"/>
    </row>
    <row r="70" spans="1:3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73">
        <f>IF(COUNT(Sheet1!$B39:'Sheet1'!$C39)=2,(C39-Z$25/n)^2,0)</f>
        <v>0</v>
      </c>
      <c r="Z70" s="74">
        <f>IF(COUNT(Sheet1!$B39:'Sheet1'!$C39)=2,Z$29*B39^2+Y$30*B39+Y$31,0)</f>
        <v>0</v>
      </c>
      <c r="AA70" s="56"/>
      <c r="AB70" s="74">
        <f t="shared" ca="1" si="8"/>
        <v>0</v>
      </c>
      <c r="AC70" s="56"/>
      <c r="AD70" s="75">
        <f>IF(COUNT(Sheet1!$B39:'Sheet1'!$C39)=2,($Z$25/n-Z70)^2,0)</f>
        <v>0</v>
      </c>
      <c r="AE70" s="10"/>
    </row>
    <row r="71" spans="1:3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73">
        <f>IF(COUNT(Sheet1!$B40:'Sheet1'!$C40)=2,(C40-Z$25/n)^2,0)</f>
        <v>0</v>
      </c>
      <c r="Z71" s="74">
        <f>IF(COUNT(Sheet1!$B40:'Sheet1'!$C40)=2,Z$29*B40^2+Y$30*B40+Y$31,0)</f>
        <v>0</v>
      </c>
      <c r="AA71" s="56"/>
      <c r="AB71" s="74">
        <f t="shared" ca="1" si="8"/>
        <v>0</v>
      </c>
      <c r="AC71" s="56"/>
      <c r="AD71" s="75">
        <f>IF(COUNT(Sheet1!$B40:'Sheet1'!$C40)=2,($Z$25/n-Z71)^2,0)</f>
        <v>0</v>
      </c>
      <c r="AE71" s="10"/>
    </row>
    <row r="72" spans="1:3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73">
        <f>IF(COUNT(Sheet1!$B41:'Sheet1'!$C41)=2,(C41-Z$25/n)^2,0)</f>
        <v>0</v>
      </c>
      <c r="Z72" s="74">
        <f>IF(COUNT(Sheet1!$B41:'Sheet1'!$C41)=2,Z$29*B41^2+Y$30*B41+Y$31,0)</f>
        <v>0</v>
      </c>
      <c r="AA72" s="56"/>
      <c r="AB72" s="74">
        <f t="shared" ca="1" si="8"/>
        <v>0</v>
      </c>
      <c r="AC72" s="56"/>
      <c r="AD72" s="75">
        <f>IF(COUNT(Sheet1!$B41:'Sheet1'!$C41)=2,($Z$25/n-Z72)^2,0)</f>
        <v>0</v>
      </c>
      <c r="AE72" s="10"/>
    </row>
    <row r="73" spans="1:3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82">
        <f>SUM(Y37:Y72)</f>
        <v>0</v>
      </c>
      <c r="Z73" s="83">
        <f>SUM(Z37:Z72)</f>
        <v>0</v>
      </c>
      <c r="AA73" s="83"/>
      <c r="AB73" s="83">
        <f ca="1">SUM(AB37:AB72)</f>
        <v>0</v>
      </c>
      <c r="AC73" s="83" t="s">
        <v>0</v>
      </c>
      <c r="AD73" s="84">
        <f>SUM(AD37:AD72)</f>
        <v>0</v>
      </c>
      <c r="AE73" s="10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5:AE73"/>
  <sheetViews>
    <sheetView workbookViewId="0">
      <selection sqref="A1:AE73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0.23913538583343164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O50" ca="1" si="0">IF(COUNT($B6:$C6)=2,B6,0)</f>
        <v>0</v>
      </c>
      <c r="O6" s="10">
        <f t="shared" ca="1" si="0"/>
        <v>0</v>
      </c>
      <c r="P6" s="10">
        <f t="shared" ref="P6:P50" ca="1" si="1">IF(COUNT($B6:$C6)=2,N6*O6,0)</f>
        <v>0</v>
      </c>
      <c r="Q6" s="10">
        <f t="shared" ref="Q6:Q50" ca="1" si="2">IF(COUNT($B6:$C6)=2,B6^2,0)</f>
        <v>0</v>
      </c>
      <c r="R6" s="10">
        <f t="shared" ref="R6:R50" ca="1" si="3">IF(COUNT($B6:$C6)=2,B6^3,0)</f>
        <v>0</v>
      </c>
      <c r="S6" s="10">
        <f t="shared" ref="S6:S50" ca="1" si="4">IF(COUNT($B6:$C6)=2,B6^4,0)</f>
        <v>0</v>
      </c>
      <c r="T6" s="10">
        <f t="shared" ref="T6:T50" ca="1" si="5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6">RAND()</f>
        <v>0.23308309062266153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0"/>
        <v>0</v>
      </c>
      <c r="P7" s="10">
        <f t="shared" ca="1" si="1"/>
        <v>0</v>
      </c>
      <c r="Q7" s="10">
        <f t="shared" ca="1" si="2"/>
        <v>0</v>
      </c>
      <c r="R7" s="10">
        <f t="shared" ca="1" si="3"/>
        <v>0</v>
      </c>
      <c r="S7" s="10">
        <f t="shared" ca="1" si="4"/>
        <v>0</v>
      </c>
      <c r="T7" s="10">
        <f t="shared" ca="1" si="5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6"/>
        <v>0.83070943349077841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0"/>
        <v>0</v>
      </c>
      <c r="P8" s="10">
        <f t="shared" ca="1" si="1"/>
        <v>0</v>
      </c>
      <c r="Q8" s="10">
        <f t="shared" ca="1" si="2"/>
        <v>0</v>
      </c>
      <c r="R8" s="10">
        <f t="shared" ca="1" si="3"/>
        <v>0</v>
      </c>
      <c r="S8" s="10">
        <f t="shared" ca="1" si="4"/>
        <v>0</v>
      </c>
      <c r="T8" s="10">
        <f t="shared" ca="1" si="5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6"/>
        <v>0.78823252694158974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0"/>
        <v>0</v>
      </c>
      <c r="P9" s="10">
        <f t="shared" ca="1" si="1"/>
        <v>0</v>
      </c>
      <c r="Q9" s="10">
        <f t="shared" ca="1" si="2"/>
        <v>0</v>
      </c>
      <c r="R9" s="10">
        <f t="shared" ca="1" si="3"/>
        <v>0</v>
      </c>
      <c r="S9" s="10">
        <f t="shared" ca="1" si="4"/>
        <v>0</v>
      </c>
      <c r="T9" s="10">
        <f t="shared" ca="1" si="5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6"/>
        <v>0.69376088280472303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0"/>
        <v>0</v>
      </c>
      <c r="P10" s="10">
        <f t="shared" ca="1" si="1"/>
        <v>0</v>
      </c>
      <c r="Q10" s="10">
        <f t="shared" ca="1" si="2"/>
        <v>0</v>
      </c>
      <c r="R10" s="10">
        <f t="shared" ca="1" si="3"/>
        <v>0</v>
      </c>
      <c r="S10" s="10">
        <f t="shared" ca="1" si="4"/>
        <v>0</v>
      </c>
      <c r="T10" s="10">
        <f t="shared" ca="1" si="5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6"/>
        <v>0.3208546955090249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0"/>
        <v>0</v>
      </c>
      <c r="P11" s="10">
        <f t="shared" ca="1" si="1"/>
        <v>0</v>
      </c>
      <c r="Q11" s="10">
        <f t="shared" ca="1" si="2"/>
        <v>0</v>
      </c>
      <c r="R11" s="10">
        <f t="shared" ca="1" si="3"/>
        <v>0</v>
      </c>
      <c r="S11" s="10">
        <f t="shared" ca="1" si="4"/>
        <v>0</v>
      </c>
      <c r="T11" s="10">
        <f t="shared" ca="1" si="5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6"/>
        <v>0.5163040361498914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0"/>
        <v>0</v>
      </c>
      <c r="P12" s="10">
        <f t="shared" ca="1" si="1"/>
        <v>0</v>
      </c>
      <c r="Q12" s="10">
        <f t="shared" ca="1" si="2"/>
        <v>0</v>
      </c>
      <c r="R12" s="10">
        <f t="shared" ca="1" si="3"/>
        <v>0</v>
      </c>
      <c r="S12" s="10">
        <f t="shared" ca="1" si="4"/>
        <v>0</v>
      </c>
      <c r="T12" s="10">
        <f t="shared" ca="1" si="5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6"/>
        <v>0.19981261097266922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0"/>
        <v>0</v>
      </c>
      <c r="P13" s="10">
        <f t="shared" ca="1" si="1"/>
        <v>0</v>
      </c>
      <c r="Q13" s="10">
        <f t="shared" ca="1" si="2"/>
        <v>0</v>
      </c>
      <c r="R13" s="10">
        <f t="shared" ca="1" si="3"/>
        <v>0</v>
      </c>
      <c r="S13" s="10">
        <f t="shared" ca="1" si="4"/>
        <v>0</v>
      </c>
      <c r="T13" s="10">
        <f t="shared" ca="1" si="5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6"/>
        <v>0.5652138053764908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0"/>
        <v>0</v>
      </c>
      <c r="P14" s="10">
        <f t="shared" ca="1" si="1"/>
        <v>0</v>
      </c>
      <c r="Q14" s="10">
        <f t="shared" ca="1" si="2"/>
        <v>0</v>
      </c>
      <c r="R14" s="10">
        <f t="shared" ca="1" si="3"/>
        <v>0</v>
      </c>
      <c r="S14" s="10">
        <f t="shared" ca="1" si="4"/>
        <v>0</v>
      </c>
      <c r="T14" s="10">
        <f t="shared" ca="1" si="5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6"/>
        <v>0.32284164910817026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0"/>
        <v>0</v>
      </c>
      <c r="P15" s="10">
        <f t="shared" ca="1" si="1"/>
        <v>0</v>
      </c>
      <c r="Q15" s="10">
        <f t="shared" ca="1" si="2"/>
        <v>0</v>
      </c>
      <c r="R15" s="10">
        <f t="shared" ca="1" si="3"/>
        <v>0</v>
      </c>
      <c r="S15" s="10">
        <f t="shared" ca="1" si="4"/>
        <v>0</v>
      </c>
      <c r="T15" s="10">
        <f t="shared" ca="1" si="5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6"/>
        <v>0.19901447288900243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0"/>
        <v>0</v>
      </c>
      <c r="P16" s="10">
        <f t="shared" ca="1" si="1"/>
        <v>0</v>
      </c>
      <c r="Q16" s="10">
        <f t="shared" ca="1" si="2"/>
        <v>0</v>
      </c>
      <c r="R16" s="10">
        <f t="shared" ca="1" si="3"/>
        <v>0</v>
      </c>
      <c r="S16" s="10">
        <f t="shared" ca="1" si="4"/>
        <v>0</v>
      </c>
      <c r="T16" s="10">
        <f t="shared" ca="1" si="5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6"/>
        <v>0.6357334872525896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0"/>
        <v>0</v>
      </c>
      <c r="P17" s="10">
        <f t="shared" ca="1" si="1"/>
        <v>0</v>
      </c>
      <c r="Q17" s="10">
        <f t="shared" ca="1" si="2"/>
        <v>0</v>
      </c>
      <c r="R17" s="10">
        <f t="shared" ca="1" si="3"/>
        <v>0</v>
      </c>
      <c r="S17" s="10">
        <f t="shared" ca="1" si="4"/>
        <v>0</v>
      </c>
      <c r="T17" s="10">
        <f t="shared" ca="1" si="5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6"/>
        <v>0.33785700355542381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0"/>
        <v>0</v>
      </c>
      <c r="P18" s="10">
        <f t="shared" ca="1" si="1"/>
        <v>0</v>
      </c>
      <c r="Q18" s="10">
        <f t="shared" ca="1" si="2"/>
        <v>0</v>
      </c>
      <c r="R18" s="10">
        <f t="shared" ca="1" si="3"/>
        <v>0</v>
      </c>
      <c r="S18" s="10">
        <f t="shared" ca="1" si="4"/>
        <v>0</v>
      </c>
      <c r="T18" s="10">
        <f t="shared" ca="1" si="5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6"/>
        <v>0.54574438779377032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0"/>
        <v>0</v>
      </c>
      <c r="P19" s="10">
        <f t="shared" ca="1" si="1"/>
        <v>0</v>
      </c>
      <c r="Q19" s="10">
        <f t="shared" ca="1" si="2"/>
        <v>0</v>
      </c>
      <c r="R19" s="10">
        <f t="shared" ca="1" si="3"/>
        <v>0</v>
      </c>
      <c r="S19" s="10">
        <f t="shared" ca="1" si="4"/>
        <v>0</v>
      </c>
      <c r="T19" s="10">
        <f t="shared" ca="1" si="5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6"/>
        <v>4.4559570996142162E-2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0"/>
        <v>0</v>
      </c>
      <c r="P20" s="10">
        <f t="shared" ca="1" si="1"/>
        <v>0</v>
      </c>
      <c r="Q20" s="10">
        <f t="shared" ca="1" si="2"/>
        <v>0</v>
      </c>
      <c r="R20" s="10">
        <f t="shared" ca="1" si="3"/>
        <v>0</v>
      </c>
      <c r="S20" s="10">
        <f t="shared" ca="1" si="4"/>
        <v>0</v>
      </c>
      <c r="T20" s="10">
        <f t="shared" ca="1" si="5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6"/>
        <v>0.29615639568679053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0"/>
        <v>0</v>
      </c>
      <c r="P21" s="10">
        <f t="shared" ca="1" si="1"/>
        <v>0</v>
      </c>
      <c r="Q21" s="10">
        <f t="shared" ca="1" si="2"/>
        <v>0</v>
      </c>
      <c r="R21" s="10">
        <f t="shared" ca="1" si="3"/>
        <v>0</v>
      </c>
      <c r="S21" s="10">
        <f t="shared" ca="1" si="4"/>
        <v>0</v>
      </c>
      <c r="T21" s="10">
        <f t="shared" ca="1" si="5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6"/>
        <v>0.8809428615240964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0"/>
        <v>0</v>
      </c>
      <c r="P22" s="10">
        <f t="shared" ca="1" si="1"/>
        <v>0</v>
      </c>
      <c r="Q22" s="10">
        <f t="shared" ca="1" si="2"/>
        <v>0</v>
      </c>
      <c r="R22" s="10">
        <f t="shared" ca="1" si="3"/>
        <v>0</v>
      </c>
      <c r="S22" s="10">
        <f t="shared" ca="1" si="4"/>
        <v>0</v>
      </c>
      <c r="T22" s="10">
        <f t="shared" ca="1" si="5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6"/>
        <v>0.13815575840236716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0"/>
        <v>0</v>
      </c>
      <c r="P23" s="10">
        <f t="shared" ca="1" si="1"/>
        <v>0</v>
      </c>
      <c r="Q23" s="10">
        <f t="shared" ca="1" si="2"/>
        <v>0</v>
      </c>
      <c r="R23" s="10">
        <f t="shared" ca="1" si="3"/>
        <v>0</v>
      </c>
      <c r="S23" s="10">
        <f t="shared" ca="1" si="4"/>
        <v>0</v>
      </c>
      <c r="T23" s="10">
        <f t="shared" ca="1" si="5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6"/>
        <v>0.89693359966004815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0"/>
        <v>0</v>
      </c>
      <c r="P24" s="10">
        <f t="shared" ca="1" si="1"/>
        <v>0</v>
      </c>
      <c r="Q24" s="10">
        <f t="shared" ca="1" si="2"/>
        <v>0</v>
      </c>
      <c r="R24" s="10">
        <f t="shared" ca="1" si="3"/>
        <v>0</v>
      </c>
      <c r="S24" s="10">
        <f t="shared" ca="1" si="4"/>
        <v>0</v>
      </c>
      <c r="T24" s="10">
        <f t="shared" ca="1" si="5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6"/>
        <v>0.94165281717694471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0"/>
        <v>0</v>
      </c>
      <c r="P25" s="10">
        <f t="shared" ca="1" si="1"/>
        <v>0</v>
      </c>
      <c r="Q25" s="10">
        <f t="shared" ca="1" si="2"/>
        <v>0</v>
      </c>
      <c r="R25" s="10">
        <f t="shared" ca="1" si="3"/>
        <v>0</v>
      </c>
      <c r="S25" s="10">
        <f t="shared" ca="1" si="4"/>
        <v>0</v>
      </c>
      <c r="T25" s="10">
        <f t="shared" ca="1" si="5"/>
        <v>0</v>
      </c>
      <c r="U25" s="10"/>
      <c r="V25" s="10"/>
      <c r="W25" s="10"/>
      <c r="X25" s="9" t="s">
        <v>0</v>
      </c>
      <c r="Y25" s="55">
        <f t="shared" ref="Y25:AE25" ca="1" si="7">SUM(N6:N50)</f>
        <v>0</v>
      </c>
      <c r="Z25" s="56">
        <f t="shared" ca="1" si="7"/>
        <v>0</v>
      </c>
      <c r="AA25" s="57">
        <f t="shared" ca="1" si="7"/>
        <v>0</v>
      </c>
      <c r="AB25" s="57">
        <f t="shared" ca="1" si="7"/>
        <v>0</v>
      </c>
      <c r="AC25" s="57">
        <f t="shared" ca="1" si="7"/>
        <v>0</v>
      </c>
      <c r="AD25" s="57">
        <f t="shared" ca="1" si="7"/>
        <v>0</v>
      </c>
      <c r="AE25" s="58">
        <f t="shared" ca="1" si="7"/>
        <v>0</v>
      </c>
    </row>
    <row r="26" spans="1:31">
      <c r="A26" s="10">
        <f t="shared" ca="1" si="6"/>
        <v>0.93784806142126742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0"/>
        <v>0</v>
      </c>
      <c r="P26" s="10">
        <f t="shared" ca="1" si="1"/>
        <v>0</v>
      </c>
      <c r="Q26" s="10">
        <f t="shared" ca="1" si="2"/>
        <v>0</v>
      </c>
      <c r="R26" s="10">
        <f t="shared" ca="1" si="3"/>
        <v>0</v>
      </c>
      <c r="S26" s="10">
        <f t="shared" ca="1" si="4"/>
        <v>0</v>
      </c>
      <c r="T26" s="10">
        <f t="shared" ca="1" si="5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6"/>
        <v>0.34024696258199716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0"/>
        <v>0</v>
      </c>
      <c r="P27" s="10">
        <f t="shared" ca="1" si="1"/>
        <v>0</v>
      </c>
      <c r="Q27" s="10">
        <f t="shared" ca="1" si="2"/>
        <v>0</v>
      </c>
      <c r="R27" s="10">
        <f t="shared" ca="1" si="3"/>
        <v>0</v>
      </c>
      <c r="S27" s="10">
        <f t="shared" ca="1" si="4"/>
        <v>0</v>
      </c>
      <c r="T27" s="10">
        <f t="shared" ca="1" si="5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6"/>
        <v>0.80355627879221259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0"/>
        <v>0</v>
      </c>
      <c r="P28" s="10">
        <f t="shared" ca="1" si="1"/>
        <v>0</v>
      </c>
      <c r="Q28" s="10">
        <f t="shared" ca="1" si="2"/>
        <v>0</v>
      </c>
      <c r="R28" s="10">
        <f t="shared" ca="1" si="3"/>
        <v>0</v>
      </c>
      <c r="S28" s="10">
        <f t="shared" ca="1" si="4"/>
        <v>0</v>
      </c>
      <c r="T28" s="10">
        <f t="shared" ca="1" si="5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6"/>
        <v>0.87354968695056945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0"/>
        <v>0</v>
      </c>
      <c r="P29" s="10">
        <f t="shared" ca="1" si="1"/>
        <v>0</v>
      </c>
      <c r="Q29" s="10">
        <f t="shared" ca="1" si="2"/>
        <v>0</v>
      </c>
      <c r="R29" s="10">
        <f t="shared" ca="1" si="3"/>
        <v>0</v>
      </c>
      <c r="S29" s="10">
        <f t="shared" ca="1" si="4"/>
        <v>0</v>
      </c>
      <c r="T29" s="10">
        <f t="shared" ca="1" si="5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6"/>
        <v>7.1684812411883181E-2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0"/>
        <v>0</v>
      </c>
      <c r="P30" s="10">
        <f t="shared" ca="1" si="1"/>
        <v>0</v>
      </c>
      <c r="Q30" s="10">
        <f t="shared" ca="1" si="2"/>
        <v>0</v>
      </c>
      <c r="R30" s="10">
        <f t="shared" ca="1" si="3"/>
        <v>0</v>
      </c>
      <c r="S30" s="10">
        <f t="shared" ca="1" si="4"/>
        <v>0</v>
      </c>
      <c r="T30" s="10">
        <f t="shared" ca="1" si="5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6"/>
        <v>0.47704949078331105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0"/>
        <v>0</v>
      </c>
      <c r="P31" s="10">
        <f t="shared" ca="1" si="1"/>
        <v>0</v>
      </c>
      <c r="Q31" s="10">
        <f t="shared" ca="1" si="2"/>
        <v>0</v>
      </c>
      <c r="R31" s="10">
        <f t="shared" ca="1" si="3"/>
        <v>0</v>
      </c>
      <c r="S31" s="10">
        <f t="shared" ca="1" si="4"/>
        <v>0</v>
      </c>
      <c r="T31" s="10">
        <f t="shared" ca="1" si="5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6"/>
        <v>0.15807514351919216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0"/>
        <v>0</v>
      </c>
      <c r="P32" s="10">
        <f t="shared" ca="1" si="1"/>
        <v>0</v>
      </c>
      <c r="Q32" s="10">
        <f t="shared" ca="1" si="2"/>
        <v>0</v>
      </c>
      <c r="R32" s="10">
        <f t="shared" ca="1" si="3"/>
        <v>0</v>
      </c>
      <c r="S32" s="10">
        <f t="shared" ca="1" si="4"/>
        <v>0</v>
      </c>
      <c r="T32" s="10">
        <f t="shared" ca="1" si="5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6"/>
        <v>0.85639263246532304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0"/>
        <v>0</v>
      </c>
      <c r="P33" s="10">
        <f t="shared" ca="1" si="1"/>
        <v>0</v>
      </c>
      <c r="Q33" s="10">
        <f t="shared" ca="1" si="2"/>
        <v>0</v>
      </c>
      <c r="R33" s="10">
        <f t="shared" ca="1" si="3"/>
        <v>0</v>
      </c>
      <c r="S33" s="10">
        <f t="shared" ca="1" si="4"/>
        <v>0</v>
      </c>
      <c r="T33" s="10">
        <f t="shared" ca="1" si="5"/>
        <v>0</v>
      </c>
      <c r="U33" s="10"/>
      <c r="V33" s="10"/>
      <c r="W33" s="10"/>
      <c r="X33" s="89" t="s">
        <v>88</v>
      </c>
      <c r="Y33" s="72" t="e">
        <f ca="1">1-(AB73/AD73)</f>
        <v>#DIV/0!</v>
      </c>
      <c r="Z33" s="10"/>
      <c r="AA33" s="10"/>
      <c r="AB33" s="10"/>
      <c r="AC33" s="10"/>
      <c r="AD33" s="10"/>
      <c r="AE33" s="10"/>
    </row>
    <row r="34" spans="1:31">
      <c r="A34" s="10">
        <f t="shared" ca="1" si="6"/>
        <v>0.7588384362809939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0"/>
        <v>0</v>
      </c>
      <c r="P34" s="10">
        <f t="shared" ca="1" si="1"/>
        <v>0</v>
      </c>
      <c r="Q34" s="10">
        <f t="shared" ca="1" si="2"/>
        <v>0</v>
      </c>
      <c r="R34" s="10">
        <f t="shared" ca="1" si="3"/>
        <v>0</v>
      </c>
      <c r="S34" s="10">
        <f t="shared" ca="1" si="4"/>
        <v>0</v>
      </c>
      <c r="T34" s="10">
        <f t="shared" ca="1" si="5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4.25">
      <c r="A35" s="10">
        <f t="shared" ca="1" si="6"/>
        <v>0.76273334928500269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0"/>
        <v>0</v>
      </c>
      <c r="P35" s="10">
        <f t="shared" ca="1" si="1"/>
        <v>0</v>
      </c>
      <c r="Q35" s="10">
        <f t="shared" ca="1" si="2"/>
        <v>0</v>
      </c>
      <c r="R35" s="10">
        <f t="shared" ca="1" si="3"/>
        <v>0</v>
      </c>
      <c r="S35" s="10">
        <f t="shared" ca="1" si="4"/>
        <v>0</v>
      </c>
      <c r="T35" s="10">
        <f t="shared" ca="1" si="5"/>
        <v>0</v>
      </c>
      <c r="U35" s="10"/>
      <c r="V35" s="10"/>
      <c r="W35" s="10"/>
      <c r="X35" s="10"/>
      <c r="Y35" s="72" t="s">
        <v>69</v>
      </c>
      <c r="Z35" s="10"/>
      <c r="AA35" s="10"/>
      <c r="AB35" s="10"/>
      <c r="AC35" s="10"/>
      <c r="AD35" s="10"/>
      <c r="AE35" s="10"/>
    </row>
    <row r="36" spans="1:31">
      <c r="A36" s="10">
        <f t="shared" ca="1" si="6"/>
        <v>0.76520683950523305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0"/>
        <v>0</v>
      </c>
      <c r="P36" s="10">
        <f t="shared" ca="1" si="1"/>
        <v>0</v>
      </c>
      <c r="Q36" s="10">
        <f t="shared" ca="1" si="2"/>
        <v>0</v>
      </c>
      <c r="R36" s="10">
        <f t="shared" ca="1" si="3"/>
        <v>0</v>
      </c>
      <c r="S36" s="10">
        <f t="shared" ca="1" si="4"/>
        <v>0</v>
      </c>
      <c r="T36" s="10">
        <f t="shared" ca="1" si="5"/>
        <v>0</v>
      </c>
      <c r="U36" s="10"/>
      <c r="V36" s="10"/>
      <c r="W36" s="10"/>
      <c r="X36" s="10"/>
      <c r="Y36" s="108" t="s">
        <v>70</v>
      </c>
      <c r="Z36" s="108" t="s">
        <v>71</v>
      </c>
      <c r="AA36" s="108"/>
      <c r="AB36" s="108" t="s">
        <v>72</v>
      </c>
      <c r="AC36" s="108"/>
      <c r="AD36" s="108" t="s">
        <v>73</v>
      </c>
      <c r="AE36" s="41"/>
    </row>
    <row r="37" spans="1:31">
      <c r="A37" s="10">
        <f t="shared" ca="1" si="6"/>
        <v>0.5672530409108395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0"/>
        <v>0</v>
      </c>
      <c r="P37" s="10">
        <f t="shared" ca="1" si="1"/>
        <v>0</v>
      </c>
      <c r="Q37" s="10">
        <f t="shared" ca="1" si="2"/>
        <v>0</v>
      </c>
      <c r="R37" s="10">
        <f t="shared" ca="1" si="3"/>
        <v>0</v>
      </c>
      <c r="S37" s="10">
        <f t="shared" ca="1" si="4"/>
        <v>0</v>
      </c>
      <c r="T37" s="10">
        <f t="shared" ca="1" si="5"/>
        <v>0</v>
      </c>
      <c r="U37" s="10"/>
      <c r="V37" s="10"/>
      <c r="W37" s="10"/>
      <c r="X37" s="10"/>
      <c r="Y37" s="73">
        <f>IF(COUNT(Sheet1!$B6:'Sheet1'!$C6)=2,(C6-Z$25/n)^2,0)</f>
        <v>0</v>
      </c>
      <c r="Z37" s="74">
        <f>IF(COUNT(Sheet1!$B6:'Sheet1'!$C6)=2,Z$29*B6^2+Y$30*B6+Y$31,0)</f>
        <v>0</v>
      </c>
      <c r="AA37" s="74"/>
      <c r="AB37" s="74">
        <f t="shared" ref="AB37:AB72" ca="1" si="8">IF(COUNT($B6:$C6)=2,(C6-Z37)^2,0)</f>
        <v>0</v>
      </c>
      <c r="AC37" s="49"/>
      <c r="AD37" s="75">
        <f>IF(COUNT(Sheet1!$B6:'Sheet1'!$C6)=2,($Z$25/n-Z37)^2,0)</f>
        <v>0</v>
      </c>
      <c r="AE37" s="10" t="s">
        <v>0</v>
      </c>
    </row>
    <row r="38" spans="1:31">
      <c r="A38" s="10">
        <f t="shared" ca="1" si="6"/>
        <v>4.8571572705299881E-2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0"/>
        <v>0</v>
      </c>
      <c r="P38" s="10">
        <f t="shared" ca="1" si="1"/>
        <v>0</v>
      </c>
      <c r="Q38" s="10">
        <f t="shared" ca="1" si="2"/>
        <v>0</v>
      </c>
      <c r="R38" s="10">
        <f t="shared" ca="1" si="3"/>
        <v>0</v>
      </c>
      <c r="S38" s="10">
        <f t="shared" ca="1" si="4"/>
        <v>0</v>
      </c>
      <c r="T38" s="10">
        <f t="shared" ca="1" si="5"/>
        <v>0</v>
      </c>
      <c r="U38" s="10"/>
      <c r="V38" s="10"/>
      <c r="W38" s="10"/>
      <c r="X38" s="10"/>
      <c r="Y38" s="73">
        <f>IF(COUNT(Sheet1!$B7:'Sheet1'!$C7)=2,(C7-Z$25/n)^2,0)</f>
        <v>0</v>
      </c>
      <c r="Z38" s="74">
        <f>IF(COUNT(Sheet1!$B7:'Sheet1'!$C7)=2,Z$29*B7^2+Y$30*B7+Y$31,0)</f>
        <v>0</v>
      </c>
      <c r="AA38" s="59"/>
      <c r="AB38" s="74">
        <f t="shared" ca="1" si="8"/>
        <v>0</v>
      </c>
      <c r="AC38" s="32"/>
      <c r="AD38" s="75">
        <f>IF(COUNT(Sheet1!$B7:'Sheet1'!$C7)=2,($Z$25/n-Z38)^2,0)</f>
        <v>0</v>
      </c>
      <c r="AE38" s="10"/>
    </row>
    <row r="39" spans="1:31">
      <c r="A39" s="10">
        <f t="shared" ca="1" si="6"/>
        <v>0.36170302883589034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0"/>
        <v>0</v>
      </c>
      <c r="P39" s="10">
        <f t="shared" ca="1" si="1"/>
        <v>0</v>
      </c>
      <c r="Q39" s="10">
        <f t="shared" ca="1" si="2"/>
        <v>0</v>
      </c>
      <c r="R39" s="10">
        <f t="shared" ca="1" si="3"/>
        <v>0</v>
      </c>
      <c r="S39" s="10">
        <f t="shared" ca="1" si="4"/>
        <v>0</v>
      </c>
      <c r="T39" s="10">
        <f t="shared" ca="1" si="5"/>
        <v>0</v>
      </c>
      <c r="U39" s="10"/>
      <c r="V39" s="10"/>
      <c r="W39" s="10"/>
      <c r="X39" s="10"/>
      <c r="Y39" s="73">
        <f>IF(COUNT(Sheet1!$B8:'Sheet1'!$C8)=2,(C8-Z$25/n)^2,0)</f>
        <v>0</v>
      </c>
      <c r="Z39" s="74">
        <f>IF(COUNT(Sheet1!$B8:'Sheet1'!$C8)=2,Z$29*B8^2+Y$30*B8+Y$31,0)</f>
        <v>0</v>
      </c>
      <c r="AA39" s="59"/>
      <c r="AB39" s="74">
        <f t="shared" ca="1" si="8"/>
        <v>0</v>
      </c>
      <c r="AC39" s="32"/>
      <c r="AD39" s="75">
        <f>IF(COUNT(Sheet1!$B8:'Sheet1'!$C8)=2,($Z$25/n-Z39)^2,0)</f>
        <v>0</v>
      </c>
      <c r="AE39" s="10"/>
    </row>
    <row r="40" spans="1:31">
      <c r="A40" s="10">
        <f t="shared" ca="1" si="6"/>
        <v>0.13684897354112302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0"/>
        <v>0</v>
      </c>
      <c r="P40" s="10">
        <f t="shared" ca="1" si="1"/>
        <v>0</v>
      </c>
      <c r="Q40" s="10">
        <f t="shared" ca="1" si="2"/>
        <v>0</v>
      </c>
      <c r="R40" s="10">
        <f t="shared" ca="1" si="3"/>
        <v>0</v>
      </c>
      <c r="S40" s="10">
        <f t="shared" ca="1" si="4"/>
        <v>0</v>
      </c>
      <c r="T40" s="10">
        <f t="shared" ca="1" si="5"/>
        <v>0</v>
      </c>
      <c r="U40" s="10"/>
      <c r="V40" s="10"/>
      <c r="W40" s="10"/>
      <c r="X40" s="10"/>
      <c r="Y40" s="73">
        <f>IF(COUNT(Sheet1!$B9:'Sheet1'!$C9)=2,(C9-Z$25/n)^2,0)</f>
        <v>0</v>
      </c>
      <c r="Z40" s="74">
        <f>IF(COUNT(Sheet1!$B9:'Sheet1'!$C9)=2,Z$29*B9^2+Y$30*B9+Y$31,0)</f>
        <v>0</v>
      </c>
      <c r="AA40" s="59"/>
      <c r="AB40" s="74">
        <f t="shared" ca="1" si="8"/>
        <v>0</v>
      </c>
      <c r="AC40" s="32"/>
      <c r="AD40" s="75">
        <f>IF(COUNT(Sheet1!$B9:'Sheet1'!$C9)=2,($Z$25/n-Z40)^2,0)</f>
        <v>0</v>
      </c>
      <c r="AE40" s="10"/>
    </row>
    <row r="41" spans="1:31">
      <c r="A41" s="10">
        <f t="shared" ca="1" si="6"/>
        <v>5.3422097620430709E-2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0"/>
        <v>0</v>
      </c>
      <c r="P41" s="10">
        <f t="shared" ca="1" si="1"/>
        <v>0</v>
      </c>
      <c r="Q41" s="10">
        <f t="shared" ca="1" si="2"/>
        <v>0</v>
      </c>
      <c r="R41" s="10">
        <f t="shared" ca="1" si="3"/>
        <v>0</v>
      </c>
      <c r="S41" s="10">
        <f t="shared" ca="1" si="4"/>
        <v>0</v>
      </c>
      <c r="T41" s="10">
        <f t="shared" ca="1" si="5"/>
        <v>0</v>
      </c>
      <c r="U41" s="10"/>
      <c r="V41" s="10"/>
      <c r="W41" s="10"/>
      <c r="X41" s="10"/>
      <c r="Y41" s="73">
        <f>IF(COUNT(Sheet1!$B10:'Sheet1'!$C10)=2,(C10-Z$25/n)^2,0)</f>
        <v>0</v>
      </c>
      <c r="Z41" s="74">
        <f>IF(COUNT(Sheet1!$B10:'Sheet1'!$C10)=2,Z$29*B10^2+Y$30*B10+Y$31,0)</f>
        <v>0</v>
      </c>
      <c r="AA41" s="59"/>
      <c r="AB41" s="74">
        <f t="shared" ca="1" si="8"/>
        <v>0</v>
      </c>
      <c r="AC41" s="32"/>
      <c r="AD41" s="75">
        <f>IF(COUNT(Sheet1!$B10:'Sheet1'!$C10)=2,($Z$25/n-Z41)^2,0)</f>
        <v>0</v>
      </c>
      <c r="AE41" s="10"/>
    </row>
    <row r="42" spans="1:31">
      <c r="A42" s="10">
        <f t="shared" ca="1" si="6"/>
        <v>6.6738437140788642E-2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0"/>
        <v>0</v>
      </c>
      <c r="P42" s="10">
        <f t="shared" ca="1" si="1"/>
        <v>0</v>
      </c>
      <c r="Q42" s="10">
        <f t="shared" ca="1" si="2"/>
        <v>0</v>
      </c>
      <c r="R42" s="10">
        <f t="shared" ca="1" si="3"/>
        <v>0</v>
      </c>
      <c r="S42" s="10">
        <f t="shared" ca="1" si="4"/>
        <v>0</v>
      </c>
      <c r="T42" s="10">
        <f t="shared" ca="1" si="5"/>
        <v>0</v>
      </c>
      <c r="U42" s="10"/>
      <c r="V42" s="10"/>
      <c r="W42" s="10"/>
      <c r="X42" s="10"/>
      <c r="Y42" s="73">
        <f>IF(COUNT(Sheet1!$B11:'Sheet1'!$C11)=2,(C11-Z$25/n)^2,0)</f>
        <v>0</v>
      </c>
      <c r="Z42" s="74">
        <f>IF(COUNT(Sheet1!$B11:'Sheet1'!$C11)=2,Z$29*B11^2+Y$30*B11+Y$31,0)</f>
        <v>0</v>
      </c>
      <c r="AA42" s="59"/>
      <c r="AB42" s="74">
        <f t="shared" ca="1" si="8"/>
        <v>0</v>
      </c>
      <c r="AC42" s="32"/>
      <c r="AD42" s="75">
        <f>IF(COUNT(Sheet1!$B11:'Sheet1'!$C11)=2,($Z$25/n-Z42)^2,0)</f>
        <v>0</v>
      </c>
      <c r="AE42" s="10"/>
    </row>
    <row r="43" spans="1:31">
      <c r="A43" s="10">
        <f t="shared" ca="1" si="6"/>
        <v>0.12484827296321366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0"/>
        <v>0</v>
      </c>
      <c r="P43" s="10">
        <f t="shared" ca="1" si="1"/>
        <v>0</v>
      </c>
      <c r="Q43" s="10">
        <f t="shared" ca="1" si="2"/>
        <v>0</v>
      </c>
      <c r="R43" s="10">
        <f t="shared" ca="1" si="3"/>
        <v>0</v>
      </c>
      <c r="S43" s="10">
        <f t="shared" ca="1" si="4"/>
        <v>0</v>
      </c>
      <c r="T43" s="10">
        <f t="shared" ca="1" si="5"/>
        <v>0</v>
      </c>
      <c r="U43" s="10"/>
      <c r="V43" s="10"/>
      <c r="W43" s="10"/>
      <c r="X43" s="10"/>
      <c r="Y43" s="73">
        <f>IF(COUNT(Sheet1!$B12:'Sheet1'!$C12)=2,(C12-Z$25/n)^2,0)</f>
        <v>0</v>
      </c>
      <c r="Z43" s="74">
        <f>IF(COUNT(Sheet1!$B12:'Sheet1'!$C12)=2,Z$29*B12^2+Y$30*B12+Y$31,0)</f>
        <v>0</v>
      </c>
      <c r="AA43" s="59"/>
      <c r="AB43" s="74">
        <f t="shared" ca="1" si="8"/>
        <v>0</v>
      </c>
      <c r="AC43" s="32"/>
      <c r="AD43" s="75">
        <f>IF(COUNT(Sheet1!$B12:'Sheet1'!$C12)=2,($Z$25/n-Z43)^2,0)</f>
        <v>0</v>
      </c>
      <c r="AE43" s="10"/>
    </row>
    <row r="44" spans="1:31">
      <c r="A44" s="10">
        <f t="shared" ca="1" si="6"/>
        <v>0.31720446428790428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0"/>
        <v>0</v>
      </c>
      <c r="P44" s="10">
        <f t="shared" ca="1" si="1"/>
        <v>0</v>
      </c>
      <c r="Q44" s="10">
        <f t="shared" ca="1" si="2"/>
        <v>0</v>
      </c>
      <c r="R44" s="10">
        <f t="shared" ca="1" si="3"/>
        <v>0</v>
      </c>
      <c r="S44" s="10">
        <f t="shared" ca="1" si="4"/>
        <v>0</v>
      </c>
      <c r="T44" s="10">
        <f t="shared" ca="1" si="5"/>
        <v>0</v>
      </c>
      <c r="U44" s="10"/>
      <c r="V44" s="10"/>
      <c r="W44" s="10"/>
      <c r="X44" s="10"/>
      <c r="Y44" s="73">
        <f>IF(COUNT(Sheet1!$B13:'Sheet1'!$C13)=2,(C13-Z$25/n)^2,0)</f>
        <v>0</v>
      </c>
      <c r="Z44" s="74">
        <f>IF(COUNT(Sheet1!$B13:'Sheet1'!$C13)=2,Z$29*B13^2+Y$30*B13+Y$31,0)</f>
        <v>0</v>
      </c>
      <c r="AA44" s="32"/>
      <c r="AB44" s="74">
        <f t="shared" ca="1" si="8"/>
        <v>0</v>
      </c>
      <c r="AC44" s="32"/>
      <c r="AD44" s="75">
        <f>IF(COUNT(Sheet1!$B13:'Sheet1'!$C13)=2,($Z$25/n-Z44)^2,0)</f>
        <v>0</v>
      </c>
      <c r="AE44" s="10"/>
    </row>
    <row r="45" spans="1:31">
      <c r="A45" s="10">
        <f t="shared" ca="1" si="6"/>
        <v>0.39677805369995911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0"/>
        <v>0</v>
      </c>
      <c r="P45" s="10">
        <f t="shared" ca="1" si="1"/>
        <v>0</v>
      </c>
      <c r="Q45" s="10">
        <f t="shared" ca="1" si="2"/>
        <v>0</v>
      </c>
      <c r="R45" s="10">
        <f t="shared" ca="1" si="3"/>
        <v>0</v>
      </c>
      <c r="S45" s="10">
        <f t="shared" ca="1" si="4"/>
        <v>0</v>
      </c>
      <c r="T45" s="10">
        <f t="shared" ca="1" si="5"/>
        <v>0</v>
      </c>
      <c r="U45" s="10"/>
      <c r="V45" s="10"/>
      <c r="W45" s="10"/>
      <c r="X45" s="10"/>
      <c r="Y45" s="73">
        <f>IF(COUNT(Sheet1!$B14:'Sheet1'!$C14)=2,(C14-Z$25/n)^2,0)</f>
        <v>0</v>
      </c>
      <c r="Z45" s="74">
        <f>IF(COUNT(Sheet1!$B14:'Sheet1'!$C14)=2,Z$29*B14^2+Y$30*B14+Y$31,0)</f>
        <v>0</v>
      </c>
      <c r="AA45" s="59"/>
      <c r="AB45" s="74">
        <f t="shared" ca="1" si="8"/>
        <v>0</v>
      </c>
      <c r="AC45" s="32"/>
      <c r="AD45" s="75">
        <f>IF(COUNT(Sheet1!$B14:'Sheet1'!$C14)=2,($Z$25/n-Z45)^2,0)</f>
        <v>0</v>
      </c>
      <c r="AE45" s="10"/>
    </row>
    <row r="46" spans="1:31">
      <c r="A46" s="10">
        <f t="shared" ca="1" si="6"/>
        <v>0.76998836020999717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0"/>
        <v>0</v>
      </c>
      <c r="P46" s="10">
        <f t="shared" ca="1" si="1"/>
        <v>0</v>
      </c>
      <c r="Q46" s="10">
        <f t="shared" ca="1" si="2"/>
        <v>0</v>
      </c>
      <c r="R46" s="10">
        <f t="shared" ca="1" si="3"/>
        <v>0</v>
      </c>
      <c r="S46" s="10">
        <f t="shared" ca="1" si="4"/>
        <v>0</v>
      </c>
      <c r="T46" s="10">
        <f t="shared" ca="1" si="5"/>
        <v>0</v>
      </c>
      <c r="U46" s="10"/>
      <c r="V46" s="10"/>
      <c r="W46" s="10"/>
      <c r="X46" s="10"/>
      <c r="Y46" s="73">
        <f>IF(COUNT(Sheet1!$B15:'Sheet1'!$C15)=2,(C15-Z$25/n)^2,0)</f>
        <v>0</v>
      </c>
      <c r="Z46" s="74">
        <f>IF(COUNT(Sheet1!$B15:'Sheet1'!$C15)=2,Z$29*B15^2+Y$30*B15+Y$31,0)</f>
        <v>0</v>
      </c>
      <c r="AA46" s="59"/>
      <c r="AB46" s="74">
        <f t="shared" ca="1" si="8"/>
        <v>0</v>
      </c>
      <c r="AC46" s="32"/>
      <c r="AD46" s="75">
        <f>IF(COUNT(Sheet1!$B15:'Sheet1'!$C15)=2,($Z$25/n-Z46)^2,0)</f>
        <v>0</v>
      </c>
      <c r="AE46" s="10"/>
    </row>
    <row r="47" spans="1:31">
      <c r="A47" s="10">
        <f t="shared" ca="1" si="6"/>
        <v>0.13461568111821676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0"/>
        <v>0</v>
      </c>
      <c r="P47" s="10">
        <f t="shared" ca="1" si="1"/>
        <v>0</v>
      </c>
      <c r="Q47" s="10">
        <f t="shared" ca="1" si="2"/>
        <v>0</v>
      </c>
      <c r="R47" s="10">
        <f t="shared" ca="1" si="3"/>
        <v>0</v>
      </c>
      <c r="S47" s="10">
        <f t="shared" ca="1" si="4"/>
        <v>0</v>
      </c>
      <c r="T47" s="10">
        <f t="shared" ca="1" si="5"/>
        <v>0</v>
      </c>
      <c r="U47" s="10"/>
      <c r="V47" s="10"/>
      <c r="W47" s="10"/>
      <c r="X47" s="10"/>
      <c r="Y47" s="73">
        <f>IF(COUNT(Sheet1!$B16:'Sheet1'!$C16)=2,(C16-Z$25/n)^2,0)</f>
        <v>0</v>
      </c>
      <c r="Z47" s="74">
        <f>IF(COUNT(Sheet1!$B16:'Sheet1'!$C16)=2,Z$29*B16^2+Y$30*B16+Y$31,0)</f>
        <v>0</v>
      </c>
      <c r="AA47" s="59"/>
      <c r="AB47" s="74">
        <f t="shared" ca="1" si="8"/>
        <v>0</v>
      </c>
      <c r="AC47" s="32"/>
      <c r="AD47" s="75">
        <f>IF(COUNT(Sheet1!$B16:'Sheet1'!$C16)=2,($Z$25/n-Z47)^2,0)</f>
        <v>0</v>
      </c>
      <c r="AE47" s="10"/>
    </row>
    <row r="48" spans="1:31">
      <c r="A48" s="10">
        <f t="shared" ca="1" si="6"/>
        <v>0.21867739087509208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0"/>
        <v>0</v>
      </c>
      <c r="P48" s="10">
        <f t="shared" ca="1" si="1"/>
        <v>0</v>
      </c>
      <c r="Q48" s="10">
        <f t="shared" ca="1" si="2"/>
        <v>0</v>
      </c>
      <c r="R48" s="10">
        <f t="shared" ca="1" si="3"/>
        <v>0</v>
      </c>
      <c r="S48" s="10">
        <f t="shared" ca="1" si="4"/>
        <v>0</v>
      </c>
      <c r="T48" s="10">
        <f t="shared" ca="1" si="5"/>
        <v>0</v>
      </c>
      <c r="U48" s="10"/>
      <c r="V48" s="10"/>
      <c r="W48" s="10"/>
      <c r="X48" s="10"/>
      <c r="Y48" s="73">
        <f>IF(COUNT(Sheet1!$B17:'Sheet1'!$C17)=2,(C17-Z$25/n)^2,0)</f>
        <v>0</v>
      </c>
      <c r="Z48" s="74">
        <f>IF(COUNT(Sheet1!$B17:'Sheet1'!$C17)=2,Z$29*B17^2+Y$30*B17+Y$31,0)</f>
        <v>0</v>
      </c>
      <c r="AA48" s="59"/>
      <c r="AB48" s="74">
        <f t="shared" ca="1" si="8"/>
        <v>0</v>
      </c>
      <c r="AC48" s="32"/>
      <c r="AD48" s="75">
        <f>IF(COUNT(Sheet1!$B17:'Sheet1'!$C17)=2,($Z$25/n-Z48)^2,0)</f>
        <v>0</v>
      </c>
      <c r="AE48" s="10"/>
    </row>
    <row r="49" spans="1:31">
      <c r="A49" s="10">
        <f t="shared" ca="1" si="6"/>
        <v>0.86375040276603865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0"/>
        <v>0</v>
      </c>
      <c r="P49" s="10">
        <f t="shared" ca="1" si="1"/>
        <v>0</v>
      </c>
      <c r="Q49" s="10">
        <f t="shared" ca="1" si="2"/>
        <v>0</v>
      </c>
      <c r="R49" s="10">
        <f t="shared" ca="1" si="3"/>
        <v>0</v>
      </c>
      <c r="S49" s="10">
        <f t="shared" ca="1" si="4"/>
        <v>0</v>
      </c>
      <c r="T49" s="10">
        <f t="shared" ca="1" si="5"/>
        <v>0</v>
      </c>
      <c r="U49" s="10"/>
      <c r="V49" s="10"/>
      <c r="W49" s="10"/>
      <c r="X49" s="10"/>
      <c r="Y49" s="73">
        <f>IF(COUNT(Sheet1!$B18:'Sheet1'!$C18)=2,(C18-Z$25/n)^2,0)</f>
        <v>0</v>
      </c>
      <c r="Z49" s="74">
        <f>IF(COUNT(Sheet1!$B18:'Sheet1'!$C18)=2,Z$29*B18^2+Y$30*B18+Y$31,0)</f>
        <v>0</v>
      </c>
      <c r="AA49" s="59"/>
      <c r="AB49" s="74">
        <f t="shared" ca="1" si="8"/>
        <v>0</v>
      </c>
      <c r="AC49" s="32"/>
      <c r="AD49" s="75">
        <f>IF(COUNT(Sheet1!$B18:'Sheet1'!$C18)=2,($Z$25/n-Z49)^2,0)</f>
        <v>0</v>
      </c>
      <c r="AE49" s="10"/>
    </row>
    <row r="50" spans="1:31">
      <c r="A50" s="10">
        <f t="shared" ca="1" si="6"/>
        <v>0.96729907967649897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0"/>
        <v>0</v>
      </c>
      <c r="P50" s="10">
        <f t="shared" ca="1" si="1"/>
        <v>0</v>
      </c>
      <c r="Q50" s="10">
        <f t="shared" ca="1" si="2"/>
        <v>0</v>
      </c>
      <c r="R50" s="10">
        <f t="shared" ca="1" si="3"/>
        <v>0</v>
      </c>
      <c r="S50" s="10">
        <f t="shared" ca="1" si="4"/>
        <v>0</v>
      </c>
      <c r="T50" s="10">
        <f t="shared" ca="1" si="5"/>
        <v>0</v>
      </c>
      <c r="U50" s="10"/>
      <c r="V50" s="10"/>
      <c r="W50" s="10"/>
      <c r="X50" s="10"/>
      <c r="Y50" s="73">
        <f>IF(COUNT(Sheet1!$B19:'Sheet1'!$C19)=2,(C19-Z$25/n)^2,0)</f>
        <v>0</v>
      </c>
      <c r="Z50" s="74">
        <f>IF(COUNT(Sheet1!$B19:'Sheet1'!$C19)=2,Z$29*B19^2+Y$30*B19+Y$31,0)</f>
        <v>0</v>
      </c>
      <c r="AA50" s="59"/>
      <c r="AB50" s="74">
        <f t="shared" ca="1" si="8"/>
        <v>0</v>
      </c>
      <c r="AC50" s="32"/>
      <c r="AD50" s="75">
        <f>IF(COUNT(Sheet1!$B19:'Sheet1'!$C19)=2,($Z$25/n-Z50)^2,0)</f>
        <v>0</v>
      </c>
      <c r="AE50" s="10"/>
    </row>
    <row r="51" spans="1:3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80" t="str">
        <f>IF(COUNT(J51)=1,(-b+SQRT(b*b-4*a*(__c-J51)))/(2*a),"")</f>
        <v/>
      </c>
      <c r="L51" s="8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73">
        <f>IF(COUNT(Sheet1!$B20:'Sheet1'!$C20)=2,(C20-Z$25/n)^2,0)</f>
        <v>0</v>
      </c>
      <c r="Z51" s="74">
        <f>IF(COUNT(Sheet1!$B20:'Sheet1'!$C20)=2,Z$29*B20^2+Y$30*B20+Y$31,0)</f>
        <v>0</v>
      </c>
      <c r="AA51" s="59"/>
      <c r="AB51" s="74">
        <f t="shared" ca="1" si="8"/>
        <v>0</v>
      </c>
      <c r="AC51" s="32"/>
      <c r="AD51" s="75">
        <f>IF(COUNT(Sheet1!$B20:'Sheet1'!$C20)=2,($Z$25/n-Z51)^2,0)</f>
        <v>0</v>
      </c>
      <c r="AE51" s="10"/>
    </row>
    <row r="52" spans="1:3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73">
        <f>IF(COUNT(Sheet1!$B21:'Sheet1'!$C21)=2,(C21-Z$25/n)^2,0)</f>
        <v>0</v>
      </c>
      <c r="Z52" s="74">
        <f>IF(COUNT(Sheet1!$B21:'Sheet1'!$C21)=2,Z$29*B21^2+Y$30*B21+Y$31,0)</f>
        <v>0</v>
      </c>
      <c r="AA52" s="59"/>
      <c r="AB52" s="74">
        <f t="shared" ca="1" si="8"/>
        <v>0</v>
      </c>
      <c r="AC52" s="32"/>
      <c r="AD52" s="75">
        <f>IF(COUNT(Sheet1!$B21:'Sheet1'!$C21)=2,($Z$25/n-Z52)^2,0)</f>
        <v>0</v>
      </c>
      <c r="AE52" s="10"/>
    </row>
    <row r="53" spans="1:3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73">
        <f>IF(COUNT(Sheet1!$B22:'Sheet1'!$C22)=2,(C22-Z$25/n)^2,0)</f>
        <v>0</v>
      </c>
      <c r="Z53" s="74">
        <f>IF(COUNT(Sheet1!$B22:'Sheet1'!$C22)=2,Z$29*B22^2+Y$30*B22+Y$31,0)</f>
        <v>0</v>
      </c>
      <c r="AA53" s="59"/>
      <c r="AB53" s="74">
        <f t="shared" ca="1" si="8"/>
        <v>0</v>
      </c>
      <c r="AC53" s="32"/>
      <c r="AD53" s="75">
        <f>IF(COUNT(Sheet1!$B22:'Sheet1'!$C22)=2,($Z$25/n-Z53)^2,0)</f>
        <v>0</v>
      </c>
      <c r="AE53" s="10"/>
    </row>
    <row r="54" spans="1:3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73">
        <f>IF(COUNT(Sheet1!$B23:'Sheet1'!$C23)=2,(C23-Z$25/n)^2,0)</f>
        <v>0</v>
      </c>
      <c r="Z54" s="74">
        <f>IF(COUNT(Sheet1!$B23:'Sheet1'!$C23)=2,Z$29*B23^2+Y$30*B23+Y$31,0)</f>
        <v>0</v>
      </c>
      <c r="AA54" s="59"/>
      <c r="AB54" s="74">
        <f t="shared" ca="1" si="8"/>
        <v>0</v>
      </c>
      <c r="AC54" s="32"/>
      <c r="AD54" s="75">
        <f>IF(COUNT(Sheet1!$B23:'Sheet1'!$C23)=2,($Z$25/n-Z54)^2,0)</f>
        <v>0</v>
      </c>
      <c r="AE54" s="10"/>
    </row>
    <row r="55" spans="1:3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73">
        <f>IF(COUNT(Sheet1!$B24:'Sheet1'!$C24)=2,(C24-Z$25/n)^2,0)</f>
        <v>0</v>
      </c>
      <c r="Z55" s="74">
        <f>IF(COUNT(Sheet1!$B24:'Sheet1'!$C24)=2,Z$29*B24^2+Y$30*B24+Y$31,0)</f>
        <v>0</v>
      </c>
      <c r="AA55" s="59"/>
      <c r="AB55" s="74">
        <f t="shared" ca="1" si="8"/>
        <v>0</v>
      </c>
      <c r="AC55" s="32"/>
      <c r="AD55" s="75">
        <f>IF(COUNT(Sheet1!$B24:'Sheet1'!$C24)=2,($Z$25/n-Z55)^2,0)</f>
        <v>0</v>
      </c>
      <c r="AE55" s="10"/>
    </row>
    <row r="56" spans="1:3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73">
        <f>IF(COUNT(Sheet1!$B25:'Sheet1'!$C25)=2,(C25-Z$25/n)^2,0)</f>
        <v>0</v>
      </c>
      <c r="Z56" s="74">
        <f>IF(COUNT(Sheet1!$B25:'Sheet1'!$C25)=2,Z$29*B25^2+Y$30*B25+Y$31,0)</f>
        <v>0</v>
      </c>
      <c r="AA56" s="56"/>
      <c r="AB56" s="74">
        <f t="shared" ca="1" si="8"/>
        <v>0</v>
      </c>
      <c r="AC56" s="56"/>
      <c r="AD56" s="75">
        <f>IF(COUNT(Sheet1!$B25:'Sheet1'!$C25)=2,($Z$25/n-Z56)^2,0)</f>
        <v>0</v>
      </c>
      <c r="AE56" s="10"/>
    </row>
    <row r="57" spans="1:3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73">
        <f>IF(COUNT(Sheet1!$B26:'Sheet1'!$C26)=2,(C26-Z$25/n)^2,0)</f>
        <v>0</v>
      </c>
      <c r="Z57" s="74">
        <f>IF(COUNT(Sheet1!$B26:'Sheet1'!$C26)=2,Z$29*B26^2+Y$30*B26+Y$31,0)</f>
        <v>0</v>
      </c>
      <c r="AA57" s="56"/>
      <c r="AB57" s="74">
        <f t="shared" ca="1" si="8"/>
        <v>0</v>
      </c>
      <c r="AC57" s="56"/>
      <c r="AD57" s="75">
        <f>IF(COUNT(Sheet1!$B26:'Sheet1'!$C26)=2,($Z$25/n-Z57)^2,0)</f>
        <v>0</v>
      </c>
      <c r="AE57" s="10"/>
    </row>
    <row r="58" spans="1:3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73">
        <f>IF(COUNT(Sheet1!$B27:'Sheet1'!$C27)=2,(C27-Z$25/n)^2,0)</f>
        <v>0</v>
      </c>
      <c r="Z58" s="74">
        <f>IF(COUNT(Sheet1!$B27:'Sheet1'!$C27)=2,Z$29*B27^2+Y$30*B27+Y$31,0)</f>
        <v>0</v>
      </c>
      <c r="AA58" s="56"/>
      <c r="AB58" s="74">
        <f t="shared" ca="1" si="8"/>
        <v>0</v>
      </c>
      <c r="AC58" s="56"/>
      <c r="AD58" s="75">
        <f>IF(COUNT(Sheet1!$B27:'Sheet1'!$C27)=2,($Z$25/n-Z58)^2,0)</f>
        <v>0</v>
      </c>
      <c r="AE58" s="10"/>
    </row>
    <row r="59" spans="1:3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73">
        <f>IF(COUNT(Sheet1!$B28:'Sheet1'!$C28)=2,(C28-Z$25/n)^2,0)</f>
        <v>0</v>
      </c>
      <c r="Z59" s="74">
        <f>IF(COUNT(Sheet1!$B28:'Sheet1'!$C28)=2,Z$29*B28^2+Y$30*B28+Y$31,0)</f>
        <v>0</v>
      </c>
      <c r="AA59" s="56"/>
      <c r="AB59" s="74">
        <f t="shared" ca="1" si="8"/>
        <v>0</v>
      </c>
      <c r="AC59" s="56"/>
      <c r="AD59" s="75">
        <f>IF(COUNT(Sheet1!$B28:'Sheet1'!$C28)=2,($Z$25/n-Z59)^2,0)</f>
        <v>0</v>
      </c>
      <c r="AE59" s="10"/>
    </row>
    <row r="60" spans="1:3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73">
        <f>IF(COUNT(Sheet1!$B29:'Sheet1'!$C29)=2,(C29-Z$25/n)^2,0)</f>
        <v>0</v>
      </c>
      <c r="Z60" s="74">
        <f>IF(COUNT(Sheet1!$B29:'Sheet1'!$C29)=2,Z$29*B29^2+Y$30*B29+Y$31,0)</f>
        <v>0</v>
      </c>
      <c r="AA60" s="56"/>
      <c r="AB60" s="74">
        <f t="shared" ca="1" si="8"/>
        <v>0</v>
      </c>
      <c r="AC60" s="56"/>
      <c r="AD60" s="75">
        <f>IF(COUNT(Sheet1!$B29:'Sheet1'!$C29)=2,($Z$25/n-Z60)^2,0)</f>
        <v>0</v>
      </c>
      <c r="AE60" s="10"/>
    </row>
    <row r="61" spans="1:3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73">
        <f>IF(COUNT(Sheet1!$B30:'Sheet1'!$C30)=2,(C30-Z$25/n)^2,0)</f>
        <v>0</v>
      </c>
      <c r="Z61" s="74">
        <f>IF(COUNT(Sheet1!$B30:'Sheet1'!$C30)=2,Z$29*B30^2+Y$30*B30+Y$31,0)</f>
        <v>0</v>
      </c>
      <c r="AA61" s="56"/>
      <c r="AB61" s="74">
        <f t="shared" ca="1" si="8"/>
        <v>0</v>
      </c>
      <c r="AC61" s="56"/>
      <c r="AD61" s="75">
        <f>IF(COUNT(Sheet1!$B30:'Sheet1'!$C30)=2,($Z$25/n-Z61)^2,0)</f>
        <v>0</v>
      </c>
      <c r="AE61" s="10"/>
    </row>
    <row r="62" spans="1:3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73">
        <f>IF(COUNT(Sheet1!$B31:'Sheet1'!$C31)=2,(C31-Z$25/n)^2,0)</f>
        <v>0</v>
      </c>
      <c r="Z62" s="74">
        <f>IF(COUNT(Sheet1!$B31:'Sheet1'!$C31)=2,Z$29*B31^2+Y$30*B31+Y$31,0)</f>
        <v>0</v>
      </c>
      <c r="AA62" s="56"/>
      <c r="AB62" s="74">
        <f t="shared" ca="1" si="8"/>
        <v>0</v>
      </c>
      <c r="AC62" s="56"/>
      <c r="AD62" s="75">
        <f>IF(COUNT(Sheet1!$B31:'Sheet1'!$C31)=2,($Z$25/n-Z62)^2,0)</f>
        <v>0</v>
      </c>
      <c r="AE62" s="10"/>
    </row>
    <row r="63" spans="1:3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73">
        <f>IF(COUNT(Sheet1!$B32:'Sheet1'!$C32)=2,(C32-Z$25/n)^2,0)</f>
        <v>0</v>
      </c>
      <c r="Z63" s="74">
        <f>IF(COUNT(Sheet1!$B32:'Sheet1'!$C32)=2,Z$29*B32^2+Y$30*B32+Y$31,0)</f>
        <v>0</v>
      </c>
      <c r="AA63" s="56"/>
      <c r="AB63" s="74">
        <f t="shared" ca="1" si="8"/>
        <v>0</v>
      </c>
      <c r="AC63" s="56"/>
      <c r="AD63" s="75">
        <f>IF(COUNT(Sheet1!$B32:'Sheet1'!$C32)=2,($Z$25/n-Z63)^2,0)</f>
        <v>0</v>
      </c>
      <c r="AE63" s="10"/>
    </row>
    <row r="64" spans="1:3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73">
        <f>IF(COUNT(Sheet1!$B33:'Sheet1'!$C33)=2,(C33-Z$25/n)^2,0)</f>
        <v>0</v>
      </c>
      <c r="Z64" s="74">
        <f>IF(COUNT(Sheet1!$B33:'Sheet1'!$C33)=2,Z$29*B33^2+Y$30*B33+Y$31,0)</f>
        <v>0</v>
      </c>
      <c r="AA64" s="56"/>
      <c r="AB64" s="74">
        <f t="shared" ca="1" si="8"/>
        <v>0</v>
      </c>
      <c r="AC64" s="56"/>
      <c r="AD64" s="75">
        <f>IF(COUNT(Sheet1!$B33:'Sheet1'!$C33)=2,($Z$25/n-Z64)^2,0)</f>
        <v>0</v>
      </c>
      <c r="AE64" s="10"/>
    </row>
    <row r="65" spans="1:3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73">
        <f>IF(COUNT(Sheet1!$B34:'Sheet1'!$C34)=2,(C34-Z$25/n)^2,0)</f>
        <v>0</v>
      </c>
      <c r="Z65" s="74">
        <f>IF(COUNT(Sheet1!$B34:'Sheet1'!$C34)=2,Z$29*B34^2+Y$30*B34+Y$31,0)</f>
        <v>0</v>
      </c>
      <c r="AA65" s="56"/>
      <c r="AB65" s="74">
        <f t="shared" ca="1" si="8"/>
        <v>0</v>
      </c>
      <c r="AC65" s="56"/>
      <c r="AD65" s="75">
        <f>IF(COUNT(Sheet1!$B34:'Sheet1'!$C34)=2,($Z$25/n-Z65)^2,0)</f>
        <v>0</v>
      </c>
      <c r="AE65" s="10"/>
    </row>
    <row r="66" spans="1:3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73">
        <f>IF(COUNT(Sheet1!$B35:'Sheet1'!$C35)=2,(C35-Z$25/n)^2,0)</f>
        <v>0</v>
      </c>
      <c r="Z66" s="74">
        <f>IF(COUNT(Sheet1!$B35:'Sheet1'!$C35)=2,Z$29*B35^2+Y$30*B35+Y$31,0)</f>
        <v>0</v>
      </c>
      <c r="AA66" s="56"/>
      <c r="AB66" s="74">
        <f t="shared" ca="1" si="8"/>
        <v>0</v>
      </c>
      <c r="AC66" s="56"/>
      <c r="AD66" s="75">
        <f>IF(COUNT(Sheet1!$B35:'Sheet1'!$C35)=2,($Z$25/n-Z66)^2,0)</f>
        <v>0</v>
      </c>
      <c r="AE66" s="10"/>
    </row>
    <row r="67" spans="1:3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73">
        <f>IF(COUNT(Sheet1!$B36:'Sheet1'!$C36)=2,(C36-Z$25/n)^2,0)</f>
        <v>0</v>
      </c>
      <c r="Z67" s="74">
        <f>IF(COUNT(Sheet1!$B36:'Sheet1'!$C36)=2,Z$29*B36^2+Y$30*B36+Y$31,0)</f>
        <v>0</v>
      </c>
      <c r="AA67" s="56"/>
      <c r="AB67" s="74">
        <f t="shared" ca="1" si="8"/>
        <v>0</v>
      </c>
      <c r="AC67" s="56"/>
      <c r="AD67" s="75">
        <f>IF(COUNT(Sheet1!$B36:'Sheet1'!$C36)=2,($Z$25/n-Z67)^2,0)</f>
        <v>0</v>
      </c>
      <c r="AE67" s="10"/>
    </row>
    <row r="68" spans="1:3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73">
        <f>IF(COUNT(Sheet1!$B37:'Sheet1'!$C37)=2,(C37-Z$25/n)^2,0)</f>
        <v>0</v>
      </c>
      <c r="Z68" s="74">
        <f>IF(COUNT(Sheet1!$B37:'Sheet1'!$C37)=2,Z$29*B37^2+Y$30*B37+Y$31,0)</f>
        <v>0</v>
      </c>
      <c r="AA68" s="56"/>
      <c r="AB68" s="74">
        <f t="shared" ca="1" si="8"/>
        <v>0</v>
      </c>
      <c r="AC68" s="56"/>
      <c r="AD68" s="75">
        <f>IF(COUNT(Sheet1!$B37:'Sheet1'!$C37)=2,($Z$25/n-Z68)^2,0)</f>
        <v>0</v>
      </c>
      <c r="AE68" s="10"/>
    </row>
    <row r="69" spans="1:3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73">
        <f>IF(COUNT(Sheet1!$B38:'Sheet1'!$C38)=2,(C38-Z$25/n)^2,0)</f>
        <v>0</v>
      </c>
      <c r="Z69" s="74">
        <f>IF(COUNT(Sheet1!$B38:'Sheet1'!$C38)=2,Z$29*B38^2+Y$30*B38+Y$31,0)</f>
        <v>0</v>
      </c>
      <c r="AA69" s="56"/>
      <c r="AB69" s="74">
        <f t="shared" ca="1" si="8"/>
        <v>0</v>
      </c>
      <c r="AC69" s="56"/>
      <c r="AD69" s="75">
        <f>IF(COUNT(Sheet1!$B38:'Sheet1'!$C38)=2,($Z$25/n-Z69)^2,0)</f>
        <v>0</v>
      </c>
      <c r="AE69" s="10"/>
    </row>
    <row r="70" spans="1:3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73">
        <f>IF(COUNT(Sheet1!$B39:'Sheet1'!$C39)=2,(C39-Z$25/n)^2,0)</f>
        <v>0</v>
      </c>
      <c r="Z70" s="74">
        <f>IF(COUNT(Sheet1!$B39:'Sheet1'!$C39)=2,Z$29*B39^2+Y$30*B39+Y$31,0)</f>
        <v>0</v>
      </c>
      <c r="AA70" s="56"/>
      <c r="AB70" s="74">
        <f t="shared" ca="1" si="8"/>
        <v>0</v>
      </c>
      <c r="AC70" s="56"/>
      <c r="AD70" s="75">
        <f>IF(COUNT(Sheet1!$B39:'Sheet1'!$C39)=2,($Z$25/n-Z70)^2,0)</f>
        <v>0</v>
      </c>
      <c r="AE70" s="10"/>
    </row>
    <row r="71" spans="1:3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73">
        <f>IF(COUNT(Sheet1!$B40:'Sheet1'!$C40)=2,(C40-Z$25/n)^2,0)</f>
        <v>0</v>
      </c>
      <c r="Z71" s="74">
        <f>IF(COUNT(Sheet1!$B40:'Sheet1'!$C40)=2,Z$29*B40^2+Y$30*B40+Y$31,0)</f>
        <v>0</v>
      </c>
      <c r="AA71" s="56"/>
      <c r="AB71" s="74">
        <f t="shared" ca="1" si="8"/>
        <v>0</v>
      </c>
      <c r="AC71" s="56"/>
      <c r="AD71" s="75">
        <f>IF(COUNT(Sheet1!$B40:'Sheet1'!$C40)=2,($Z$25/n-Z71)^2,0)</f>
        <v>0</v>
      </c>
      <c r="AE71" s="10"/>
    </row>
    <row r="72" spans="1:3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73">
        <f>IF(COUNT(Sheet1!$B41:'Sheet1'!$C41)=2,(C41-Z$25/n)^2,0)</f>
        <v>0</v>
      </c>
      <c r="Z72" s="74">
        <f>IF(COUNT(Sheet1!$B41:'Sheet1'!$C41)=2,Z$29*B41^2+Y$30*B41+Y$31,0)</f>
        <v>0</v>
      </c>
      <c r="AA72" s="56"/>
      <c r="AB72" s="74">
        <f t="shared" ca="1" si="8"/>
        <v>0</v>
      </c>
      <c r="AC72" s="56"/>
      <c r="AD72" s="75">
        <f>IF(COUNT(Sheet1!$B41:'Sheet1'!$C41)=2,($Z$25/n-Z72)^2,0)</f>
        <v>0</v>
      </c>
      <c r="AE72" s="10"/>
    </row>
    <row r="73" spans="1:3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82">
        <f>SUM(Y37:Y72)</f>
        <v>0</v>
      </c>
      <c r="Z73" s="83">
        <f>SUM(Z37:Z72)</f>
        <v>0</v>
      </c>
      <c r="AA73" s="83"/>
      <c r="AB73" s="83">
        <f ca="1">SUM(AB37:AB72)</f>
        <v>0</v>
      </c>
      <c r="AC73" s="83" t="s">
        <v>0</v>
      </c>
      <c r="AD73" s="84">
        <f>SUM(AD37:AD72)</f>
        <v>0</v>
      </c>
      <c r="AE73" s="10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5:AE73"/>
  <sheetViews>
    <sheetView workbookViewId="0">
      <selection sqref="A1:AE73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0.1398009645830528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O50" ca="1" si="0">IF(COUNT($B6:$C6)=2,B6,0)</f>
        <v>0</v>
      </c>
      <c r="O6" s="10">
        <f t="shared" ca="1" si="0"/>
        <v>0</v>
      </c>
      <c r="P6" s="10">
        <f t="shared" ref="P6:P50" ca="1" si="1">IF(COUNT($B6:$C6)=2,N6*O6,0)</f>
        <v>0</v>
      </c>
      <c r="Q6" s="10">
        <f t="shared" ref="Q6:Q50" ca="1" si="2">IF(COUNT($B6:$C6)=2,B6^2,0)</f>
        <v>0</v>
      </c>
      <c r="R6" s="10">
        <f t="shared" ref="R6:R50" ca="1" si="3">IF(COUNT($B6:$C6)=2,B6^3,0)</f>
        <v>0</v>
      </c>
      <c r="S6" s="10">
        <f t="shared" ref="S6:S50" ca="1" si="4">IF(COUNT($B6:$C6)=2,B6^4,0)</f>
        <v>0</v>
      </c>
      <c r="T6" s="10">
        <f t="shared" ref="T6:T50" ca="1" si="5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6">RAND()</f>
        <v>0.25479844277889008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0"/>
        <v>0</v>
      </c>
      <c r="P7" s="10">
        <f t="shared" ca="1" si="1"/>
        <v>0</v>
      </c>
      <c r="Q7" s="10">
        <f t="shared" ca="1" si="2"/>
        <v>0</v>
      </c>
      <c r="R7" s="10">
        <f t="shared" ca="1" si="3"/>
        <v>0</v>
      </c>
      <c r="S7" s="10">
        <f t="shared" ca="1" si="4"/>
        <v>0</v>
      </c>
      <c r="T7" s="10">
        <f t="shared" ca="1" si="5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6"/>
        <v>0.88715389984155879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0"/>
        <v>0</v>
      </c>
      <c r="P8" s="10">
        <f t="shared" ca="1" si="1"/>
        <v>0</v>
      </c>
      <c r="Q8" s="10">
        <f t="shared" ca="1" si="2"/>
        <v>0</v>
      </c>
      <c r="R8" s="10">
        <f t="shared" ca="1" si="3"/>
        <v>0</v>
      </c>
      <c r="S8" s="10">
        <f t="shared" ca="1" si="4"/>
        <v>0</v>
      </c>
      <c r="T8" s="10">
        <f t="shared" ca="1" si="5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6"/>
        <v>0.88110307705642643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0"/>
        <v>0</v>
      </c>
      <c r="P9" s="10">
        <f t="shared" ca="1" si="1"/>
        <v>0</v>
      </c>
      <c r="Q9" s="10">
        <f t="shared" ca="1" si="2"/>
        <v>0</v>
      </c>
      <c r="R9" s="10">
        <f t="shared" ca="1" si="3"/>
        <v>0</v>
      </c>
      <c r="S9" s="10">
        <f t="shared" ca="1" si="4"/>
        <v>0</v>
      </c>
      <c r="T9" s="10">
        <f t="shared" ca="1" si="5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6"/>
        <v>2.9562264208351396E-2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0"/>
        <v>0</v>
      </c>
      <c r="P10" s="10">
        <f t="shared" ca="1" si="1"/>
        <v>0</v>
      </c>
      <c r="Q10" s="10">
        <f t="shared" ca="1" si="2"/>
        <v>0</v>
      </c>
      <c r="R10" s="10">
        <f t="shared" ca="1" si="3"/>
        <v>0</v>
      </c>
      <c r="S10" s="10">
        <f t="shared" ca="1" si="4"/>
        <v>0</v>
      </c>
      <c r="T10" s="10">
        <f t="shared" ca="1" si="5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6"/>
        <v>0.64913741258649027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0"/>
        <v>0</v>
      </c>
      <c r="P11" s="10">
        <f t="shared" ca="1" si="1"/>
        <v>0</v>
      </c>
      <c r="Q11" s="10">
        <f t="shared" ca="1" si="2"/>
        <v>0</v>
      </c>
      <c r="R11" s="10">
        <f t="shared" ca="1" si="3"/>
        <v>0</v>
      </c>
      <c r="S11" s="10">
        <f t="shared" ca="1" si="4"/>
        <v>0</v>
      </c>
      <c r="T11" s="10">
        <f t="shared" ca="1" si="5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6"/>
        <v>0.54524967145600611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0"/>
        <v>0</v>
      </c>
      <c r="P12" s="10">
        <f t="shared" ca="1" si="1"/>
        <v>0</v>
      </c>
      <c r="Q12" s="10">
        <f t="shared" ca="1" si="2"/>
        <v>0</v>
      </c>
      <c r="R12" s="10">
        <f t="shared" ca="1" si="3"/>
        <v>0</v>
      </c>
      <c r="S12" s="10">
        <f t="shared" ca="1" si="4"/>
        <v>0</v>
      </c>
      <c r="T12" s="10">
        <f t="shared" ca="1" si="5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6"/>
        <v>0.14912890573297533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0"/>
        <v>0</v>
      </c>
      <c r="P13" s="10">
        <f t="shared" ca="1" si="1"/>
        <v>0</v>
      </c>
      <c r="Q13" s="10">
        <f t="shared" ca="1" si="2"/>
        <v>0</v>
      </c>
      <c r="R13" s="10">
        <f t="shared" ca="1" si="3"/>
        <v>0</v>
      </c>
      <c r="S13" s="10">
        <f t="shared" ca="1" si="4"/>
        <v>0</v>
      </c>
      <c r="T13" s="10">
        <f t="shared" ca="1" si="5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6"/>
        <v>0.20436277494744215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0"/>
        <v>0</v>
      </c>
      <c r="P14" s="10">
        <f t="shared" ca="1" si="1"/>
        <v>0</v>
      </c>
      <c r="Q14" s="10">
        <f t="shared" ca="1" si="2"/>
        <v>0</v>
      </c>
      <c r="R14" s="10">
        <f t="shared" ca="1" si="3"/>
        <v>0</v>
      </c>
      <c r="S14" s="10">
        <f t="shared" ca="1" si="4"/>
        <v>0</v>
      </c>
      <c r="T14" s="10">
        <f t="shared" ca="1" si="5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6"/>
        <v>0.87996801841036543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0"/>
        <v>0</v>
      </c>
      <c r="P15" s="10">
        <f t="shared" ca="1" si="1"/>
        <v>0</v>
      </c>
      <c r="Q15" s="10">
        <f t="shared" ca="1" si="2"/>
        <v>0</v>
      </c>
      <c r="R15" s="10">
        <f t="shared" ca="1" si="3"/>
        <v>0</v>
      </c>
      <c r="S15" s="10">
        <f t="shared" ca="1" si="4"/>
        <v>0</v>
      </c>
      <c r="T15" s="10">
        <f t="shared" ca="1" si="5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6"/>
        <v>0.51564162427976346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0"/>
        <v>0</v>
      </c>
      <c r="P16" s="10">
        <f t="shared" ca="1" si="1"/>
        <v>0</v>
      </c>
      <c r="Q16" s="10">
        <f t="shared" ca="1" si="2"/>
        <v>0</v>
      </c>
      <c r="R16" s="10">
        <f t="shared" ca="1" si="3"/>
        <v>0</v>
      </c>
      <c r="S16" s="10">
        <f t="shared" ca="1" si="4"/>
        <v>0</v>
      </c>
      <c r="T16" s="10">
        <f t="shared" ca="1" si="5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6"/>
        <v>0.73356594491685845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0"/>
        <v>0</v>
      </c>
      <c r="P17" s="10">
        <f t="shared" ca="1" si="1"/>
        <v>0</v>
      </c>
      <c r="Q17" s="10">
        <f t="shared" ca="1" si="2"/>
        <v>0</v>
      </c>
      <c r="R17" s="10">
        <f t="shared" ca="1" si="3"/>
        <v>0</v>
      </c>
      <c r="S17" s="10">
        <f t="shared" ca="1" si="4"/>
        <v>0</v>
      </c>
      <c r="T17" s="10">
        <f t="shared" ca="1" si="5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6"/>
        <v>0.2506529298383362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0"/>
        <v>0</v>
      </c>
      <c r="P18" s="10">
        <f t="shared" ca="1" si="1"/>
        <v>0</v>
      </c>
      <c r="Q18" s="10">
        <f t="shared" ca="1" si="2"/>
        <v>0</v>
      </c>
      <c r="R18" s="10">
        <f t="shared" ca="1" si="3"/>
        <v>0</v>
      </c>
      <c r="S18" s="10">
        <f t="shared" ca="1" si="4"/>
        <v>0</v>
      </c>
      <c r="T18" s="10">
        <f t="shared" ca="1" si="5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6"/>
        <v>0.74565578719015768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0"/>
        <v>0</v>
      </c>
      <c r="P19" s="10">
        <f t="shared" ca="1" si="1"/>
        <v>0</v>
      </c>
      <c r="Q19" s="10">
        <f t="shared" ca="1" si="2"/>
        <v>0</v>
      </c>
      <c r="R19" s="10">
        <f t="shared" ca="1" si="3"/>
        <v>0</v>
      </c>
      <c r="S19" s="10">
        <f t="shared" ca="1" si="4"/>
        <v>0</v>
      </c>
      <c r="T19" s="10">
        <f t="shared" ca="1" si="5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6"/>
        <v>0.91509642159385418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0"/>
        <v>0</v>
      </c>
      <c r="P20" s="10">
        <f t="shared" ca="1" si="1"/>
        <v>0</v>
      </c>
      <c r="Q20" s="10">
        <f t="shared" ca="1" si="2"/>
        <v>0</v>
      </c>
      <c r="R20" s="10">
        <f t="shared" ca="1" si="3"/>
        <v>0</v>
      </c>
      <c r="S20" s="10">
        <f t="shared" ca="1" si="4"/>
        <v>0</v>
      </c>
      <c r="T20" s="10">
        <f t="shared" ca="1" si="5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6"/>
        <v>0.35422121416709174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0"/>
        <v>0</v>
      </c>
      <c r="P21" s="10">
        <f t="shared" ca="1" si="1"/>
        <v>0</v>
      </c>
      <c r="Q21" s="10">
        <f t="shared" ca="1" si="2"/>
        <v>0</v>
      </c>
      <c r="R21" s="10">
        <f t="shared" ca="1" si="3"/>
        <v>0</v>
      </c>
      <c r="S21" s="10">
        <f t="shared" ca="1" si="4"/>
        <v>0</v>
      </c>
      <c r="T21" s="10">
        <f t="shared" ca="1" si="5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6"/>
        <v>0.75178922957630423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0"/>
        <v>0</v>
      </c>
      <c r="P22" s="10">
        <f t="shared" ca="1" si="1"/>
        <v>0</v>
      </c>
      <c r="Q22" s="10">
        <f t="shared" ca="1" si="2"/>
        <v>0</v>
      </c>
      <c r="R22" s="10">
        <f t="shared" ca="1" si="3"/>
        <v>0</v>
      </c>
      <c r="S22" s="10">
        <f t="shared" ca="1" si="4"/>
        <v>0</v>
      </c>
      <c r="T22" s="10">
        <f t="shared" ca="1" si="5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6"/>
        <v>0.12382141064202545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0"/>
        <v>0</v>
      </c>
      <c r="P23" s="10">
        <f t="shared" ca="1" si="1"/>
        <v>0</v>
      </c>
      <c r="Q23" s="10">
        <f t="shared" ca="1" si="2"/>
        <v>0</v>
      </c>
      <c r="R23" s="10">
        <f t="shared" ca="1" si="3"/>
        <v>0</v>
      </c>
      <c r="S23" s="10">
        <f t="shared" ca="1" si="4"/>
        <v>0</v>
      </c>
      <c r="T23" s="10">
        <f t="shared" ca="1" si="5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6"/>
        <v>3.1003944483664281E-2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0"/>
        <v>0</v>
      </c>
      <c r="P24" s="10">
        <f t="shared" ca="1" si="1"/>
        <v>0</v>
      </c>
      <c r="Q24" s="10">
        <f t="shared" ca="1" si="2"/>
        <v>0</v>
      </c>
      <c r="R24" s="10">
        <f t="shared" ca="1" si="3"/>
        <v>0</v>
      </c>
      <c r="S24" s="10">
        <f t="shared" ca="1" si="4"/>
        <v>0</v>
      </c>
      <c r="T24" s="10">
        <f t="shared" ca="1" si="5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6"/>
        <v>0.42577074836626538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0"/>
        <v>0</v>
      </c>
      <c r="P25" s="10">
        <f t="shared" ca="1" si="1"/>
        <v>0</v>
      </c>
      <c r="Q25" s="10">
        <f t="shared" ca="1" si="2"/>
        <v>0</v>
      </c>
      <c r="R25" s="10">
        <f t="shared" ca="1" si="3"/>
        <v>0</v>
      </c>
      <c r="S25" s="10">
        <f t="shared" ca="1" si="4"/>
        <v>0</v>
      </c>
      <c r="T25" s="10">
        <f t="shared" ca="1" si="5"/>
        <v>0</v>
      </c>
      <c r="U25" s="10"/>
      <c r="V25" s="10"/>
      <c r="W25" s="10"/>
      <c r="X25" s="9" t="s">
        <v>0</v>
      </c>
      <c r="Y25" s="55">
        <f t="shared" ref="Y25:AE25" ca="1" si="7">SUM(N6:N50)</f>
        <v>0</v>
      </c>
      <c r="Z25" s="56">
        <f t="shared" ca="1" si="7"/>
        <v>0</v>
      </c>
      <c r="AA25" s="57">
        <f t="shared" ca="1" si="7"/>
        <v>0</v>
      </c>
      <c r="AB25" s="57">
        <f t="shared" ca="1" si="7"/>
        <v>0</v>
      </c>
      <c r="AC25" s="57">
        <f t="shared" ca="1" si="7"/>
        <v>0</v>
      </c>
      <c r="AD25" s="57">
        <f t="shared" ca="1" si="7"/>
        <v>0</v>
      </c>
      <c r="AE25" s="58">
        <f t="shared" ca="1" si="7"/>
        <v>0</v>
      </c>
    </row>
    <row r="26" spans="1:31">
      <c r="A26" s="10">
        <f t="shared" ca="1" si="6"/>
        <v>0.85736688390434335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0"/>
        <v>0</v>
      </c>
      <c r="P26" s="10">
        <f t="shared" ca="1" si="1"/>
        <v>0</v>
      </c>
      <c r="Q26" s="10">
        <f t="shared" ca="1" si="2"/>
        <v>0</v>
      </c>
      <c r="R26" s="10">
        <f t="shared" ca="1" si="3"/>
        <v>0</v>
      </c>
      <c r="S26" s="10">
        <f t="shared" ca="1" si="4"/>
        <v>0</v>
      </c>
      <c r="T26" s="10">
        <f t="shared" ca="1" si="5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6"/>
        <v>0.40587188978906619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0"/>
        <v>0</v>
      </c>
      <c r="P27" s="10">
        <f t="shared" ca="1" si="1"/>
        <v>0</v>
      </c>
      <c r="Q27" s="10">
        <f t="shared" ca="1" si="2"/>
        <v>0</v>
      </c>
      <c r="R27" s="10">
        <f t="shared" ca="1" si="3"/>
        <v>0</v>
      </c>
      <c r="S27" s="10">
        <f t="shared" ca="1" si="4"/>
        <v>0</v>
      </c>
      <c r="T27" s="10">
        <f t="shared" ca="1" si="5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6"/>
        <v>0.83721636467867666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0"/>
        <v>0</v>
      </c>
      <c r="P28" s="10">
        <f t="shared" ca="1" si="1"/>
        <v>0</v>
      </c>
      <c r="Q28" s="10">
        <f t="shared" ca="1" si="2"/>
        <v>0</v>
      </c>
      <c r="R28" s="10">
        <f t="shared" ca="1" si="3"/>
        <v>0</v>
      </c>
      <c r="S28" s="10">
        <f t="shared" ca="1" si="4"/>
        <v>0</v>
      </c>
      <c r="T28" s="10">
        <f t="shared" ca="1" si="5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6"/>
        <v>0.11242743663419774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0"/>
        <v>0</v>
      </c>
      <c r="P29" s="10">
        <f t="shared" ca="1" si="1"/>
        <v>0</v>
      </c>
      <c r="Q29" s="10">
        <f t="shared" ca="1" si="2"/>
        <v>0</v>
      </c>
      <c r="R29" s="10">
        <f t="shared" ca="1" si="3"/>
        <v>0</v>
      </c>
      <c r="S29" s="10">
        <f t="shared" ca="1" si="4"/>
        <v>0</v>
      </c>
      <c r="T29" s="10">
        <f t="shared" ca="1" si="5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6"/>
        <v>0.60072836721221867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0"/>
        <v>0</v>
      </c>
      <c r="P30" s="10">
        <f t="shared" ca="1" si="1"/>
        <v>0</v>
      </c>
      <c r="Q30" s="10">
        <f t="shared" ca="1" si="2"/>
        <v>0</v>
      </c>
      <c r="R30" s="10">
        <f t="shared" ca="1" si="3"/>
        <v>0</v>
      </c>
      <c r="S30" s="10">
        <f t="shared" ca="1" si="4"/>
        <v>0</v>
      </c>
      <c r="T30" s="10">
        <f t="shared" ca="1" si="5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6"/>
        <v>0.45426059174012667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0"/>
        <v>0</v>
      </c>
      <c r="P31" s="10">
        <f t="shared" ca="1" si="1"/>
        <v>0</v>
      </c>
      <c r="Q31" s="10">
        <f t="shared" ca="1" si="2"/>
        <v>0</v>
      </c>
      <c r="R31" s="10">
        <f t="shared" ca="1" si="3"/>
        <v>0</v>
      </c>
      <c r="S31" s="10">
        <f t="shared" ca="1" si="4"/>
        <v>0</v>
      </c>
      <c r="T31" s="10">
        <f t="shared" ca="1" si="5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6"/>
        <v>0.88577244203115824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0"/>
        <v>0</v>
      </c>
      <c r="P32" s="10">
        <f t="shared" ca="1" si="1"/>
        <v>0</v>
      </c>
      <c r="Q32" s="10">
        <f t="shared" ca="1" si="2"/>
        <v>0</v>
      </c>
      <c r="R32" s="10">
        <f t="shared" ca="1" si="3"/>
        <v>0</v>
      </c>
      <c r="S32" s="10">
        <f t="shared" ca="1" si="4"/>
        <v>0</v>
      </c>
      <c r="T32" s="10">
        <f t="shared" ca="1" si="5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6"/>
        <v>0.70522982495046094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0"/>
        <v>0</v>
      </c>
      <c r="P33" s="10">
        <f t="shared" ca="1" si="1"/>
        <v>0</v>
      </c>
      <c r="Q33" s="10">
        <f t="shared" ca="1" si="2"/>
        <v>0</v>
      </c>
      <c r="R33" s="10">
        <f t="shared" ca="1" si="3"/>
        <v>0</v>
      </c>
      <c r="S33" s="10">
        <f t="shared" ca="1" si="4"/>
        <v>0</v>
      </c>
      <c r="T33" s="10">
        <f t="shared" ca="1" si="5"/>
        <v>0</v>
      </c>
      <c r="U33" s="10"/>
      <c r="V33" s="10"/>
      <c r="W33" s="10"/>
      <c r="X33" s="89" t="s">
        <v>88</v>
      </c>
      <c r="Y33" s="72" t="e">
        <f ca="1">1-(AB73/AD73)</f>
        <v>#DIV/0!</v>
      </c>
      <c r="Z33" s="10"/>
      <c r="AA33" s="10"/>
      <c r="AB33" s="10"/>
      <c r="AC33" s="10"/>
      <c r="AD33" s="10"/>
      <c r="AE33" s="10"/>
    </row>
    <row r="34" spans="1:31">
      <c r="A34" s="10">
        <f t="shared" ca="1" si="6"/>
        <v>0.8720548168832627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0"/>
        <v>0</v>
      </c>
      <c r="P34" s="10">
        <f t="shared" ca="1" si="1"/>
        <v>0</v>
      </c>
      <c r="Q34" s="10">
        <f t="shared" ca="1" si="2"/>
        <v>0</v>
      </c>
      <c r="R34" s="10">
        <f t="shared" ca="1" si="3"/>
        <v>0</v>
      </c>
      <c r="S34" s="10">
        <f t="shared" ca="1" si="4"/>
        <v>0</v>
      </c>
      <c r="T34" s="10">
        <f t="shared" ca="1" si="5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4.25">
      <c r="A35" s="10">
        <f t="shared" ca="1" si="6"/>
        <v>0.89591027219944031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0"/>
        <v>0</v>
      </c>
      <c r="P35" s="10">
        <f t="shared" ca="1" si="1"/>
        <v>0</v>
      </c>
      <c r="Q35" s="10">
        <f t="shared" ca="1" si="2"/>
        <v>0</v>
      </c>
      <c r="R35" s="10">
        <f t="shared" ca="1" si="3"/>
        <v>0</v>
      </c>
      <c r="S35" s="10">
        <f t="shared" ca="1" si="4"/>
        <v>0</v>
      </c>
      <c r="T35" s="10">
        <f t="shared" ca="1" si="5"/>
        <v>0</v>
      </c>
      <c r="U35" s="10"/>
      <c r="V35" s="10"/>
      <c r="W35" s="10"/>
      <c r="X35" s="10"/>
      <c r="Y35" s="72" t="s">
        <v>69</v>
      </c>
      <c r="Z35" s="10"/>
      <c r="AA35" s="10"/>
      <c r="AB35" s="10"/>
      <c r="AC35" s="10"/>
      <c r="AD35" s="10"/>
      <c r="AE35" s="10"/>
    </row>
    <row r="36" spans="1:31">
      <c r="A36" s="10">
        <f t="shared" ca="1" si="6"/>
        <v>0.79972494332591704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0"/>
        <v>0</v>
      </c>
      <c r="P36" s="10">
        <f t="shared" ca="1" si="1"/>
        <v>0</v>
      </c>
      <c r="Q36" s="10">
        <f t="shared" ca="1" si="2"/>
        <v>0</v>
      </c>
      <c r="R36" s="10">
        <f t="shared" ca="1" si="3"/>
        <v>0</v>
      </c>
      <c r="S36" s="10">
        <f t="shared" ca="1" si="4"/>
        <v>0</v>
      </c>
      <c r="T36" s="10">
        <f t="shared" ca="1" si="5"/>
        <v>0</v>
      </c>
      <c r="U36" s="10"/>
      <c r="V36" s="10"/>
      <c r="W36" s="10"/>
      <c r="X36" s="10"/>
      <c r="Y36" s="108" t="s">
        <v>70</v>
      </c>
      <c r="Z36" s="108" t="s">
        <v>71</v>
      </c>
      <c r="AA36" s="108"/>
      <c r="AB36" s="108" t="s">
        <v>72</v>
      </c>
      <c r="AC36" s="108"/>
      <c r="AD36" s="108" t="s">
        <v>73</v>
      </c>
      <c r="AE36" s="41"/>
    </row>
    <row r="37" spans="1:31">
      <c r="A37" s="10">
        <f t="shared" ca="1" si="6"/>
        <v>0.10192744411587884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0"/>
        <v>0</v>
      </c>
      <c r="P37" s="10">
        <f t="shared" ca="1" si="1"/>
        <v>0</v>
      </c>
      <c r="Q37" s="10">
        <f t="shared" ca="1" si="2"/>
        <v>0</v>
      </c>
      <c r="R37" s="10">
        <f t="shared" ca="1" si="3"/>
        <v>0</v>
      </c>
      <c r="S37" s="10">
        <f t="shared" ca="1" si="4"/>
        <v>0</v>
      </c>
      <c r="T37" s="10">
        <f t="shared" ca="1" si="5"/>
        <v>0</v>
      </c>
      <c r="U37" s="10"/>
      <c r="V37" s="10"/>
      <c r="W37" s="10"/>
      <c r="X37" s="10"/>
      <c r="Y37" s="73">
        <f>IF(COUNT(Sheet1!$B6:'Sheet1'!$C6)=2,(C6-Z$25/n)^2,0)</f>
        <v>0</v>
      </c>
      <c r="Z37" s="74">
        <f>IF(COUNT(Sheet1!$B6:'Sheet1'!$C6)=2,Z$29*B6^2+Y$30*B6+Y$31,0)</f>
        <v>0</v>
      </c>
      <c r="AA37" s="74"/>
      <c r="AB37" s="74">
        <f t="shared" ref="AB37:AB72" ca="1" si="8">IF(COUNT($B6:$C6)=2,(C6-Z37)^2,0)</f>
        <v>0</v>
      </c>
      <c r="AC37" s="49"/>
      <c r="AD37" s="75">
        <f>IF(COUNT(Sheet1!$B6:'Sheet1'!$C6)=2,($Z$25/n-Z37)^2,0)</f>
        <v>0</v>
      </c>
      <c r="AE37" s="10" t="s">
        <v>0</v>
      </c>
    </row>
    <row r="38" spans="1:31">
      <c r="A38" s="10">
        <f t="shared" ca="1" si="6"/>
        <v>0.90229453409376048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0"/>
        <v>0</v>
      </c>
      <c r="P38" s="10">
        <f t="shared" ca="1" si="1"/>
        <v>0</v>
      </c>
      <c r="Q38" s="10">
        <f t="shared" ca="1" si="2"/>
        <v>0</v>
      </c>
      <c r="R38" s="10">
        <f t="shared" ca="1" si="3"/>
        <v>0</v>
      </c>
      <c r="S38" s="10">
        <f t="shared" ca="1" si="4"/>
        <v>0</v>
      </c>
      <c r="T38" s="10">
        <f t="shared" ca="1" si="5"/>
        <v>0</v>
      </c>
      <c r="U38" s="10"/>
      <c r="V38" s="10"/>
      <c r="W38" s="10"/>
      <c r="X38" s="10"/>
      <c r="Y38" s="73">
        <f>IF(COUNT(Sheet1!$B7:'Sheet1'!$C7)=2,(C7-Z$25/n)^2,0)</f>
        <v>0</v>
      </c>
      <c r="Z38" s="74">
        <f>IF(COUNT(Sheet1!$B7:'Sheet1'!$C7)=2,Z$29*B7^2+Y$30*B7+Y$31,0)</f>
        <v>0</v>
      </c>
      <c r="AA38" s="59"/>
      <c r="AB38" s="74">
        <f t="shared" ca="1" si="8"/>
        <v>0</v>
      </c>
      <c r="AC38" s="32"/>
      <c r="AD38" s="75">
        <f>IF(COUNT(Sheet1!$B7:'Sheet1'!$C7)=2,($Z$25/n-Z38)^2,0)</f>
        <v>0</v>
      </c>
      <c r="AE38" s="10"/>
    </row>
    <row r="39" spans="1:31">
      <c r="A39" s="10">
        <f t="shared" ca="1" si="6"/>
        <v>2.6069156797032256E-2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0"/>
        <v>0</v>
      </c>
      <c r="P39" s="10">
        <f t="shared" ca="1" si="1"/>
        <v>0</v>
      </c>
      <c r="Q39" s="10">
        <f t="shared" ca="1" si="2"/>
        <v>0</v>
      </c>
      <c r="R39" s="10">
        <f t="shared" ca="1" si="3"/>
        <v>0</v>
      </c>
      <c r="S39" s="10">
        <f t="shared" ca="1" si="4"/>
        <v>0</v>
      </c>
      <c r="T39" s="10">
        <f t="shared" ca="1" si="5"/>
        <v>0</v>
      </c>
      <c r="U39" s="10"/>
      <c r="V39" s="10"/>
      <c r="W39" s="10"/>
      <c r="X39" s="10"/>
      <c r="Y39" s="73">
        <f>IF(COUNT(Sheet1!$B8:'Sheet1'!$C8)=2,(C8-Z$25/n)^2,0)</f>
        <v>0</v>
      </c>
      <c r="Z39" s="74">
        <f>IF(COUNT(Sheet1!$B8:'Sheet1'!$C8)=2,Z$29*B8^2+Y$30*B8+Y$31,0)</f>
        <v>0</v>
      </c>
      <c r="AA39" s="59"/>
      <c r="AB39" s="74">
        <f t="shared" ca="1" si="8"/>
        <v>0</v>
      </c>
      <c r="AC39" s="32"/>
      <c r="AD39" s="75">
        <f>IF(COUNT(Sheet1!$B8:'Sheet1'!$C8)=2,($Z$25/n-Z39)^2,0)</f>
        <v>0</v>
      </c>
      <c r="AE39" s="10"/>
    </row>
    <row r="40" spans="1:31">
      <c r="A40" s="10">
        <f t="shared" ca="1" si="6"/>
        <v>0.39669541174037204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0"/>
        <v>0</v>
      </c>
      <c r="P40" s="10">
        <f t="shared" ca="1" si="1"/>
        <v>0</v>
      </c>
      <c r="Q40" s="10">
        <f t="shared" ca="1" si="2"/>
        <v>0</v>
      </c>
      <c r="R40" s="10">
        <f t="shared" ca="1" si="3"/>
        <v>0</v>
      </c>
      <c r="S40" s="10">
        <f t="shared" ca="1" si="4"/>
        <v>0</v>
      </c>
      <c r="T40" s="10">
        <f t="shared" ca="1" si="5"/>
        <v>0</v>
      </c>
      <c r="U40" s="10"/>
      <c r="V40" s="10"/>
      <c r="W40" s="10"/>
      <c r="X40" s="10"/>
      <c r="Y40" s="73">
        <f>IF(COUNT(Sheet1!$B9:'Sheet1'!$C9)=2,(C9-Z$25/n)^2,0)</f>
        <v>0</v>
      </c>
      <c r="Z40" s="74">
        <f>IF(COUNT(Sheet1!$B9:'Sheet1'!$C9)=2,Z$29*B9^2+Y$30*B9+Y$31,0)</f>
        <v>0</v>
      </c>
      <c r="AA40" s="59"/>
      <c r="AB40" s="74">
        <f t="shared" ca="1" si="8"/>
        <v>0</v>
      </c>
      <c r="AC40" s="32"/>
      <c r="AD40" s="75">
        <f>IF(COUNT(Sheet1!$B9:'Sheet1'!$C9)=2,($Z$25/n-Z40)^2,0)</f>
        <v>0</v>
      </c>
      <c r="AE40" s="10"/>
    </row>
    <row r="41" spans="1:31">
      <c r="A41" s="10">
        <f t="shared" ca="1" si="6"/>
        <v>0.51269132172459697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0"/>
        <v>0</v>
      </c>
      <c r="P41" s="10">
        <f t="shared" ca="1" si="1"/>
        <v>0</v>
      </c>
      <c r="Q41" s="10">
        <f t="shared" ca="1" si="2"/>
        <v>0</v>
      </c>
      <c r="R41" s="10">
        <f t="shared" ca="1" si="3"/>
        <v>0</v>
      </c>
      <c r="S41" s="10">
        <f t="shared" ca="1" si="4"/>
        <v>0</v>
      </c>
      <c r="T41" s="10">
        <f t="shared" ca="1" si="5"/>
        <v>0</v>
      </c>
      <c r="U41" s="10"/>
      <c r="V41" s="10"/>
      <c r="W41" s="10"/>
      <c r="X41" s="10"/>
      <c r="Y41" s="73">
        <f>IF(COUNT(Sheet1!$B10:'Sheet1'!$C10)=2,(C10-Z$25/n)^2,0)</f>
        <v>0</v>
      </c>
      <c r="Z41" s="74">
        <f>IF(COUNT(Sheet1!$B10:'Sheet1'!$C10)=2,Z$29*B10^2+Y$30*B10+Y$31,0)</f>
        <v>0</v>
      </c>
      <c r="AA41" s="59"/>
      <c r="AB41" s="74">
        <f t="shared" ca="1" si="8"/>
        <v>0</v>
      </c>
      <c r="AC41" s="32"/>
      <c r="AD41" s="75">
        <f>IF(COUNT(Sheet1!$B10:'Sheet1'!$C10)=2,($Z$25/n-Z41)^2,0)</f>
        <v>0</v>
      </c>
      <c r="AE41" s="10"/>
    </row>
    <row r="42" spans="1:31">
      <c r="A42" s="10">
        <f t="shared" ca="1" si="6"/>
        <v>0.86317885717896681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0"/>
        <v>0</v>
      </c>
      <c r="P42" s="10">
        <f t="shared" ca="1" si="1"/>
        <v>0</v>
      </c>
      <c r="Q42" s="10">
        <f t="shared" ca="1" si="2"/>
        <v>0</v>
      </c>
      <c r="R42" s="10">
        <f t="shared" ca="1" si="3"/>
        <v>0</v>
      </c>
      <c r="S42" s="10">
        <f t="shared" ca="1" si="4"/>
        <v>0</v>
      </c>
      <c r="T42" s="10">
        <f t="shared" ca="1" si="5"/>
        <v>0</v>
      </c>
      <c r="U42" s="10"/>
      <c r="V42" s="10"/>
      <c r="W42" s="10"/>
      <c r="X42" s="10"/>
      <c r="Y42" s="73">
        <f>IF(COUNT(Sheet1!$B11:'Sheet1'!$C11)=2,(C11-Z$25/n)^2,0)</f>
        <v>0</v>
      </c>
      <c r="Z42" s="74">
        <f>IF(COUNT(Sheet1!$B11:'Sheet1'!$C11)=2,Z$29*B11^2+Y$30*B11+Y$31,0)</f>
        <v>0</v>
      </c>
      <c r="AA42" s="59"/>
      <c r="AB42" s="74">
        <f t="shared" ca="1" si="8"/>
        <v>0</v>
      </c>
      <c r="AC42" s="32"/>
      <c r="AD42" s="75">
        <f>IF(COUNT(Sheet1!$B11:'Sheet1'!$C11)=2,($Z$25/n-Z42)^2,0)</f>
        <v>0</v>
      </c>
      <c r="AE42" s="10"/>
    </row>
    <row r="43" spans="1:31">
      <c r="A43" s="10">
        <f t="shared" ca="1" si="6"/>
        <v>0.15425742664026809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0"/>
        <v>0</v>
      </c>
      <c r="P43" s="10">
        <f t="shared" ca="1" si="1"/>
        <v>0</v>
      </c>
      <c r="Q43" s="10">
        <f t="shared" ca="1" si="2"/>
        <v>0</v>
      </c>
      <c r="R43" s="10">
        <f t="shared" ca="1" si="3"/>
        <v>0</v>
      </c>
      <c r="S43" s="10">
        <f t="shared" ca="1" si="4"/>
        <v>0</v>
      </c>
      <c r="T43" s="10">
        <f t="shared" ca="1" si="5"/>
        <v>0</v>
      </c>
      <c r="U43" s="10"/>
      <c r="V43" s="10"/>
      <c r="W43" s="10"/>
      <c r="X43" s="10"/>
      <c r="Y43" s="73">
        <f>IF(COUNT(Sheet1!$B12:'Sheet1'!$C12)=2,(C12-Z$25/n)^2,0)</f>
        <v>0</v>
      </c>
      <c r="Z43" s="74">
        <f>IF(COUNT(Sheet1!$B12:'Sheet1'!$C12)=2,Z$29*B12^2+Y$30*B12+Y$31,0)</f>
        <v>0</v>
      </c>
      <c r="AA43" s="59"/>
      <c r="AB43" s="74">
        <f t="shared" ca="1" si="8"/>
        <v>0</v>
      </c>
      <c r="AC43" s="32"/>
      <c r="AD43" s="75">
        <f>IF(COUNT(Sheet1!$B12:'Sheet1'!$C12)=2,($Z$25/n-Z43)^2,0)</f>
        <v>0</v>
      </c>
      <c r="AE43" s="10"/>
    </row>
    <row r="44" spans="1:31">
      <c r="A44" s="10">
        <f t="shared" ca="1" si="6"/>
        <v>0.60151548786581166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0"/>
        <v>0</v>
      </c>
      <c r="P44" s="10">
        <f t="shared" ca="1" si="1"/>
        <v>0</v>
      </c>
      <c r="Q44" s="10">
        <f t="shared" ca="1" si="2"/>
        <v>0</v>
      </c>
      <c r="R44" s="10">
        <f t="shared" ca="1" si="3"/>
        <v>0</v>
      </c>
      <c r="S44" s="10">
        <f t="shared" ca="1" si="4"/>
        <v>0</v>
      </c>
      <c r="T44" s="10">
        <f t="shared" ca="1" si="5"/>
        <v>0</v>
      </c>
      <c r="U44" s="10"/>
      <c r="V44" s="10"/>
      <c r="W44" s="10"/>
      <c r="X44" s="10"/>
      <c r="Y44" s="73">
        <f>IF(COUNT(Sheet1!$B13:'Sheet1'!$C13)=2,(C13-Z$25/n)^2,0)</f>
        <v>0</v>
      </c>
      <c r="Z44" s="74">
        <f>IF(COUNT(Sheet1!$B13:'Sheet1'!$C13)=2,Z$29*B13^2+Y$30*B13+Y$31,0)</f>
        <v>0</v>
      </c>
      <c r="AA44" s="32"/>
      <c r="AB44" s="74">
        <f t="shared" ca="1" si="8"/>
        <v>0</v>
      </c>
      <c r="AC44" s="32"/>
      <c r="AD44" s="75">
        <f>IF(COUNT(Sheet1!$B13:'Sheet1'!$C13)=2,($Z$25/n-Z44)^2,0)</f>
        <v>0</v>
      </c>
      <c r="AE44" s="10"/>
    </row>
    <row r="45" spans="1:31">
      <c r="A45" s="10">
        <f t="shared" ca="1" si="6"/>
        <v>0.8116277965677019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0"/>
        <v>0</v>
      </c>
      <c r="P45" s="10">
        <f t="shared" ca="1" si="1"/>
        <v>0</v>
      </c>
      <c r="Q45" s="10">
        <f t="shared" ca="1" si="2"/>
        <v>0</v>
      </c>
      <c r="R45" s="10">
        <f t="shared" ca="1" si="3"/>
        <v>0</v>
      </c>
      <c r="S45" s="10">
        <f t="shared" ca="1" si="4"/>
        <v>0</v>
      </c>
      <c r="T45" s="10">
        <f t="shared" ca="1" si="5"/>
        <v>0</v>
      </c>
      <c r="U45" s="10"/>
      <c r="V45" s="10"/>
      <c r="W45" s="10"/>
      <c r="X45" s="10"/>
      <c r="Y45" s="73">
        <f>IF(COUNT(Sheet1!$B14:'Sheet1'!$C14)=2,(C14-Z$25/n)^2,0)</f>
        <v>0</v>
      </c>
      <c r="Z45" s="74">
        <f>IF(COUNT(Sheet1!$B14:'Sheet1'!$C14)=2,Z$29*B14^2+Y$30*B14+Y$31,0)</f>
        <v>0</v>
      </c>
      <c r="AA45" s="59"/>
      <c r="AB45" s="74">
        <f t="shared" ca="1" si="8"/>
        <v>0</v>
      </c>
      <c r="AC45" s="32"/>
      <c r="AD45" s="75">
        <f>IF(COUNT(Sheet1!$B14:'Sheet1'!$C14)=2,($Z$25/n-Z45)^2,0)</f>
        <v>0</v>
      </c>
      <c r="AE45" s="10"/>
    </row>
    <row r="46" spans="1:31">
      <c r="A46" s="10">
        <f t="shared" ca="1" si="6"/>
        <v>0.48281626274670086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0"/>
        <v>0</v>
      </c>
      <c r="P46" s="10">
        <f t="shared" ca="1" si="1"/>
        <v>0</v>
      </c>
      <c r="Q46" s="10">
        <f t="shared" ca="1" si="2"/>
        <v>0</v>
      </c>
      <c r="R46" s="10">
        <f t="shared" ca="1" si="3"/>
        <v>0</v>
      </c>
      <c r="S46" s="10">
        <f t="shared" ca="1" si="4"/>
        <v>0</v>
      </c>
      <c r="T46" s="10">
        <f t="shared" ca="1" si="5"/>
        <v>0</v>
      </c>
      <c r="U46" s="10"/>
      <c r="V46" s="10"/>
      <c r="W46" s="10"/>
      <c r="X46" s="10"/>
      <c r="Y46" s="73">
        <f>IF(COUNT(Sheet1!$B15:'Sheet1'!$C15)=2,(C15-Z$25/n)^2,0)</f>
        <v>0</v>
      </c>
      <c r="Z46" s="74">
        <f>IF(COUNT(Sheet1!$B15:'Sheet1'!$C15)=2,Z$29*B15^2+Y$30*B15+Y$31,0)</f>
        <v>0</v>
      </c>
      <c r="AA46" s="59"/>
      <c r="AB46" s="74">
        <f t="shared" ca="1" si="8"/>
        <v>0</v>
      </c>
      <c r="AC46" s="32"/>
      <c r="AD46" s="75">
        <f>IF(COUNT(Sheet1!$B15:'Sheet1'!$C15)=2,($Z$25/n-Z46)^2,0)</f>
        <v>0</v>
      </c>
      <c r="AE46" s="10"/>
    </row>
    <row r="47" spans="1:31">
      <c r="A47" s="10">
        <f t="shared" ca="1" si="6"/>
        <v>0.20698790874678763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0"/>
        <v>0</v>
      </c>
      <c r="P47" s="10">
        <f t="shared" ca="1" si="1"/>
        <v>0</v>
      </c>
      <c r="Q47" s="10">
        <f t="shared" ca="1" si="2"/>
        <v>0</v>
      </c>
      <c r="R47" s="10">
        <f t="shared" ca="1" si="3"/>
        <v>0</v>
      </c>
      <c r="S47" s="10">
        <f t="shared" ca="1" si="4"/>
        <v>0</v>
      </c>
      <c r="T47" s="10">
        <f t="shared" ca="1" si="5"/>
        <v>0</v>
      </c>
      <c r="U47" s="10"/>
      <c r="V47" s="10"/>
      <c r="W47" s="10"/>
      <c r="X47" s="10"/>
      <c r="Y47" s="73">
        <f>IF(COUNT(Sheet1!$B16:'Sheet1'!$C16)=2,(C16-Z$25/n)^2,0)</f>
        <v>0</v>
      </c>
      <c r="Z47" s="74">
        <f>IF(COUNT(Sheet1!$B16:'Sheet1'!$C16)=2,Z$29*B16^2+Y$30*B16+Y$31,0)</f>
        <v>0</v>
      </c>
      <c r="AA47" s="59"/>
      <c r="AB47" s="74">
        <f t="shared" ca="1" si="8"/>
        <v>0</v>
      </c>
      <c r="AC47" s="32"/>
      <c r="AD47" s="75">
        <f>IF(COUNT(Sheet1!$B16:'Sheet1'!$C16)=2,($Z$25/n-Z47)^2,0)</f>
        <v>0</v>
      </c>
      <c r="AE47" s="10"/>
    </row>
    <row r="48" spans="1:31">
      <c r="A48" s="10">
        <f t="shared" ca="1" si="6"/>
        <v>0.67531977205292959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0"/>
        <v>0</v>
      </c>
      <c r="P48" s="10">
        <f t="shared" ca="1" si="1"/>
        <v>0</v>
      </c>
      <c r="Q48" s="10">
        <f t="shared" ca="1" si="2"/>
        <v>0</v>
      </c>
      <c r="R48" s="10">
        <f t="shared" ca="1" si="3"/>
        <v>0</v>
      </c>
      <c r="S48" s="10">
        <f t="shared" ca="1" si="4"/>
        <v>0</v>
      </c>
      <c r="T48" s="10">
        <f t="shared" ca="1" si="5"/>
        <v>0</v>
      </c>
      <c r="U48" s="10"/>
      <c r="V48" s="10"/>
      <c r="W48" s="10"/>
      <c r="X48" s="10"/>
      <c r="Y48" s="73">
        <f>IF(COUNT(Sheet1!$B17:'Sheet1'!$C17)=2,(C17-Z$25/n)^2,0)</f>
        <v>0</v>
      </c>
      <c r="Z48" s="74">
        <f>IF(COUNT(Sheet1!$B17:'Sheet1'!$C17)=2,Z$29*B17^2+Y$30*B17+Y$31,0)</f>
        <v>0</v>
      </c>
      <c r="AA48" s="59"/>
      <c r="AB48" s="74">
        <f t="shared" ca="1" si="8"/>
        <v>0</v>
      </c>
      <c r="AC48" s="32"/>
      <c r="AD48" s="75">
        <f>IF(COUNT(Sheet1!$B17:'Sheet1'!$C17)=2,($Z$25/n-Z48)^2,0)</f>
        <v>0</v>
      </c>
      <c r="AE48" s="10"/>
    </row>
    <row r="49" spans="1:31">
      <c r="A49" s="10">
        <f t="shared" ca="1" si="6"/>
        <v>0.13803945152776731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0"/>
        <v>0</v>
      </c>
      <c r="P49" s="10">
        <f t="shared" ca="1" si="1"/>
        <v>0</v>
      </c>
      <c r="Q49" s="10">
        <f t="shared" ca="1" si="2"/>
        <v>0</v>
      </c>
      <c r="R49" s="10">
        <f t="shared" ca="1" si="3"/>
        <v>0</v>
      </c>
      <c r="S49" s="10">
        <f t="shared" ca="1" si="4"/>
        <v>0</v>
      </c>
      <c r="T49" s="10">
        <f t="shared" ca="1" si="5"/>
        <v>0</v>
      </c>
      <c r="U49" s="10"/>
      <c r="V49" s="10"/>
      <c r="W49" s="10"/>
      <c r="X49" s="10"/>
      <c r="Y49" s="73">
        <f>IF(COUNT(Sheet1!$B18:'Sheet1'!$C18)=2,(C18-Z$25/n)^2,0)</f>
        <v>0</v>
      </c>
      <c r="Z49" s="74">
        <f>IF(COUNT(Sheet1!$B18:'Sheet1'!$C18)=2,Z$29*B18^2+Y$30*B18+Y$31,0)</f>
        <v>0</v>
      </c>
      <c r="AA49" s="59"/>
      <c r="AB49" s="74">
        <f t="shared" ca="1" si="8"/>
        <v>0</v>
      </c>
      <c r="AC49" s="32"/>
      <c r="AD49" s="75">
        <f>IF(COUNT(Sheet1!$B18:'Sheet1'!$C18)=2,($Z$25/n-Z49)^2,0)</f>
        <v>0</v>
      </c>
      <c r="AE49" s="10"/>
    </row>
    <row r="50" spans="1:31">
      <c r="A50" s="10">
        <f t="shared" ca="1" si="6"/>
        <v>0.16805362855599537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0"/>
        <v>0</v>
      </c>
      <c r="P50" s="10">
        <f t="shared" ca="1" si="1"/>
        <v>0</v>
      </c>
      <c r="Q50" s="10">
        <f t="shared" ca="1" si="2"/>
        <v>0</v>
      </c>
      <c r="R50" s="10">
        <f t="shared" ca="1" si="3"/>
        <v>0</v>
      </c>
      <c r="S50" s="10">
        <f t="shared" ca="1" si="4"/>
        <v>0</v>
      </c>
      <c r="T50" s="10">
        <f t="shared" ca="1" si="5"/>
        <v>0</v>
      </c>
      <c r="U50" s="10"/>
      <c r="V50" s="10"/>
      <c r="W50" s="10"/>
      <c r="X50" s="10"/>
      <c r="Y50" s="73">
        <f>IF(COUNT(Sheet1!$B19:'Sheet1'!$C19)=2,(C19-Z$25/n)^2,0)</f>
        <v>0</v>
      </c>
      <c r="Z50" s="74">
        <f>IF(COUNT(Sheet1!$B19:'Sheet1'!$C19)=2,Z$29*B19^2+Y$30*B19+Y$31,0)</f>
        <v>0</v>
      </c>
      <c r="AA50" s="59"/>
      <c r="AB50" s="74">
        <f t="shared" ca="1" si="8"/>
        <v>0</v>
      </c>
      <c r="AC50" s="32"/>
      <c r="AD50" s="75">
        <f>IF(COUNT(Sheet1!$B19:'Sheet1'!$C19)=2,($Z$25/n-Z50)^2,0)</f>
        <v>0</v>
      </c>
      <c r="AE50" s="10"/>
    </row>
    <row r="51" spans="1:3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80" t="str">
        <f>IF(COUNT(J51)=1,(-b+SQRT(b*b-4*a*(__c-J51)))/(2*a),"")</f>
        <v/>
      </c>
      <c r="L51" s="8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73">
        <f>IF(COUNT(Sheet1!$B20:'Sheet1'!$C20)=2,(C20-Z$25/n)^2,0)</f>
        <v>0</v>
      </c>
      <c r="Z51" s="74">
        <f>IF(COUNT(Sheet1!$B20:'Sheet1'!$C20)=2,Z$29*B20^2+Y$30*B20+Y$31,0)</f>
        <v>0</v>
      </c>
      <c r="AA51" s="59"/>
      <c r="AB51" s="74">
        <f t="shared" ca="1" si="8"/>
        <v>0</v>
      </c>
      <c r="AC51" s="32"/>
      <c r="AD51" s="75">
        <f>IF(COUNT(Sheet1!$B20:'Sheet1'!$C20)=2,($Z$25/n-Z51)^2,0)</f>
        <v>0</v>
      </c>
      <c r="AE51" s="10"/>
    </row>
    <row r="52" spans="1:3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73">
        <f>IF(COUNT(Sheet1!$B21:'Sheet1'!$C21)=2,(C21-Z$25/n)^2,0)</f>
        <v>0</v>
      </c>
      <c r="Z52" s="74">
        <f>IF(COUNT(Sheet1!$B21:'Sheet1'!$C21)=2,Z$29*B21^2+Y$30*B21+Y$31,0)</f>
        <v>0</v>
      </c>
      <c r="AA52" s="59"/>
      <c r="AB52" s="74">
        <f t="shared" ca="1" si="8"/>
        <v>0</v>
      </c>
      <c r="AC52" s="32"/>
      <c r="AD52" s="75">
        <f>IF(COUNT(Sheet1!$B21:'Sheet1'!$C21)=2,($Z$25/n-Z52)^2,0)</f>
        <v>0</v>
      </c>
      <c r="AE52" s="10"/>
    </row>
    <row r="53" spans="1:3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73">
        <f>IF(COUNT(Sheet1!$B22:'Sheet1'!$C22)=2,(C22-Z$25/n)^2,0)</f>
        <v>0</v>
      </c>
      <c r="Z53" s="74">
        <f>IF(COUNT(Sheet1!$B22:'Sheet1'!$C22)=2,Z$29*B22^2+Y$30*B22+Y$31,0)</f>
        <v>0</v>
      </c>
      <c r="AA53" s="59"/>
      <c r="AB53" s="74">
        <f t="shared" ca="1" si="8"/>
        <v>0</v>
      </c>
      <c r="AC53" s="32"/>
      <c r="AD53" s="75">
        <f>IF(COUNT(Sheet1!$B22:'Sheet1'!$C22)=2,($Z$25/n-Z53)^2,0)</f>
        <v>0</v>
      </c>
      <c r="AE53" s="10"/>
    </row>
    <row r="54" spans="1:3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73">
        <f>IF(COUNT(Sheet1!$B23:'Sheet1'!$C23)=2,(C23-Z$25/n)^2,0)</f>
        <v>0</v>
      </c>
      <c r="Z54" s="74">
        <f>IF(COUNT(Sheet1!$B23:'Sheet1'!$C23)=2,Z$29*B23^2+Y$30*B23+Y$31,0)</f>
        <v>0</v>
      </c>
      <c r="AA54" s="59"/>
      <c r="AB54" s="74">
        <f t="shared" ca="1" si="8"/>
        <v>0</v>
      </c>
      <c r="AC54" s="32"/>
      <c r="AD54" s="75">
        <f>IF(COUNT(Sheet1!$B23:'Sheet1'!$C23)=2,($Z$25/n-Z54)^2,0)</f>
        <v>0</v>
      </c>
      <c r="AE54" s="10"/>
    </row>
    <row r="55" spans="1:3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73">
        <f>IF(COUNT(Sheet1!$B24:'Sheet1'!$C24)=2,(C24-Z$25/n)^2,0)</f>
        <v>0</v>
      </c>
      <c r="Z55" s="74">
        <f>IF(COUNT(Sheet1!$B24:'Sheet1'!$C24)=2,Z$29*B24^2+Y$30*B24+Y$31,0)</f>
        <v>0</v>
      </c>
      <c r="AA55" s="59"/>
      <c r="AB55" s="74">
        <f t="shared" ca="1" si="8"/>
        <v>0</v>
      </c>
      <c r="AC55" s="32"/>
      <c r="AD55" s="75">
        <f>IF(COUNT(Sheet1!$B24:'Sheet1'!$C24)=2,($Z$25/n-Z55)^2,0)</f>
        <v>0</v>
      </c>
      <c r="AE55" s="10"/>
    </row>
    <row r="56" spans="1:3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73">
        <f>IF(COUNT(Sheet1!$B25:'Sheet1'!$C25)=2,(C25-Z$25/n)^2,0)</f>
        <v>0</v>
      </c>
      <c r="Z56" s="74">
        <f>IF(COUNT(Sheet1!$B25:'Sheet1'!$C25)=2,Z$29*B25^2+Y$30*B25+Y$31,0)</f>
        <v>0</v>
      </c>
      <c r="AA56" s="56"/>
      <c r="AB56" s="74">
        <f t="shared" ca="1" si="8"/>
        <v>0</v>
      </c>
      <c r="AC56" s="56"/>
      <c r="AD56" s="75">
        <f>IF(COUNT(Sheet1!$B25:'Sheet1'!$C25)=2,($Z$25/n-Z56)^2,0)</f>
        <v>0</v>
      </c>
      <c r="AE56" s="10"/>
    </row>
    <row r="57" spans="1:3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73">
        <f>IF(COUNT(Sheet1!$B26:'Sheet1'!$C26)=2,(C26-Z$25/n)^2,0)</f>
        <v>0</v>
      </c>
      <c r="Z57" s="74">
        <f>IF(COUNT(Sheet1!$B26:'Sheet1'!$C26)=2,Z$29*B26^2+Y$30*B26+Y$31,0)</f>
        <v>0</v>
      </c>
      <c r="AA57" s="56"/>
      <c r="AB57" s="74">
        <f t="shared" ca="1" si="8"/>
        <v>0</v>
      </c>
      <c r="AC57" s="56"/>
      <c r="AD57" s="75">
        <f>IF(COUNT(Sheet1!$B26:'Sheet1'!$C26)=2,($Z$25/n-Z57)^2,0)</f>
        <v>0</v>
      </c>
      <c r="AE57" s="10"/>
    </row>
    <row r="58" spans="1:3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73">
        <f>IF(COUNT(Sheet1!$B27:'Sheet1'!$C27)=2,(C27-Z$25/n)^2,0)</f>
        <v>0</v>
      </c>
      <c r="Z58" s="74">
        <f>IF(COUNT(Sheet1!$B27:'Sheet1'!$C27)=2,Z$29*B27^2+Y$30*B27+Y$31,0)</f>
        <v>0</v>
      </c>
      <c r="AA58" s="56"/>
      <c r="AB58" s="74">
        <f t="shared" ca="1" si="8"/>
        <v>0</v>
      </c>
      <c r="AC58" s="56"/>
      <c r="AD58" s="75">
        <f>IF(COUNT(Sheet1!$B27:'Sheet1'!$C27)=2,($Z$25/n-Z58)^2,0)</f>
        <v>0</v>
      </c>
      <c r="AE58" s="10"/>
    </row>
    <row r="59" spans="1:3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73">
        <f>IF(COUNT(Sheet1!$B28:'Sheet1'!$C28)=2,(C28-Z$25/n)^2,0)</f>
        <v>0</v>
      </c>
      <c r="Z59" s="74">
        <f>IF(COUNT(Sheet1!$B28:'Sheet1'!$C28)=2,Z$29*B28^2+Y$30*B28+Y$31,0)</f>
        <v>0</v>
      </c>
      <c r="AA59" s="56"/>
      <c r="AB59" s="74">
        <f t="shared" ca="1" si="8"/>
        <v>0</v>
      </c>
      <c r="AC59" s="56"/>
      <c r="AD59" s="75">
        <f>IF(COUNT(Sheet1!$B28:'Sheet1'!$C28)=2,($Z$25/n-Z59)^2,0)</f>
        <v>0</v>
      </c>
      <c r="AE59" s="10"/>
    </row>
    <row r="60" spans="1:3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73">
        <f>IF(COUNT(Sheet1!$B29:'Sheet1'!$C29)=2,(C29-Z$25/n)^2,0)</f>
        <v>0</v>
      </c>
      <c r="Z60" s="74">
        <f>IF(COUNT(Sheet1!$B29:'Sheet1'!$C29)=2,Z$29*B29^2+Y$30*B29+Y$31,0)</f>
        <v>0</v>
      </c>
      <c r="AA60" s="56"/>
      <c r="AB60" s="74">
        <f t="shared" ca="1" si="8"/>
        <v>0</v>
      </c>
      <c r="AC60" s="56"/>
      <c r="AD60" s="75">
        <f>IF(COUNT(Sheet1!$B29:'Sheet1'!$C29)=2,($Z$25/n-Z60)^2,0)</f>
        <v>0</v>
      </c>
      <c r="AE60" s="10"/>
    </row>
    <row r="61" spans="1:3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73">
        <f>IF(COUNT(Sheet1!$B30:'Sheet1'!$C30)=2,(C30-Z$25/n)^2,0)</f>
        <v>0</v>
      </c>
      <c r="Z61" s="74">
        <f>IF(COUNT(Sheet1!$B30:'Sheet1'!$C30)=2,Z$29*B30^2+Y$30*B30+Y$31,0)</f>
        <v>0</v>
      </c>
      <c r="AA61" s="56"/>
      <c r="AB61" s="74">
        <f t="shared" ca="1" si="8"/>
        <v>0</v>
      </c>
      <c r="AC61" s="56"/>
      <c r="AD61" s="75">
        <f>IF(COUNT(Sheet1!$B30:'Sheet1'!$C30)=2,($Z$25/n-Z61)^2,0)</f>
        <v>0</v>
      </c>
      <c r="AE61" s="10"/>
    </row>
    <row r="62" spans="1:3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73">
        <f>IF(COUNT(Sheet1!$B31:'Sheet1'!$C31)=2,(C31-Z$25/n)^2,0)</f>
        <v>0</v>
      </c>
      <c r="Z62" s="74">
        <f>IF(COUNT(Sheet1!$B31:'Sheet1'!$C31)=2,Z$29*B31^2+Y$30*B31+Y$31,0)</f>
        <v>0</v>
      </c>
      <c r="AA62" s="56"/>
      <c r="AB62" s="74">
        <f t="shared" ca="1" si="8"/>
        <v>0</v>
      </c>
      <c r="AC62" s="56"/>
      <c r="AD62" s="75">
        <f>IF(COUNT(Sheet1!$B31:'Sheet1'!$C31)=2,($Z$25/n-Z62)^2,0)</f>
        <v>0</v>
      </c>
      <c r="AE62" s="10"/>
    </row>
    <row r="63" spans="1:3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73">
        <f>IF(COUNT(Sheet1!$B32:'Sheet1'!$C32)=2,(C32-Z$25/n)^2,0)</f>
        <v>0</v>
      </c>
      <c r="Z63" s="74">
        <f>IF(COUNT(Sheet1!$B32:'Sheet1'!$C32)=2,Z$29*B32^2+Y$30*B32+Y$31,0)</f>
        <v>0</v>
      </c>
      <c r="AA63" s="56"/>
      <c r="AB63" s="74">
        <f t="shared" ca="1" si="8"/>
        <v>0</v>
      </c>
      <c r="AC63" s="56"/>
      <c r="AD63" s="75">
        <f>IF(COUNT(Sheet1!$B32:'Sheet1'!$C32)=2,($Z$25/n-Z63)^2,0)</f>
        <v>0</v>
      </c>
      <c r="AE63" s="10"/>
    </row>
    <row r="64" spans="1:3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73">
        <f>IF(COUNT(Sheet1!$B33:'Sheet1'!$C33)=2,(C33-Z$25/n)^2,0)</f>
        <v>0</v>
      </c>
      <c r="Z64" s="74">
        <f>IF(COUNT(Sheet1!$B33:'Sheet1'!$C33)=2,Z$29*B33^2+Y$30*B33+Y$31,0)</f>
        <v>0</v>
      </c>
      <c r="AA64" s="56"/>
      <c r="AB64" s="74">
        <f t="shared" ca="1" si="8"/>
        <v>0</v>
      </c>
      <c r="AC64" s="56"/>
      <c r="AD64" s="75">
        <f>IF(COUNT(Sheet1!$B33:'Sheet1'!$C33)=2,($Z$25/n-Z64)^2,0)</f>
        <v>0</v>
      </c>
      <c r="AE64" s="10"/>
    </row>
    <row r="65" spans="1:3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73">
        <f>IF(COUNT(Sheet1!$B34:'Sheet1'!$C34)=2,(C34-Z$25/n)^2,0)</f>
        <v>0</v>
      </c>
      <c r="Z65" s="74">
        <f>IF(COUNT(Sheet1!$B34:'Sheet1'!$C34)=2,Z$29*B34^2+Y$30*B34+Y$31,0)</f>
        <v>0</v>
      </c>
      <c r="AA65" s="56"/>
      <c r="AB65" s="74">
        <f t="shared" ca="1" si="8"/>
        <v>0</v>
      </c>
      <c r="AC65" s="56"/>
      <c r="AD65" s="75">
        <f>IF(COUNT(Sheet1!$B34:'Sheet1'!$C34)=2,($Z$25/n-Z65)^2,0)</f>
        <v>0</v>
      </c>
      <c r="AE65" s="10"/>
    </row>
    <row r="66" spans="1:3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73">
        <f>IF(COUNT(Sheet1!$B35:'Sheet1'!$C35)=2,(C35-Z$25/n)^2,0)</f>
        <v>0</v>
      </c>
      <c r="Z66" s="74">
        <f>IF(COUNT(Sheet1!$B35:'Sheet1'!$C35)=2,Z$29*B35^2+Y$30*B35+Y$31,0)</f>
        <v>0</v>
      </c>
      <c r="AA66" s="56"/>
      <c r="AB66" s="74">
        <f t="shared" ca="1" si="8"/>
        <v>0</v>
      </c>
      <c r="AC66" s="56"/>
      <c r="AD66" s="75">
        <f>IF(COUNT(Sheet1!$B35:'Sheet1'!$C35)=2,($Z$25/n-Z66)^2,0)</f>
        <v>0</v>
      </c>
      <c r="AE66" s="10"/>
    </row>
    <row r="67" spans="1:3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73">
        <f>IF(COUNT(Sheet1!$B36:'Sheet1'!$C36)=2,(C36-Z$25/n)^2,0)</f>
        <v>0</v>
      </c>
      <c r="Z67" s="74">
        <f>IF(COUNT(Sheet1!$B36:'Sheet1'!$C36)=2,Z$29*B36^2+Y$30*B36+Y$31,0)</f>
        <v>0</v>
      </c>
      <c r="AA67" s="56"/>
      <c r="AB67" s="74">
        <f t="shared" ca="1" si="8"/>
        <v>0</v>
      </c>
      <c r="AC67" s="56"/>
      <c r="AD67" s="75">
        <f>IF(COUNT(Sheet1!$B36:'Sheet1'!$C36)=2,($Z$25/n-Z67)^2,0)</f>
        <v>0</v>
      </c>
      <c r="AE67" s="10"/>
    </row>
    <row r="68" spans="1:3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73">
        <f>IF(COUNT(Sheet1!$B37:'Sheet1'!$C37)=2,(C37-Z$25/n)^2,0)</f>
        <v>0</v>
      </c>
      <c r="Z68" s="74">
        <f>IF(COUNT(Sheet1!$B37:'Sheet1'!$C37)=2,Z$29*B37^2+Y$30*B37+Y$31,0)</f>
        <v>0</v>
      </c>
      <c r="AA68" s="56"/>
      <c r="AB68" s="74">
        <f t="shared" ca="1" si="8"/>
        <v>0</v>
      </c>
      <c r="AC68" s="56"/>
      <c r="AD68" s="75">
        <f>IF(COUNT(Sheet1!$B37:'Sheet1'!$C37)=2,($Z$25/n-Z68)^2,0)</f>
        <v>0</v>
      </c>
      <c r="AE68" s="10"/>
    </row>
    <row r="69" spans="1:3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73">
        <f>IF(COUNT(Sheet1!$B38:'Sheet1'!$C38)=2,(C38-Z$25/n)^2,0)</f>
        <v>0</v>
      </c>
      <c r="Z69" s="74">
        <f>IF(COUNT(Sheet1!$B38:'Sheet1'!$C38)=2,Z$29*B38^2+Y$30*B38+Y$31,0)</f>
        <v>0</v>
      </c>
      <c r="AA69" s="56"/>
      <c r="AB69" s="74">
        <f t="shared" ca="1" si="8"/>
        <v>0</v>
      </c>
      <c r="AC69" s="56"/>
      <c r="AD69" s="75">
        <f>IF(COUNT(Sheet1!$B38:'Sheet1'!$C38)=2,($Z$25/n-Z69)^2,0)</f>
        <v>0</v>
      </c>
      <c r="AE69" s="10"/>
    </row>
    <row r="70" spans="1:3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73">
        <f>IF(COUNT(Sheet1!$B39:'Sheet1'!$C39)=2,(C39-Z$25/n)^2,0)</f>
        <v>0</v>
      </c>
      <c r="Z70" s="74">
        <f>IF(COUNT(Sheet1!$B39:'Sheet1'!$C39)=2,Z$29*B39^2+Y$30*B39+Y$31,0)</f>
        <v>0</v>
      </c>
      <c r="AA70" s="56"/>
      <c r="AB70" s="74">
        <f t="shared" ca="1" si="8"/>
        <v>0</v>
      </c>
      <c r="AC70" s="56"/>
      <c r="AD70" s="75">
        <f>IF(COUNT(Sheet1!$B39:'Sheet1'!$C39)=2,($Z$25/n-Z70)^2,0)</f>
        <v>0</v>
      </c>
      <c r="AE70" s="10"/>
    </row>
    <row r="71" spans="1:3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73">
        <f>IF(COUNT(Sheet1!$B40:'Sheet1'!$C40)=2,(C40-Z$25/n)^2,0)</f>
        <v>0</v>
      </c>
      <c r="Z71" s="74">
        <f>IF(COUNT(Sheet1!$B40:'Sheet1'!$C40)=2,Z$29*B40^2+Y$30*B40+Y$31,0)</f>
        <v>0</v>
      </c>
      <c r="AA71" s="56"/>
      <c r="AB71" s="74">
        <f t="shared" ca="1" si="8"/>
        <v>0</v>
      </c>
      <c r="AC71" s="56"/>
      <c r="AD71" s="75">
        <f>IF(COUNT(Sheet1!$B40:'Sheet1'!$C40)=2,($Z$25/n-Z71)^2,0)</f>
        <v>0</v>
      </c>
      <c r="AE71" s="10"/>
    </row>
    <row r="72" spans="1:3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73">
        <f>IF(COUNT(Sheet1!$B41:'Sheet1'!$C41)=2,(C41-Z$25/n)^2,0)</f>
        <v>0</v>
      </c>
      <c r="Z72" s="74">
        <f>IF(COUNT(Sheet1!$B41:'Sheet1'!$C41)=2,Z$29*B41^2+Y$30*B41+Y$31,0)</f>
        <v>0</v>
      </c>
      <c r="AA72" s="56"/>
      <c r="AB72" s="74">
        <f t="shared" ca="1" si="8"/>
        <v>0</v>
      </c>
      <c r="AC72" s="56"/>
      <c r="AD72" s="75">
        <f>IF(COUNT(Sheet1!$B41:'Sheet1'!$C41)=2,($Z$25/n-Z72)^2,0)</f>
        <v>0</v>
      </c>
      <c r="AE72" s="10"/>
    </row>
    <row r="73" spans="1:3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82">
        <f>SUM(Y37:Y72)</f>
        <v>0</v>
      </c>
      <c r="Z73" s="83">
        <f>SUM(Z37:Z72)</f>
        <v>0</v>
      </c>
      <c r="AA73" s="83"/>
      <c r="AB73" s="83">
        <f ca="1">SUM(AB37:AB72)</f>
        <v>0</v>
      </c>
      <c r="AC73" s="83" t="s">
        <v>0</v>
      </c>
      <c r="AD73" s="84">
        <f>SUM(AD37:AD72)</f>
        <v>0</v>
      </c>
      <c r="AE73" s="10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5:AE73"/>
  <sheetViews>
    <sheetView workbookViewId="0">
      <selection sqref="A1:AE73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0.91312559605086163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O50" ca="1" si="0">IF(COUNT($B6:$C6)=2,B6,0)</f>
        <v>0</v>
      </c>
      <c r="O6" s="10">
        <f t="shared" ca="1" si="0"/>
        <v>0</v>
      </c>
      <c r="P6" s="10">
        <f t="shared" ref="P6:P50" ca="1" si="1">IF(COUNT($B6:$C6)=2,N6*O6,0)</f>
        <v>0</v>
      </c>
      <c r="Q6" s="10">
        <f t="shared" ref="Q6:Q50" ca="1" si="2">IF(COUNT($B6:$C6)=2,B6^2,0)</f>
        <v>0</v>
      </c>
      <c r="R6" s="10">
        <f t="shared" ref="R6:R50" ca="1" si="3">IF(COUNT($B6:$C6)=2,B6^3,0)</f>
        <v>0</v>
      </c>
      <c r="S6" s="10">
        <f t="shared" ref="S6:S50" ca="1" si="4">IF(COUNT($B6:$C6)=2,B6^4,0)</f>
        <v>0</v>
      </c>
      <c r="T6" s="10">
        <f t="shared" ref="T6:T50" ca="1" si="5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6">RAND()</f>
        <v>0.43356581836858954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0"/>
        <v>0</v>
      </c>
      <c r="P7" s="10">
        <f t="shared" ca="1" si="1"/>
        <v>0</v>
      </c>
      <c r="Q7" s="10">
        <f t="shared" ca="1" si="2"/>
        <v>0</v>
      </c>
      <c r="R7" s="10">
        <f t="shared" ca="1" si="3"/>
        <v>0</v>
      </c>
      <c r="S7" s="10">
        <f t="shared" ca="1" si="4"/>
        <v>0</v>
      </c>
      <c r="T7" s="10">
        <f t="shared" ca="1" si="5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6"/>
        <v>0.97294750200102953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0"/>
        <v>0</v>
      </c>
      <c r="P8" s="10">
        <f t="shared" ca="1" si="1"/>
        <v>0</v>
      </c>
      <c r="Q8" s="10">
        <f t="shared" ca="1" si="2"/>
        <v>0</v>
      </c>
      <c r="R8" s="10">
        <f t="shared" ca="1" si="3"/>
        <v>0</v>
      </c>
      <c r="S8" s="10">
        <f t="shared" ca="1" si="4"/>
        <v>0</v>
      </c>
      <c r="T8" s="10">
        <f t="shared" ca="1" si="5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6"/>
        <v>0.20685164544703594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0"/>
        <v>0</v>
      </c>
      <c r="P9" s="10">
        <f t="shared" ca="1" si="1"/>
        <v>0</v>
      </c>
      <c r="Q9" s="10">
        <f t="shared" ca="1" si="2"/>
        <v>0</v>
      </c>
      <c r="R9" s="10">
        <f t="shared" ca="1" si="3"/>
        <v>0</v>
      </c>
      <c r="S9" s="10">
        <f t="shared" ca="1" si="4"/>
        <v>0</v>
      </c>
      <c r="T9" s="10">
        <f t="shared" ca="1" si="5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6"/>
        <v>0.71049816072652727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0"/>
        <v>0</v>
      </c>
      <c r="P10" s="10">
        <f t="shared" ca="1" si="1"/>
        <v>0</v>
      </c>
      <c r="Q10" s="10">
        <f t="shared" ca="1" si="2"/>
        <v>0</v>
      </c>
      <c r="R10" s="10">
        <f t="shared" ca="1" si="3"/>
        <v>0</v>
      </c>
      <c r="S10" s="10">
        <f t="shared" ca="1" si="4"/>
        <v>0</v>
      </c>
      <c r="T10" s="10">
        <f t="shared" ca="1" si="5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6"/>
        <v>0.48992690514237569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0"/>
        <v>0</v>
      </c>
      <c r="P11" s="10">
        <f t="shared" ca="1" si="1"/>
        <v>0</v>
      </c>
      <c r="Q11" s="10">
        <f t="shared" ca="1" si="2"/>
        <v>0</v>
      </c>
      <c r="R11" s="10">
        <f t="shared" ca="1" si="3"/>
        <v>0</v>
      </c>
      <c r="S11" s="10">
        <f t="shared" ca="1" si="4"/>
        <v>0</v>
      </c>
      <c r="T11" s="10">
        <f t="shared" ca="1" si="5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6"/>
        <v>0.1566867700201261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0"/>
        <v>0</v>
      </c>
      <c r="P12" s="10">
        <f t="shared" ca="1" si="1"/>
        <v>0</v>
      </c>
      <c r="Q12" s="10">
        <f t="shared" ca="1" si="2"/>
        <v>0</v>
      </c>
      <c r="R12" s="10">
        <f t="shared" ca="1" si="3"/>
        <v>0</v>
      </c>
      <c r="S12" s="10">
        <f t="shared" ca="1" si="4"/>
        <v>0</v>
      </c>
      <c r="T12" s="10">
        <f t="shared" ca="1" si="5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6"/>
        <v>0.91523503295824993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0"/>
        <v>0</v>
      </c>
      <c r="P13" s="10">
        <f t="shared" ca="1" si="1"/>
        <v>0</v>
      </c>
      <c r="Q13" s="10">
        <f t="shared" ca="1" si="2"/>
        <v>0</v>
      </c>
      <c r="R13" s="10">
        <f t="shared" ca="1" si="3"/>
        <v>0</v>
      </c>
      <c r="S13" s="10">
        <f t="shared" ca="1" si="4"/>
        <v>0</v>
      </c>
      <c r="T13" s="10">
        <f t="shared" ca="1" si="5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6"/>
        <v>0.86265625403850632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0"/>
        <v>0</v>
      </c>
      <c r="P14" s="10">
        <f t="shared" ca="1" si="1"/>
        <v>0</v>
      </c>
      <c r="Q14" s="10">
        <f t="shared" ca="1" si="2"/>
        <v>0</v>
      </c>
      <c r="R14" s="10">
        <f t="shared" ca="1" si="3"/>
        <v>0</v>
      </c>
      <c r="S14" s="10">
        <f t="shared" ca="1" si="4"/>
        <v>0</v>
      </c>
      <c r="T14" s="10">
        <f t="shared" ca="1" si="5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6"/>
        <v>0.15010539727871908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0"/>
        <v>0</v>
      </c>
      <c r="P15" s="10">
        <f t="shared" ca="1" si="1"/>
        <v>0</v>
      </c>
      <c r="Q15" s="10">
        <f t="shared" ca="1" si="2"/>
        <v>0</v>
      </c>
      <c r="R15" s="10">
        <f t="shared" ca="1" si="3"/>
        <v>0</v>
      </c>
      <c r="S15" s="10">
        <f t="shared" ca="1" si="4"/>
        <v>0</v>
      </c>
      <c r="T15" s="10">
        <f t="shared" ca="1" si="5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6"/>
        <v>0.37214197023859907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0"/>
        <v>0</v>
      </c>
      <c r="P16" s="10">
        <f t="shared" ca="1" si="1"/>
        <v>0</v>
      </c>
      <c r="Q16" s="10">
        <f t="shared" ca="1" si="2"/>
        <v>0</v>
      </c>
      <c r="R16" s="10">
        <f t="shared" ca="1" si="3"/>
        <v>0</v>
      </c>
      <c r="S16" s="10">
        <f t="shared" ca="1" si="4"/>
        <v>0</v>
      </c>
      <c r="T16" s="10">
        <f t="shared" ca="1" si="5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6"/>
        <v>0.81497617573887882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0"/>
        <v>0</v>
      </c>
      <c r="P17" s="10">
        <f t="shared" ca="1" si="1"/>
        <v>0</v>
      </c>
      <c r="Q17" s="10">
        <f t="shared" ca="1" si="2"/>
        <v>0</v>
      </c>
      <c r="R17" s="10">
        <f t="shared" ca="1" si="3"/>
        <v>0</v>
      </c>
      <c r="S17" s="10">
        <f t="shared" ca="1" si="4"/>
        <v>0</v>
      </c>
      <c r="T17" s="10">
        <f t="shared" ca="1" si="5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6"/>
        <v>0.29285654516968995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0"/>
        <v>0</v>
      </c>
      <c r="P18" s="10">
        <f t="shared" ca="1" si="1"/>
        <v>0</v>
      </c>
      <c r="Q18" s="10">
        <f t="shared" ca="1" si="2"/>
        <v>0</v>
      </c>
      <c r="R18" s="10">
        <f t="shared" ca="1" si="3"/>
        <v>0</v>
      </c>
      <c r="S18" s="10">
        <f t="shared" ca="1" si="4"/>
        <v>0</v>
      </c>
      <c r="T18" s="10">
        <f t="shared" ca="1" si="5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6"/>
        <v>0.68517722861381036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0"/>
        <v>0</v>
      </c>
      <c r="P19" s="10">
        <f t="shared" ca="1" si="1"/>
        <v>0</v>
      </c>
      <c r="Q19" s="10">
        <f t="shared" ca="1" si="2"/>
        <v>0</v>
      </c>
      <c r="R19" s="10">
        <f t="shared" ca="1" si="3"/>
        <v>0</v>
      </c>
      <c r="S19" s="10">
        <f t="shared" ca="1" si="4"/>
        <v>0</v>
      </c>
      <c r="T19" s="10">
        <f t="shared" ca="1" si="5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6"/>
        <v>0.8308494727589133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0"/>
        <v>0</v>
      </c>
      <c r="P20" s="10">
        <f t="shared" ca="1" si="1"/>
        <v>0</v>
      </c>
      <c r="Q20" s="10">
        <f t="shared" ca="1" si="2"/>
        <v>0</v>
      </c>
      <c r="R20" s="10">
        <f t="shared" ca="1" si="3"/>
        <v>0</v>
      </c>
      <c r="S20" s="10">
        <f t="shared" ca="1" si="4"/>
        <v>0</v>
      </c>
      <c r="T20" s="10">
        <f t="shared" ca="1" si="5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6"/>
        <v>0.9193641643682301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0"/>
        <v>0</v>
      </c>
      <c r="P21" s="10">
        <f t="shared" ca="1" si="1"/>
        <v>0</v>
      </c>
      <c r="Q21" s="10">
        <f t="shared" ca="1" si="2"/>
        <v>0</v>
      </c>
      <c r="R21" s="10">
        <f t="shared" ca="1" si="3"/>
        <v>0</v>
      </c>
      <c r="S21" s="10">
        <f t="shared" ca="1" si="4"/>
        <v>0</v>
      </c>
      <c r="T21" s="10">
        <f t="shared" ca="1" si="5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6"/>
        <v>0.13563257147748198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0"/>
        <v>0</v>
      </c>
      <c r="P22" s="10">
        <f t="shared" ca="1" si="1"/>
        <v>0</v>
      </c>
      <c r="Q22" s="10">
        <f t="shared" ca="1" si="2"/>
        <v>0</v>
      </c>
      <c r="R22" s="10">
        <f t="shared" ca="1" si="3"/>
        <v>0</v>
      </c>
      <c r="S22" s="10">
        <f t="shared" ca="1" si="4"/>
        <v>0</v>
      </c>
      <c r="T22" s="10">
        <f t="shared" ca="1" si="5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6"/>
        <v>0.64633842361100369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0"/>
        <v>0</v>
      </c>
      <c r="P23" s="10">
        <f t="shared" ca="1" si="1"/>
        <v>0</v>
      </c>
      <c r="Q23" s="10">
        <f t="shared" ca="1" si="2"/>
        <v>0</v>
      </c>
      <c r="R23" s="10">
        <f t="shared" ca="1" si="3"/>
        <v>0</v>
      </c>
      <c r="S23" s="10">
        <f t="shared" ca="1" si="4"/>
        <v>0</v>
      </c>
      <c r="T23" s="10">
        <f t="shared" ca="1" si="5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6"/>
        <v>0.85102641776507792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0"/>
        <v>0</v>
      </c>
      <c r="P24" s="10">
        <f t="shared" ca="1" si="1"/>
        <v>0</v>
      </c>
      <c r="Q24" s="10">
        <f t="shared" ca="1" si="2"/>
        <v>0</v>
      </c>
      <c r="R24" s="10">
        <f t="shared" ca="1" si="3"/>
        <v>0</v>
      </c>
      <c r="S24" s="10">
        <f t="shared" ca="1" si="4"/>
        <v>0</v>
      </c>
      <c r="T24" s="10">
        <f t="shared" ca="1" si="5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6"/>
        <v>0.31452455833468396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0"/>
        <v>0</v>
      </c>
      <c r="P25" s="10">
        <f t="shared" ca="1" si="1"/>
        <v>0</v>
      </c>
      <c r="Q25" s="10">
        <f t="shared" ca="1" si="2"/>
        <v>0</v>
      </c>
      <c r="R25" s="10">
        <f t="shared" ca="1" si="3"/>
        <v>0</v>
      </c>
      <c r="S25" s="10">
        <f t="shared" ca="1" si="4"/>
        <v>0</v>
      </c>
      <c r="T25" s="10">
        <f t="shared" ca="1" si="5"/>
        <v>0</v>
      </c>
      <c r="U25" s="10"/>
      <c r="V25" s="10"/>
      <c r="W25" s="10"/>
      <c r="X25" s="9" t="s">
        <v>0</v>
      </c>
      <c r="Y25" s="55">
        <f t="shared" ref="Y25:AE25" ca="1" si="7">SUM(N6:N50)</f>
        <v>0</v>
      </c>
      <c r="Z25" s="56">
        <f t="shared" ca="1" si="7"/>
        <v>0</v>
      </c>
      <c r="AA25" s="57">
        <f t="shared" ca="1" si="7"/>
        <v>0</v>
      </c>
      <c r="AB25" s="57">
        <f t="shared" ca="1" si="7"/>
        <v>0</v>
      </c>
      <c r="AC25" s="57">
        <f t="shared" ca="1" si="7"/>
        <v>0</v>
      </c>
      <c r="AD25" s="57">
        <f t="shared" ca="1" si="7"/>
        <v>0</v>
      </c>
      <c r="AE25" s="58">
        <f t="shared" ca="1" si="7"/>
        <v>0</v>
      </c>
    </row>
    <row r="26" spans="1:31">
      <c r="A26" s="10">
        <f t="shared" ca="1" si="6"/>
        <v>0.79599701261516453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0"/>
        <v>0</v>
      </c>
      <c r="P26" s="10">
        <f t="shared" ca="1" si="1"/>
        <v>0</v>
      </c>
      <c r="Q26" s="10">
        <f t="shared" ca="1" si="2"/>
        <v>0</v>
      </c>
      <c r="R26" s="10">
        <f t="shared" ca="1" si="3"/>
        <v>0</v>
      </c>
      <c r="S26" s="10">
        <f t="shared" ca="1" si="4"/>
        <v>0</v>
      </c>
      <c r="T26" s="10">
        <f t="shared" ca="1" si="5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6"/>
        <v>0.46369182580150148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0"/>
        <v>0</v>
      </c>
      <c r="P27" s="10">
        <f t="shared" ca="1" si="1"/>
        <v>0</v>
      </c>
      <c r="Q27" s="10">
        <f t="shared" ca="1" si="2"/>
        <v>0</v>
      </c>
      <c r="R27" s="10">
        <f t="shared" ca="1" si="3"/>
        <v>0</v>
      </c>
      <c r="S27" s="10">
        <f t="shared" ca="1" si="4"/>
        <v>0</v>
      </c>
      <c r="T27" s="10">
        <f t="shared" ca="1" si="5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6"/>
        <v>0.3003119489728634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0"/>
        <v>0</v>
      </c>
      <c r="P28" s="10">
        <f t="shared" ca="1" si="1"/>
        <v>0</v>
      </c>
      <c r="Q28" s="10">
        <f t="shared" ca="1" si="2"/>
        <v>0</v>
      </c>
      <c r="R28" s="10">
        <f t="shared" ca="1" si="3"/>
        <v>0</v>
      </c>
      <c r="S28" s="10">
        <f t="shared" ca="1" si="4"/>
        <v>0</v>
      </c>
      <c r="T28" s="10">
        <f t="shared" ca="1" si="5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6"/>
        <v>0.21658925617470592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0"/>
        <v>0</v>
      </c>
      <c r="P29" s="10">
        <f t="shared" ca="1" si="1"/>
        <v>0</v>
      </c>
      <c r="Q29" s="10">
        <f t="shared" ca="1" si="2"/>
        <v>0</v>
      </c>
      <c r="R29" s="10">
        <f t="shared" ca="1" si="3"/>
        <v>0</v>
      </c>
      <c r="S29" s="10">
        <f t="shared" ca="1" si="4"/>
        <v>0</v>
      </c>
      <c r="T29" s="10">
        <f t="shared" ca="1" si="5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6"/>
        <v>0.84837179852910183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0"/>
        <v>0</v>
      </c>
      <c r="P30" s="10">
        <f t="shared" ca="1" si="1"/>
        <v>0</v>
      </c>
      <c r="Q30" s="10">
        <f t="shared" ca="1" si="2"/>
        <v>0</v>
      </c>
      <c r="R30" s="10">
        <f t="shared" ca="1" si="3"/>
        <v>0</v>
      </c>
      <c r="S30" s="10">
        <f t="shared" ca="1" si="4"/>
        <v>0</v>
      </c>
      <c r="T30" s="10">
        <f t="shared" ca="1" si="5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6"/>
        <v>0.84072359107353056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0"/>
        <v>0</v>
      </c>
      <c r="P31" s="10">
        <f t="shared" ca="1" si="1"/>
        <v>0</v>
      </c>
      <c r="Q31" s="10">
        <f t="shared" ca="1" si="2"/>
        <v>0</v>
      </c>
      <c r="R31" s="10">
        <f t="shared" ca="1" si="3"/>
        <v>0</v>
      </c>
      <c r="S31" s="10">
        <f t="shared" ca="1" si="4"/>
        <v>0</v>
      </c>
      <c r="T31" s="10">
        <f t="shared" ca="1" si="5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6"/>
        <v>0.16049054100369298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0"/>
        <v>0</v>
      </c>
      <c r="P32" s="10">
        <f t="shared" ca="1" si="1"/>
        <v>0</v>
      </c>
      <c r="Q32" s="10">
        <f t="shared" ca="1" si="2"/>
        <v>0</v>
      </c>
      <c r="R32" s="10">
        <f t="shared" ca="1" si="3"/>
        <v>0</v>
      </c>
      <c r="S32" s="10">
        <f t="shared" ca="1" si="4"/>
        <v>0</v>
      </c>
      <c r="T32" s="10">
        <f t="shared" ca="1" si="5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6"/>
        <v>0.37259259694426961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0"/>
        <v>0</v>
      </c>
      <c r="P33" s="10">
        <f t="shared" ca="1" si="1"/>
        <v>0</v>
      </c>
      <c r="Q33" s="10">
        <f t="shared" ca="1" si="2"/>
        <v>0</v>
      </c>
      <c r="R33" s="10">
        <f t="shared" ca="1" si="3"/>
        <v>0</v>
      </c>
      <c r="S33" s="10">
        <f t="shared" ca="1" si="4"/>
        <v>0</v>
      </c>
      <c r="T33" s="10">
        <f t="shared" ca="1" si="5"/>
        <v>0</v>
      </c>
      <c r="U33" s="10"/>
      <c r="V33" s="10"/>
      <c r="W33" s="10"/>
      <c r="X33" s="89" t="s">
        <v>88</v>
      </c>
      <c r="Y33" s="72" t="e">
        <f ca="1">1-(AB73/AD73)</f>
        <v>#DIV/0!</v>
      </c>
      <c r="Z33" s="10"/>
      <c r="AA33" s="10"/>
      <c r="AB33" s="10"/>
      <c r="AC33" s="10"/>
      <c r="AD33" s="10"/>
      <c r="AE33" s="10"/>
    </row>
    <row r="34" spans="1:31">
      <c r="A34" s="10">
        <f t="shared" ca="1" si="6"/>
        <v>0.82643631528758965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0"/>
        <v>0</v>
      </c>
      <c r="P34" s="10">
        <f t="shared" ca="1" si="1"/>
        <v>0</v>
      </c>
      <c r="Q34" s="10">
        <f t="shared" ca="1" si="2"/>
        <v>0</v>
      </c>
      <c r="R34" s="10">
        <f t="shared" ca="1" si="3"/>
        <v>0</v>
      </c>
      <c r="S34" s="10">
        <f t="shared" ca="1" si="4"/>
        <v>0</v>
      </c>
      <c r="T34" s="10">
        <f t="shared" ca="1" si="5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4.25">
      <c r="A35" s="10">
        <f t="shared" ca="1" si="6"/>
        <v>7.7934054363116734E-2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0"/>
        <v>0</v>
      </c>
      <c r="P35" s="10">
        <f t="shared" ca="1" si="1"/>
        <v>0</v>
      </c>
      <c r="Q35" s="10">
        <f t="shared" ca="1" si="2"/>
        <v>0</v>
      </c>
      <c r="R35" s="10">
        <f t="shared" ca="1" si="3"/>
        <v>0</v>
      </c>
      <c r="S35" s="10">
        <f t="shared" ca="1" si="4"/>
        <v>0</v>
      </c>
      <c r="T35" s="10">
        <f t="shared" ca="1" si="5"/>
        <v>0</v>
      </c>
      <c r="U35" s="10"/>
      <c r="V35" s="10"/>
      <c r="W35" s="10"/>
      <c r="X35" s="10"/>
      <c r="Y35" s="72" t="s">
        <v>69</v>
      </c>
      <c r="Z35" s="10"/>
      <c r="AA35" s="10"/>
      <c r="AB35" s="10"/>
      <c r="AC35" s="10"/>
      <c r="AD35" s="10"/>
      <c r="AE35" s="10"/>
    </row>
    <row r="36" spans="1:31">
      <c r="A36" s="10">
        <f t="shared" ca="1" si="6"/>
        <v>0.43685680055163745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0"/>
        <v>0</v>
      </c>
      <c r="P36" s="10">
        <f t="shared" ca="1" si="1"/>
        <v>0</v>
      </c>
      <c r="Q36" s="10">
        <f t="shared" ca="1" si="2"/>
        <v>0</v>
      </c>
      <c r="R36" s="10">
        <f t="shared" ca="1" si="3"/>
        <v>0</v>
      </c>
      <c r="S36" s="10">
        <f t="shared" ca="1" si="4"/>
        <v>0</v>
      </c>
      <c r="T36" s="10">
        <f t="shared" ca="1" si="5"/>
        <v>0</v>
      </c>
      <c r="U36" s="10"/>
      <c r="V36" s="10"/>
      <c r="W36" s="10"/>
      <c r="X36" s="10"/>
      <c r="Y36" s="108" t="s">
        <v>70</v>
      </c>
      <c r="Z36" s="108" t="s">
        <v>71</v>
      </c>
      <c r="AA36" s="108"/>
      <c r="AB36" s="108" t="s">
        <v>72</v>
      </c>
      <c r="AC36" s="108"/>
      <c r="AD36" s="108" t="s">
        <v>73</v>
      </c>
      <c r="AE36" s="41"/>
    </row>
    <row r="37" spans="1:31">
      <c r="A37" s="10">
        <f t="shared" ca="1" si="6"/>
        <v>0.87476134252679472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0"/>
        <v>0</v>
      </c>
      <c r="P37" s="10">
        <f t="shared" ca="1" si="1"/>
        <v>0</v>
      </c>
      <c r="Q37" s="10">
        <f t="shared" ca="1" si="2"/>
        <v>0</v>
      </c>
      <c r="R37" s="10">
        <f t="shared" ca="1" si="3"/>
        <v>0</v>
      </c>
      <c r="S37" s="10">
        <f t="shared" ca="1" si="4"/>
        <v>0</v>
      </c>
      <c r="T37" s="10">
        <f t="shared" ca="1" si="5"/>
        <v>0</v>
      </c>
      <c r="U37" s="10"/>
      <c r="V37" s="10"/>
      <c r="W37" s="10"/>
      <c r="X37" s="10"/>
      <c r="Y37" s="73">
        <f>IF(COUNT(Sheet1!$B6:'Sheet1'!$C6)=2,(C6-Z$25/n)^2,0)</f>
        <v>0</v>
      </c>
      <c r="Z37" s="74">
        <f>IF(COUNT(Sheet1!$B6:'Sheet1'!$C6)=2,Z$29*B6^2+Y$30*B6+Y$31,0)</f>
        <v>0</v>
      </c>
      <c r="AA37" s="74"/>
      <c r="AB37" s="74">
        <f t="shared" ref="AB37:AB72" ca="1" si="8">IF(COUNT($B6:$C6)=2,(C6-Z37)^2,0)</f>
        <v>0</v>
      </c>
      <c r="AC37" s="49"/>
      <c r="AD37" s="75">
        <f>IF(COUNT(Sheet1!$B6:'Sheet1'!$C6)=2,($Z$25/n-Z37)^2,0)</f>
        <v>0</v>
      </c>
      <c r="AE37" s="10" t="s">
        <v>0</v>
      </c>
    </row>
    <row r="38" spans="1:31">
      <c r="A38" s="10">
        <f t="shared" ca="1" si="6"/>
        <v>0.46744815013764485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0"/>
        <v>0</v>
      </c>
      <c r="P38" s="10">
        <f t="shared" ca="1" si="1"/>
        <v>0</v>
      </c>
      <c r="Q38" s="10">
        <f t="shared" ca="1" si="2"/>
        <v>0</v>
      </c>
      <c r="R38" s="10">
        <f t="shared" ca="1" si="3"/>
        <v>0</v>
      </c>
      <c r="S38" s="10">
        <f t="shared" ca="1" si="4"/>
        <v>0</v>
      </c>
      <c r="T38" s="10">
        <f t="shared" ca="1" si="5"/>
        <v>0</v>
      </c>
      <c r="U38" s="10"/>
      <c r="V38" s="10"/>
      <c r="W38" s="10"/>
      <c r="X38" s="10"/>
      <c r="Y38" s="73">
        <f>IF(COUNT(Sheet1!$B7:'Sheet1'!$C7)=2,(C7-Z$25/n)^2,0)</f>
        <v>0</v>
      </c>
      <c r="Z38" s="74">
        <f>IF(COUNT(Sheet1!$B7:'Sheet1'!$C7)=2,Z$29*B7^2+Y$30*B7+Y$31,0)</f>
        <v>0</v>
      </c>
      <c r="AA38" s="59"/>
      <c r="AB38" s="74">
        <f t="shared" ca="1" si="8"/>
        <v>0</v>
      </c>
      <c r="AC38" s="32"/>
      <c r="AD38" s="75">
        <f>IF(COUNT(Sheet1!$B7:'Sheet1'!$C7)=2,($Z$25/n-Z38)^2,0)</f>
        <v>0</v>
      </c>
      <c r="AE38" s="10"/>
    </row>
    <row r="39" spans="1:31">
      <c r="A39" s="10">
        <f t="shared" ca="1" si="6"/>
        <v>0.10552077432209972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0"/>
        <v>0</v>
      </c>
      <c r="P39" s="10">
        <f t="shared" ca="1" si="1"/>
        <v>0</v>
      </c>
      <c r="Q39" s="10">
        <f t="shared" ca="1" si="2"/>
        <v>0</v>
      </c>
      <c r="R39" s="10">
        <f t="shared" ca="1" si="3"/>
        <v>0</v>
      </c>
      <c r="S39" s="10">
        <f t="shared" ca="1" si="4"/>
        <v>0</v>
      </c>
      <c r="T39" s="10">
        <f t="shared" ca="1" si="5"/>
        <v>0</v>
      </c>
      <c r="U39" s="10"/>
      <c r="V39" s="10"/>
      <c r="W39" s="10"/>
      <c r="X39" s="10"/>
      <c r="Y39" s="73">
        <f>IF(COUNT(Sheet1!$B8:'Sheet1'!$C8)=2,(C8-Z$25/n)^2,0)</f>
        <v>0</v>
      </c>
      <c r="Z39" s="74">
        <f>IF(COUNT(Sheet1!$B8:'Sheet1'!$C8)=2,Z$29*B8^2+Y$30*B8+Y$31,0)</f>
        <v>0</v>
      </c>
      <c r="AA39" s="59"/>
      <c r="AB39" s="74">
        <f t="shared" ca="1" si="8"/>
        <v>0</v>
      </c>
      <c r="AC39" s="32"/>
      <c r="AD39" s="75">
        <f>IF(COUNT(Sheet1!$B8:'Sheet1'!$C8)=2,($Z$25/n-Z39)^2,0)</f>
        <v>0</v>
      </c>
      <c r="AE39" s="10"/>
    </row>
    <row r="40" spans="1:31">
      <c r="A40" s="10">
        <f t="shared" ca="1" si="6"/>
        <v>0.29890135535751217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0"/>
        <v>0</v>
      </c>
      <c r="P40" s="10">
        <f t="shared" ca="1" si="1"/>
        <v>0</v>
      </c>
      <c r="Q40" s="10">
        <f t="shared" ca="1" si="2"/>
        <v>0</v>
      </c>
      <c r="R40" s="10">
        <f t="shared" ca="1" si="3"/>
        <v>0</v>
      </c>
      <c r="S40" s="10">
        <f t="shared" ca="1" si="4"/>
        <v>0</v>
      </c>
      <c r="T40" s="10">
        <f t="shared" ca="1" si="5"/>
        <v>0</v>
      </c>
      <c r="U40" s="10"/>
      <c r="V40" s="10"/>
      <c r="W40" s="10"/>
      <c r="X40" s="10"/>
      <c r="Y40" s="73">
        <f>IF(COUNT(Sheet1!$B9:'Sheet1'!$C9)=2,(C9-Z$25/n)^2,0)</f>
        <v>0</v>
      </c>
      <c r="Z40" s="74">
        <f>IF(COUNT(Sheet1!$B9:'Sheet1'!$C9)=2,Z$29*B9^2+Y$30*B9+Y$31,0)</f>
        <v>0</v>
      </c>
      <c r="AA40" s="59"/>
      <c r="AB40" s="74">
        <f t="shared" ca="1" si="8"/>
        <v>0</v>
      </c>
      <c r="AC40" s="32"/>
      <c r="AD40" s="75">
        <f>IF(COUNT(Sheet1!$B9:'Sheet1'!$C9)=2,($Z$25/n-Z40)^2,0)</f>
        <v>0</v>
      </c>
      <c r="AE40" s="10"/>
    </row>
    <row r="41" spans="1:31">
      <c r="A41" s="10">
        <f t="shared" ca="1" si="6"/>
        <v>0.80965367652068976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0"/>
        <v>0</v>
      </c>
      <c r="P41" s="10">
        <f t="shared" ca="1" si="1"/>
        <v>0</v>
      </c>
      <c r="Q41" s="10">
        <f t="shared" ca="1" si="2"/>
        <v>0</v>
      </c>
      <c r="R41" s="10">
        <f t="shared" ca="1" si="3"/>
        <v>0</v>
      </c>
      <c r="S41" s="10">
        <f t="shared" ca="1" si="4"/>
        <v>0</v>
      </c>
      <c r="T41" s="10">
        <f t="shared" ca="1" si="5"/>
        <v>0</v>
      </c>
      <c r="U41" s="10"/>
      <c r="V41" s="10"/>
      <c r="W41" s="10"/>
      <c r="X41" s="10"/>
      <c r="Y41" s="73">
        <f>IF(COUNT(Sheet1!$B10:'Sheet1'!$C10)=2,(C10-Z$25/n)^2,0)</f>
        <v>0</v>
      </c>
      <c r="Z41" s="74">
        <f>IF(COUNT(Sheet1!$B10:'Sheet1'!$C10)=2,Z$29*B10^2+Y$30*B10+Y$31,0)</f>
        <v>0</v>
      </c>
      <c r="AA41" s="59"/>
      <c r="AB41" s="74">
        <f t="shared" ca="1" si="8"/>
        <v>0</v>
      </c>
      <c r="AC41" s="32"/>
      <c r="AD41" s="75">
        <f>IF(COUNT(Sheet1!$B10:'Sheet1'!$C10)=2,($Z$25/n-Z41)^2,0)</f>
        <v>0</v>
      </c>
      <c r="AE41" s="10"/>
    </row>
    <row r="42" spans="1:31">
      <c r="A42" s="10">
        <f t="shared" ca="1" si="6"/>
        <v>0.10970364784766073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0"/>
        <v>0</v>
      </c>
      <c r="P42" s="10">
        <f t="shared" ca="1" si="1"/>
        <v>0</v>
      </c>
      <c r="Q42" s="10">
        <f t="shared" ca="1" si="2"/>
        <v>0</v>
      </c>
      <c r="R42" s="10">
        <f t="shared" ca="1" si="3"/>
        <v>0</v>
      </c>
      <c r="S42" s="10">
        <f t="shared" ca="1" si="4"/>
        <v>0</v>
      </c>
      <c r="T42" s="10">
        <f t="shared" ca="1" si="5"/>
        <v>0</v>
      </c>
      <c r="U42" s="10"/>
      <c r="V42" s="10"/>
      <c r="W42" s="10"/>
      <c r="X42" s="10"/>
      <c r="Y42" s="73">
        <f>IF(COUNT(Sheet1!$B11:'Sheet1'!$C11)=2,(C11-Z$25/n)^2,0)</f>
        <v>0</v>
      </c>
      <c r="Z42" s="74">
        <f>IF(COUNT(Sheet1!$B11:'Sheet1'!$C11)=2,Z$29*B11^2+Y$30*B11+Y$31,0)</f>
        <v>0</v>
      </c>
      <c r="AA42" s="59"/>
      <c r="AB42" s="74">
        <f t="shared" ca="1" si="8"/>
        <v>0</v>
      </c>
      <c r="AC42" s="32"/>
      <c r="AD42" s="75">
        <f>IF(COUNT(Sheet1!$B11:'Sheet1'!$C11)=2,($Z$25/n-Z42)^2,0)</f>
        <v>0</v>
      </c>
      <c r="AE42" s="10"/>
    </row>
    <row r="43" spans="1:31">
      <c r="A43" s="10">
        <f t="shared" ca="1" si="6"/>
        <v>0.21711157716240825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0"/>
        <v>0</v>
      </c>
      <c r="P43" s="10">
        <f t="shared" ca="1" si="1"/>
        <v>0</v>
      </c>
      <c r="Q43" s="10">
        <f t="shared" ca="1" si="2"/>
        <v>0</v>
      </c>
      <c r="R43" s="10">
        <f t="shared" ca="1" si="3"/>
        <v>0</v>
      </c>
      <c r="S43" s="10">
        <f t="shared" ca="1" si="4"/>
        <v>0</v>
      </c>
      <c r="T43" s="10">
        <f t="shared" ca="1" si="5"/>
        <v>0</v>
      </c>
      <c r="U43" s="10"/>
      <c r="V43" s="10"/>
      <c r="W43" s="10"/>
      <c r="X43" s="10"/>
      <c r="Y43" s="73">
        <f>IF(COUNT(Sheet1!$B12:'Sheet1'!$C12)=2,(C12-Z$25/n)^2,0)</f>
        <v>0</v>
      </c>
      <c r="Z43" s="74">
        <f>IF(COUNT(Sheet1!$B12:'Sheet1'!$C12)=2,Z$29*B12^2+Y$30*B12+Y$31,0)</f>
        <v>0</v>
      </c>
      <c r="AA43" s="59"/>
      <c r="AB43" s="74">
        <f t="shared" ca="1" si="8"/>
        <v>0</v>
      </c>
      <c r="AC43" s="32"/>
      <c r="AD43" s="75">
        <f>IF(COUNT(Sheet1!$B12:'Sheet1'!$C12)=2,($Z$25/n-Z43)^2,0)</f>
        <v>0</v>
      </c>
      <c r="AE43" s="10"/>
    </row>
    <row r="44" spans="1:31">
      <c r="A44" s="10">
        <f t="shared" ca="1" si="6"/>
        <v>4.8628517358712209E-2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0"/>
        <v>0</v>
      </c>
      <c r="P44" s="10">
        <f t="shared" ca="1" si="1"/>
        <v>0</v>
      </c>
      <c r="Q44" s="10">
        <f t="shared" ca="1" si="2"/>
        <v>0</v>
      </c>
      <c r="R44" s="10">
        <f t="shared" ca="1" si="3"/>
        <v>0</v>
      </c>
      <c r="S44" s="10">
        <f t="shared" ca="1" si="4"/>
        <v>0</v>
      </c>
      <c r="T44" s="10">
        <f t="shared" ca="1" si="5"/>
        <v>0</v>
      </c>
      <c r="U44" s="10"/>
      <c r="V44" s="10"/>
      <c r="W44" s="10"/>
      <c r="X44" s="10"/>
      <c r="Y44" s="73">
        <f>IF(COUNT(Sheet1!$B13:'Sheet1'!$C13)=2,(C13-Z$25/n)^2,0)</f>
        <v>0</v>
      </c>
      <c r="Z44" s="74">
        <f>IF(COUNT(Sheet1!$B13:'Sheet1'!$C13)=2,Z$29*B13^2+Y$30*B13+Y$31,0)</f>
        <v>0</v>
      </c>
      <c r="AA44" s="32"/>
      <c r="AB44" s="74">
        <f t="shared" ca="1" si="8"/>
        <v>0</v>
      </c>
      <c r="AC44" s="32"/>
      <c r="AD44" s="75">
        <f>IF(COUNT(Sheet1!$B13:'Sheet1'!$C13)=2,($Z$25/n-Z44)^2,0)</f>
        <v>0</v>
      </c>
      <c r="AE44" s="10"/>
    </row>
    <row r="45" spans="1:31">
      <c r="A45" s="10">
        <f t="shared" ca="1" si="6"/>
        <v>0.78013112914953953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0"/>
        <v>0</v>
      </c>
      <c r="P45" s="10">
        <f t="shared" ca="1" si="1"/>
        <v>0</v>
      </c>
      <c r="Q45" s="10">
        <f t="shared" ca="1" si="2"/>
        <v>0</v>
      </c>
      <c r="R45" s="10">
        <f t="shared" ca="1" si="3"/>
        <v>0</v>
      </c>
      <c r="S45" s="10">
        <f t="shared" ca="1" si="4"/>
        <v>0</v>
      </c>
      <c r="T45" s="10">
        <f t="shared" ca="1" si="5"/>
        <v>0</v>
      </c>
      <c r="U45" s="10"/>
      <c r="V45" s="10"/>
      <c r="W45" s="10"/>
      <c r="X45" s="10"/>
      <c r="Y45" s="73">
        <f>IF(COUNT(Sheet1!$B14:'Sheet1'!$C14)=2,(C14-Z$25/n)^2,0)</f>
        <v>0</v>
      </c>
      <c r="Z45" s="74">
        <f>IF(COUNT(Sheet1!$B14:'Sheet1'!$C14)=2,Z$29*B14^2+Y$30*B14+Y$31,0)</f>
        <v>0</v>
      </c>
      <c r="AA45" s="59"/>
      <c r="AB45" s="74">
        <f t="shared" ca="1" si="8"/>
        <v>0</v>
      </c>
      <c r="AC45" s="32"/>
      <c r="AD45" s="75">
        <f>IF(COUNT(Sheet1!$B14:'Sheet1'!$C14)=2,($Z$25/n-Z45)^2,0)</f>
        <v>0</v>
      </c>
      <c r="AE45" s="10"/>
    </row>
    <row r="46" spans="1:31">
      <c r="A46" s="10">
        <f t="shared" ca="1" si="6"/>
        <v>0.42651793854196263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0"/>
        <v>0</v>
      </c>
      <c r="P46" s="10">
        <f t="shared" ca="1" si="1"/>
        <v>0</v>
      </c>
      <c r="Q46" s="10">
        <f t="shared" ca="1" si="2"/>
        <v>0</v>
      </c>
      <c r="R46" s="10">
        <f t="shared" ca="1" si="3"/>
        <v>0</v>
      </c>
      <c r="S46" s="10">
        <f t="shared" ca="1" si="4"/>
        <v>0</v>
      </c>
      <c r="T46" s="10">
        <f t="shared" ca="1" si="5"/>
        <v>0</v>
      </c>
      <c r="U46" s="10"/>
      <c r="V46" s="10"/>
      <c r="W46" s="10"/>
      <c r="X46" s="10"/>
      <c r="Y46" s="73">
        <f>IF(COUNT(Sheet1!$B15:'Sheet1'!$C15)=2,(C15-Z$25/n)^2,0)</f>
        <v>0</v>
      </c>
      <c r="Z46" s="74">
        <f>IF(COUNT(Sheet1!$B15:'Sheet1'!$C15)=2,Z$29*B15^2+Y$30*B15+Y$31,0)</f>
        <v>0</v>
      </c>
      <c r="AA46" s="59"/>
      <c r="AB46" s="74">
        <f t="shared" ca="1" si="8"/>
        <v>0</v>
      </c>
      <c r="AC46" s="32"/>
      <c r="AD46" s="75">
        <f>IF(COUNT(Sheet1!$B15:'Sheet1'!$C15)=2,($Z$25/n-Z46)^2,0)</f>
        <v>0</v>
      </c>
      <c r="AE46" s="10"/>
    </row>
    <row r="47" spans="1:31">
      <c r="A47" s="10">
        <f t="shared" ca="1" si="6"/>
        <v>0.94538127101312408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0"/>
        <v>0</v>
      </c>
      <c r="P47" s="10">
        <f t="shared" ca="1" si="1"/>
        <v>0</v>
      </c>
      <c r="Q47" s="10">
        <f t="shared" ca="1" si="2"/>
        <v>0</v>
      </c>
      <c r="R47" s="10">
        <f t="shared" ca="1" si="3"/>
        <v>0</v>
      </c>
      <c r="S47" s="10">
        <f t="shared" ca="1" si="4"/>
        <v>0</v>
      </c>
      <c r="T47" s="10">
        <f t="shared" ca="1" si="5"/>
        <v>0</v>
      </c>
      <c r="U47" s="10"/>
      <c r="V47" s="10"/>
      <c r="W47" s="10"/>
      <c r="X47" s="10"/>
      <c r="Y47" s="73">
        <f>IF(COUNT(Sheet1!$B16:'Sheet1'!$C16)=2,(C16-Z$25/n)^2,0)</f>
        <v>0</v>
      </c>
      <c r="Z47" s="74">
        <f>IF(COUNT(Sheet1!$B16:'Sheet1'!$C16)=2,Z$29*B16^2+Y$30*B16+Y$31,0)</f>
        <v>0</v>
      </c>
      <c r="AA47" s="59"/>
      <c r="AB47" s="74">
        <f t="shared" ca="1" si="8"/>
        <v>0</v>
      </c>
      <c r="AC47" s="32"/>
      <c r="AD47" s="75">
        <f>IF(COUNT(Sheet1!$B16:'Sheet1'!$C16)=2,($Z$25/n-Z47)^2,0)</f>
        <v>0</v>
      </c>
      <c r="AE47" s="10"/>
    </row>
    <row r="48" spans="1:31">
      <c r="A48" s="10">
        <f t="shared" ca="1" si="6"/>
        <v>0.7463568254554106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0"/>
        <v>0</v>
      </c>
      <c r="P48" s="10">
        <f t="shared" ca="1" si="1"/>
        <v>0</v>
      </c>
      <c r="Q48" s="10">
        <f t="shared" ca="1" si="2"/>
        <v>0</v>
      </c>
      <c r="R48" s="10">
        <f t="shared" ca="1" si="3"/>
        <v>0</v>
      </c>
      <c r="S48" s="10">
        <f t="shared" ca="1" si="4"/>
        <v>0</v>
      </c>
      <c r="T48" s="10">
        <f t="shared" ca="1" si="5"/>
        <v>0</v>
      </c>
      <c r="U48" s="10"/>
      <c r="V48" s="10"/>
      <c r="W48" s="10"/>
      <c r="X48" s="10"/>
      <c r="Y48" s="73">
        <f>IF(COUNT(Sheet1!$B17:'Sheet1'!$C17)=2,(C17-Z$25/n)^2,0)</f>
        <v>0</v>
      </c>
      <c r="Z48" s="74">
        <f>IF(COUNT(Sheet1!$B17:'Sheet1'!$C17)=2,Z$29*B17^2+Y$30*B17+Y$31,0)</f>
        <v>0</v>
      </c>
      <c r="AA48" s="59"/>
      <c r="AB48" s="74">
        <f t="shared" ca="1" si="8"/>
        <v>0</v>
      </c>
      <c r="AC48" s="32"/>
      <c r="AD48" s="75">
        <f>IF(COUNT(Sheet1!$B17:'Sheet1'!$C17)=2,($Z$25/n-Z48)^2,0)</f>
        <v>0</v>
      </c>
      <c r="AE48" s="10"/>
    </row>
    <row r="49" spans="1:31">
      <c r="A49" s="10">
        <f t="shared" ca="1" si="6"/>
        <v>0.32203333760338615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0"/>
        <v>0</v>
      </c>
      <c r="P49" s="10">
        <f t="shared" ca="1" si="1"/>
        <v>0</v>
      </c>
      <c r="Q49" s="10">
        <f t="shared" ca="1" si="2"/>
        <v>0</v>
      </c>
      <c r="R49" s="10">
        <f t="shared" ca="1" si="3"/>
        <v>0</v>
      </c>
      <c r="S49" s="10">
        <f t="shared" ca="1" si="4"/>
        <v>0</v>
      </c>
      <c r="T49" s="10">
        <f t="shared" ca="1" si="5"/>
        <v>0</v>
      </c>
      <c r="U49" s="10"/>
      <c r="V49" s="10"/>
      <c r="W49" s="10"/>
      <c r="X49" s="10"/>
      <c r="Y49" s="73">
        <f>IF(COUNT(Sheet1!$B18:'Sheet1'!$C18)=2,(C18-Z$25/n)^2,0)</f>
        <v>0</v>
      </c>
      <c r="Z49" s="74">
        <f>IF(COUNT(Sheet1!$B18:'Sheet1'!$C18)=2,Z$29*B18^2+Y$30*B18+Y$31,0)</f>
        <v>0</v>
      </c>
      <c r="AA49" s="59"/>
      <c r="AB49" s="74">
        <f t="shared" ca="1" si="8"/>
        <v>0</v>
      </c>
      <c r="AC49" s="32"/>
      <c r="AD49" s="75">
        <f>IF(COUNT(Sheet1!$B18:'Sheet1'!$C18)=2,($Z$25/n-Z49)^2,0)</f>
        <v>0</v>
      </c>
      <c r="AE49" s="10"/>
    </row>
    <row r="50" spans="1:31">
      <c r="A50" s="10">
        <f t="shared" ca="1" si="6"/>
        <v>0.22188304682665883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0"/>
        <v>0</v>
      </c>
      <c r="P50" s="10">
        <f t="shared" ca="1" si="1"/>
        <v>0</v>
      </c>
      <c r="Q50" s="10">
        <f t="shared" ca="1" si="2"/>
        <v>0</v>
      </c>
      <c r="R50" s="10">
        <f t="shared" ca="1" si="3"/>
        <v>0</v>
      </c>
      <c r="S50" s="10">
        <f t="shared" ca="1" si="4"/>
        <v>0</v>
      </c>
      <c r="T50" s="10">
        <f t="shared" ca="1" si="5"/>
        <v>0</v>
      </c>
      <c r="U50" s="10"/>
      <c r="V50" s="10"/>
      <c r="W50" s="10"/>
      <c r="X50" s="10"/>
      <c r="Y50" s="73">
        <f>IF(COUNT(Sheet1!$B19:'Sheet1'!$C19)=2,(C19-Z$25/n)^2,0)</f>
        <v>0</v>
      </c>
      <c r="Z50" s="74">
        <f>IF(COUNT(Sheet1!$B19:'Sheet1'!$C19)=2,Z$29*B19^2+Y$30*B19+Y$31,0)</f>
        <v>0</v>
      </c>
      <c r="AA50" s="59"/>
      <c r="AB50" s="74">
        <f t="shared" ca="1" si="8"/>
        <v>0</v>
      </c>
      <c r="AC50" s="32"/>
      <c r="AD50" s="75">
        <f>IF(COUNT(Sheet1!$B19:'Sheet1'!$C19)=2,($Z$25/n-Z50)^2,0)</f>
        <v>0</v>
      </c>
      <c r="AE50" s="10"/>
    </row>
    <row r="51" spans="1:3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80" t="str">
        <f>IF(COUNT(J51)=1,(-b+SQRT(b*b-4*a*(__c-J51)))/(2*a),"")</f>
        <v/>
      </c>
      <c r="L51" s="8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73">
        <f>IF(COUNT(Sheet1!$B20:'Sheet1'!$C20)=2,(C20-Z$25/n)^2,0)</f>
        <v>0</v>
      </c>
      <c r="Z51" s="74">
        <f>IF(COUNT(Sheet1!$B20:'Sheet1'!$C20)=2,Z$29*B20^2+Y$30*B20+Y$31,0)</f>
        <v>0</v>
      </c>
      <c r="AA51" s="59"/>
      <c r="AB51" s="74">
        <f t="shared" ca="1" si="8"/>
        <v>0</v>
      </c>
      <c r="AC51" s="32"/>
      <c r="AD51" s="75">
        <f>IF(COUNT(Sheet1!$B20:'Sheet1'!$C20)=2,($Z$25/n-Z51)^2,0)</f>
        <v>0</v>
      </c>
      <c r="AE51" s="10"/>
    </row>
    <row r="52" spans="1:3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73">
        <f>IF(COUNT(Sheet1!$B21:'Sheet1'!$C21)=2,(C21-Z$25/n)^2,0)</f>
        <v>0</v>
      </c>
      <c r="Z52" s="74">
        <f>IF(COUNT(Sheet1!$B21:'Sheet1'!$C21)=2,Z$29*B21^2+Y$30*B21+Y$31,0)</f>
        <v>0</v>
      </c>
      <c r="AA52" s="59"/>
      <c r="AB52" s="74">
        <f t="shared" ca="1" si="8"/>
        <v>0</v>
      </c>
      <c r="AC52" s="32"/>
      <c r="AD52" s="75">
        <f>IF(COUNT(Sheet1!$B21:'Sheet1'!$C21)=2,($Z$25/n-Z52)^2,0)</f>
        <v>0</v>
      </c>
      <c r="AE52" s="10"/>
    </row>
    <row r="53" spans="1:3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73">
        <f>IF(COUNT(Sheet1!$B22:'Sheet1'!$C22)=2,(C22-Z$25/n)^2,0)</f>
        <v>0</v>
      </c>
      <c r="Z53" s="74">
        <f>IF(COUNT(Sheet1!$B22:'Sheet1'!$C22)=2,Z$29*B22^2+Y$30*B22+Y$31,0)</f>
        <v>0</v>
      </c>
      <c r="AA53" s="59"/>
      <c r="AB53" s="74">
        <f t="shared" ca="1" si="8"/>
        <v>0</v>
      </c>
      <c r="AC53" s="32"/>
      <c r="AD53" s="75">
        <f>IF(COUNT(Sheet1!$B22:'Sheet1'!$C22)=2,($Z$25/n-Z53)^2,0)</f>
        <v>0</v>
      </c>
      <c r="AE53" s="10"/>
    </row>
    <row r="54" spans="1:3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73">
        <f>IF(COUNT(Sheet1!$B23:'Sheet1'!$C23)=2,(C23-Z$25/n)^2,0)</f>
        <v>0</v>
      </c>
      <c r="Z54" s="74">
        <f>IF(COUNT(Sheet1!$B23:'Sheet1'!$C23)=2,Z$29*B23^2+Y$30*B23+Y$31,0)</f>
        <v>0</v>
      </c>
      <c r="AA54" s="59"/>
      <c r="AB54" s="74">
        <f t="shared" ca="1" si="8"/>
        <v>0</v>
      </c>
      <c r="AC54" s="32"/>
      <c r="AD54" s="75">
        <f>IF(COUNT(Sheet1!$B23:'Sheet1'!$C23)=2,($Z$25/n-Z54)^2,0)</f>
        <v>0</v>
      </c>
      <c r="AE54" s="10"/>
    </row>
    <row r="55" spans="1:3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73">
        <f>IF(COUNT(Sheet1!$B24:'Sheet1'!$C24)=2,(C24-Z$25/n)^2,0)</f>
        <v>0</v>
      </c>
      <c r="Z55" s="74">
        <f>IF(COUNT(Sheet1!$B24:'Sheet1'!$C24)=2,Z$29*B24^2+Y$30*B24+Y$31,0)</f>
        <v>0</v>
      </c>
      <c r="AA55" s="59"/>
      <c r="AB55" s="74">
        <f t="shared" ca="1" si="8"/>
        <v>0</v>
      </c>
      <c r="AC55" s="32"/>
      <c r="AD55" s="75">
        <f>IF(COUNT(Sheet1!$B24:'Sheet1'!$C24)=2,($Z$25/n-Z55)^2,0)</f>
        <v>0</v>
      </c>
      <c r="AE55" s="10"/>
    </row>
    <row r="56" spans="1:3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73">
        <f>IF(COUNT(Sheet1!$B25:'Sheet1'!$C25)=2,(C25-Z$25/n)^2,0)</f>
        <v>0</v>
      </c>
      <c r="Z56" s="74">
        <f>IF(COUNT(Sheet1!$B25:'Sheet1'!$C25)=2,Z$29*B25^2+Y$30*B25+Y$31,0)</f>
        <v>0</v>
      </c>
      <c r="AA56" s="56"/>
      <c r="AB56" s="74">
        <f t="shared" ca="1" si="8"/>
        <v>0</v>
      </c>
      <c r="AC56" s="56"/>
      <c r="AD56" s="75">
        <f>IF(COUNT(Sheet1!$B25:'Sheet1'!$C25)=2,($Z$25/n-Z56)^2,0)</f>
        <v>0</v>
      </c>
      <c r="AE56" s="10"/>
    </row>
    <row r="57" spans="1:3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73">
        <f>IF(COUNT(Sheet1!$B26:'Sheet1'!$C26)=2,(C26-Z$25/n)^2,0)</f>
        <v>0</v>
      </c>
      <c r="Z57" s="74">
        <f>IF(COUNT(Sheet1!$B26:'Sheet1'!$C26)=2,Z$29*B26^2+Y$30*B26+Y$31,0)</f>
        <v>0</v>
      </c>
      <c r="AA57" s="56"/>
      <c r="AB57" s="74">
        <f t="shared" ca="1" si="8"/>
        <v>0</v>
      </c>
      <c r="AC57" s="56"/>
      <c r="AD57" s="75">
        <f>IF(COUNT(Sheet1!$B26:'Sheet1'!$C26)=2,($Z$25/n-Z57)^2,0)</f>
        <v>0</v>
      </c>
      <c r="AE57" s="10"/>
    </row>
    <row r="58" spans="1:3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73">
        <f>IF(COUNT(Sheet1!$B27:'Sheet1'!$C27)=2,(C27-Z$25/n)^2,0)</f>
        <v>0</v>
      </c>
      <c r="Z58" s="74">
        <f>IF(COUNT(Sheet1!$B27:'Sheet1'!$C27)=2,Z$29*B27^2+Y$30*B27+Y$31,0)</f>
        <v>0</v>
      </c>
      <c r="AA58" s="56"/>
      <c r="AB58" s="74">
        <f t="shared" ca="1" si="8"/>
        <v>0</v>
      </c>
      <c r="AC58" s="56"/>
      <c r="AD58" s="75">
        <f>IF(COUNT(Sheet1!$B27:'Sheet1'!$C27)=2,($Z$25/n-Z58)^2,0)</f>
        <v>0</v>
      </c>
      <c r="AE58" s="10"/>
    </row>
    <row r="59" spans="1:3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73">
        <f>IF(COUNT(Sheet1!$B28:'Sheet1'!$C28)=2,(C28-Z$25/n)^2,0)</f>
        <v>0</v>
      </c>
      <c r="Z59" s="74">
        <f>IF(COUNT(Sheet1!$B28:'Sheet1'!$C28)=2,Z$29*B28^2+Y$30*B28+Y$31,0)</f>
        <v>0</v>
      </c>
      <c r="AA59" s="56"/>
      <c r="AB59" s="74">
        <f t="shared" ca="1" si="8"/>
        <v>0</v>
      </c>
      <c r="AC59" s="56"/>
      <c r="AD59" s="75">
        <f>IF(COUNT(Sheet1!$B28:'Sheet1'!$C28)=2,($Z$25/n-Z59)^2,0)</f>
        <v>0</v>
      </c>
      <c r="AE59" s="10"/>
    </row>
    <row r="60" spans="1:3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73">
        <f>IF(COUNT(Sheet1!$B29:'Sheet1'!$C29)=2,(C29-Z$25/n)^2,0)</f>
        <v>0</v>
      </c>
      <c r="Z60" s="74">
        <f>IF(COUNT(Sheet1!$B29:'Sheet1'!$C29)=2,Z$29*B29^2+Y$30*B29+Y$31,0)</f>
        <v>0</v>
      </c>
      <c r="AA60" s="56"/>
      <c r="AB60" s="74">
        <f t="shared" ca="1" si="8"/>
        <v>0</v>
      </c>
      <c r="AC60" s="56"/>
      <c r="AD60" s="75">
        <f>IF(COUNT(Sheet1!$B29:'Sheet1'!$C29)=2,($Z$25/n-Z60)^2,0)</f>
        <v>0</v>
      </c>
      <c r="AE60" s="10"/>
    </row>
    <row r="61" spans="1:3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73">
        <f>IF(COUNT(Sheet1!$B30:'Sheet1'!$C30)=2,(C30-Z$25/n)^2,0)</f>
        <v>0</v>
      </c>
      <c r="Z61" s="74">
        <f>IF(COUNT(Sheet1!$B30:'Sheet1'!$C30)=2,Z$29*B30^2+Y$30*B30+Y$31,0)</f>
        <v>0</v>
      </c>
      <c r="AA61" s="56"/>
      <c r="AB61" s="74">
        <f t="shared" ca="1" si="8"/>
        <v>0</v>
      </c>
      <c r="AC61" s="56"/>
      <c r="AD61" s="75">
        <f>IF(COUNT(Sheet1!$B30:'Sheet1'!$C30)=2,($Z$25/n-Z61)^2,0)</f>
        <v>0</v>
      </c>
      <c r="AE61" s="10"/>
    </row>
    <row r="62" spans="1:3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73">
        <f>IF(COUNT(Sheet1!$B31:'Sheet1'!$C31)=2,(C31-Z$25/n)^2,0)</f>
        <v>0</v>
      </c>
      <c r="Z62" s="74">
        <f>IF(COUNT(Sheet1!$B31:'Sheet1'!$C31)=2,Z$29*B31^2+Y$30*B31+Y$31,0)</f>
        <v>0</v>
      </c>
      <c r="AA62" s="56"/>
      <c r="AB62" s="74">
        <f t="shared" ca="1" si="8"/>
        <v>0</v>
      </c>
      <c r="AC62" s="56"/>
      <c r="AD62" s="75">
        <f>IF(COUNT(Sheet1!$B31:'Sheet1'!$C31)=2,($Z$25/n-Z62)^2,0)</f>
        <v>0</v>
      </c>
      <c r="AE62" s="10"/>
    </row>
    <row r="63" spans="1:3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73">
        <f>IF(COUNT(Sheet1!$B32:'Sheet1'!$C32)=2,(C32-Z$25/n)^2,0)</f>
        <v>0</v>
      </c>
      <c r="Z63" s="74">
        <f>IF(COUNT(Sheet1!$B32:'Sheet1'!$C32)=2,Z$29*B32^2+Y$30*B32+Y$31,0)</f>
        <v>0</v>
      </c>
      <c r="AA63" s="56"/>
      <c r="AB63" s="74">
        <f t="shared" ca="1" si="8"/>
        <v>0</v>
      </c>
      <c r="AC63" s="56"/>
      <c r="AD63" s="75">
        <f>IF(COUNT(Sheet1!$B32:'Sheet1'!$C32)=2,($Z$25/n-Z63)^2,0)</f>
        <v>0</v>
      </c>
      <c r="AE63" s="10"/>
    </row>
    <row r="64" spans="1:3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73">
        <f>IF(COUNT(Sheet1!$B33:'Sheet1'!$C33)=2,(C33-Z$25/n)^2,0)</f>
        <v>0</v>
      </c>
      <c r="Z64" s="74">
        <f>IF(COUNT(Sheet1!$B33:'Sheet1'!$C33)=2,Z$29*B33^2+Y$30*B33+Y$31,0)</f>
        <v>0</v>
      </c>
      <c r="AA64" s="56"/>
      <c r="AB64" s="74">
        <f t="shared" ca="1" si="8"/>
        <v>0</v>
      </c>
      <c r="AC64" s="56"/>
      <c r="AD64" s="75">
        <f>IF(COUNT(Sheet1!$B33:'Sheet1'!$C33)=2,($Z$25/n-Z64)^2,0)</f>
        <v>0</v>
      </c>
      <c r="AE64" s="10"/>
    </row>
    <row r="65" spans="1:3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73">
        <f>IF(COUNT(Sheet1!$B34:'Sheet1'!$C34)=2,(C34-Z$25/n)^2,0)</f>
        <v>0</v>
      </c>
      <c r="Z65" s="74">
        <f>IF(COUNT(Sheet1!$B34:'Sheet1'!$C34)=2,Z$29*B34^2+Y$30*B34+Y$31,0)</f>
        <v>0</v>
      </c>
      <c r="AA65" s="56"/>
      <c r="AB65" s="74">
        <f t="shared" ca="1" si="8"/>
        <v>0</v>
      </c>
      <c r="AC65" s="56"/>
      <c r="AD65" s="75">
        <f>IF(COUNT(Sheet1!$B34:'Sheet1'!$C34)=2,($Z$25/n-Z65)^2,0)</f>
        <v>0</v>
      </c>
      <c r="AE65" s="10"/>
    </row>
    <row r="66" spans="1:3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73">
        <f>IF(COUNT(Sheet1!$B35:'Sheet1'!$C35)=2,(C35-Z$25/n)^2,0)</f>
        <v>0</v>
      </c>
      <c r="Z66" s="74">
        <f>IF(COUNT(Sheet1!$B35:'Sheet1'!$C35)=2,Z$29*B35^2+Y$30*B35+Y$31,0)</f>
        <v>0</v>
      </c>
      <c r="AA66" s="56"/>
      <c r="AB66" s="74">
        <f t="shared" ca="1" si="8"/>
        <v>0</v>
      </c>
      <c r="AC66" s="56"/>
      <c r="AD66" s="75">
        <f>IF(COUNT(Sheet1!$B35:'Sheet1'!$C35)=2,($Z$25/n-Z66)^2,0)</f>
        <v>0</v>
      </c>
      <c r="AE66" s="10"/>
    </row>
    <row r="67" spans="1:3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73">
        <f>IF(COUNT(Sheet1!$B36:'Sheet1'!$C36)=2,(C36-Z$25/n)^2,0)</f>
        <v>0</v>
      </c>
      <c r="Z67" s="74">
        <f>IF(COUNT(Sheet1!$B36:'Sheet1'!$C36)=2,Z$29*B36^2+Y$30*B36+Y$31,0)</f>
        <v>0</v>
      </c>
      <c r="AA67" s="56"/>
      <c r="AB67" s="74">
        <f t="shared" ca="1" si="8"/>
        <v>0</v>
      </c>
      <c r="AC67" s="56"/>
      <c r="AD67" s="75">
        <f>IF(COUNT(Sheet1!$B36:'Sheet1'!$C36)=2,($Z$25/n-Z67)^2,0)</f>
        <v>0</v>
      </c>
      <c r="AE67" s="10"/>
    </row>
    <row r="68" spans="1:3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73">
        <f>IF(COUNT(Sheet1!$B37:'Sheet1'!$C37)=2,(C37-Z$25/n)^2,0)</f>
        <v>0</v>
      </c>
      <c r="Z68" s="74">
        <f>IF(COUNT(Sheet1!$B37:'Sheet1'!$C37)=2,Z$29*B37^2+Y$30*B37+Y$31,0)</f>
        <v>0</v>
      </c>
      <c r="AA68" s="56"/>
      <c r="AB68" s="74">
        <f t="shared" ca="1" si="8"/>
        <v>0</v>
      </c>
      <c r="AC68" s="56"/>
      <c r="AD68" s="75">
        <f>IF(COUNT(Sheet1!$B37:'Sheet1'!$C37)=2,($Z$25/n-Z68)^2,0)</f>
        <v>0</v>
      </c>
      <c r="AE68" s="10"/>
    </row>
    <row r="69" spans="1:3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73">
        <f>IF(COUNT(Sheet1!$B38:'Sheet1'!$C38)=2,(C38-Z$25/n)^2,0)</f>
        <v>0</v>
      </c>
      <c r="Z69" s="74">
        <f>IF(COUNT(Sheet1!$B38:'Sheet1'!$C38)=2,Z$29*B38^2+Y$30*B38+Y$31,0)</f>
        <v>0</v>
      </c>
      <c r="AA69" s="56"/>
      <c r="AB69" s="74">
        <f t="shared" ca="1" si="8"/>
        <v>0</v>
      </c>
      <c r="AC69" s="56"/>
      <c r="AD69" s="75">
        <f>IF(COUNT(Sheet1!$B38:'Sheet1'!$C38)=2,($Z$25/n-Z69)^2,0)</f>
        <v>0</v>
      </c>
      <c r="AE69" s="10"/>
    </row>
    <row r="70" spans="1:3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73">
        <f>IF(COUNT(Sheet1!$B39:'Sheet1'!$C39)=2,(C39-Z$25/n)^2,0)</f>
        <v>0</v>
      </c>
      <c r="Z70" s="74">
        <f>IF(COUNT(Sheet1!$B39:'Sheet1'!$C39)=2,Z$29*B39^2+Y$30*B39+Y$31,0)</f>
        <v>0</v>
      </c>
      <c r="AA70" s="56"/>
      <c r="AB70" s="74">
        <f t="shared" ca="1" si="8"/>
        <v>0</v>
      </c>
      <c r="AC70" s="56"/>
      <c r="AD70" s="75">
        <f>IF(COUNT(Sheet1!$B39:'Sheet1'!$C39)=2,($Z$25/n-Z70)^2,0)</f>
        <v>0</v>
      </c>
      <c r="AE70" s="10"/>
    </row>
    <row r="71" spans="1:3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73">
        <f>IF(COUNT(Sheet1!$B40:'Sheet1'!$C40)=2,(C40-Z$25/n)^2,0)</f>
        <v>0</v>
      </c>
      <c r="Z71" s="74">
        <f>IF(COUNT(Sheet1!$B40:'Sheet1'!$C40)=2,Z$29*B40^2+Y$30*B40+Y$31,0)</f>
        <v>0</v>
      </c>
      <c r="AA71" s="56"/>
      <c r="AB71" s="74">
        <f t="shared" ca="1" si="8"/>
        <v>0</v>
      </c>
      <c r="AC71" s="56"/>
      <c r="AD71" s="75">
        <f>IF(COUNT(Sheet1!$B40:'Sheet1'!$C40)=2,($Z$25/n-Z71)^2,0)</f>
        <v>0</v>
      </c>
      <c r="AE71" s="10"/>
    </row>
    <row r="72" spans="1:3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73">
        <f>IF(COUNT(Sheet1!$B41:'Sheet1'!$C41)=2,(C41-Z$25/n)^2,0)</f>
        <v>0</v>
      </c>
      <c r="Z72" s="74">
        <f>IF(COUNT(Sheet1!$B41:'Sheet1'!$C41)=2,Z$29*B41^2+Y$30*B41+Y$31,0)</f>
        <v>0</v>
      </c>
      <c r="AA72" s="56"/>
      <c r="AB72" s="74">
        <f t="shared" ca="1" si="8"/>
        <v>0</v>
      </c>
      <c r="AC72" s="56"/>
      <c r="AD72" s="75">
        <f>IF(COUNT(Sheet1!$B41:'Sheet1'!$C41)=2,($Z$25/n-Z72)^2,0)</f>
        <v>0</v>
      </c>
      <c r="AE72" s="10"/>
    </row>
    <row r="73" spans="1:3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82">
        <f>SUM(Y37:Y72)</f>
        <v>0</v>
      </c>
      <c r="Z73" s="83">
        <f>SUM(Z37:Z72)</f>
        <v>0</v>
      </c>
      <c r="AA73" s="83"/>
      <c r="AB73" s="83">
        <f ca="1">SUM(AB37:AB72)</f>
        <v>0</v>
      </c>
      <c r="AC73" s="83" t="s">
        <v>0</v>
      </c>
      <c r="AD73" s="84">
        <f>SUM(AD37:AD72)</f>
        <v>0</v>
      </c>
      <c r="AE73" s="10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5:AE73"/>
  <sheetViews>
    <sheetView workbookViewId="0">
      <selection sqref="A1:AE73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0.9224557931705345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O50" ca="1" si="0">IF(COUNT($B6:$C6)=2,B6,0)</f>
        <v>0</v>
      </c>
      <c r="O6" s="10">
        <f t="shared" ca="1" si="0"/>
        <v>0</v>
      </c>
      <c r="P6" s="10">
        <f t="shared" ref="P6:P50" ca="1" si="1">IF(COUNT($B6:$C6)=2,N6*O6,0)</f>
        <v>0</v>
      </c>
      <c r="Q6" s="10">
        <f t="shared" ref="Q6:Q50" ca="1" si="2">IF(COUNT($B6:$C6)=2,B6^2,0)</f>
        <v>0</v>
      </c>
      <c r="R6" s="10">
        <f t="shared" ref="R6:R50" ca="1" si="3">IF(COUNT($B6:$C6)=2,B6^3,0)</f>
        <v>0</v>
      </c>
      <c r="S6" s="10">
        <f t="shared" ref="S6:S50" ca="1" si="4">IF(COUNT($B6:$C6)=2,B6^4,0)</f>
        <v>0</v>
      </c>
      <c r="T6" s="10">
        <f t="shared" ref="T6:T50" ca="1" si="5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6">RAND()</f>
        <v>0.34181667791075332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0"/>
        <v>0</v>
      </c>
      <c r="P7" s="10">
        <f t="shared" ca="1" si="1"/>
        <v>0</v>
      </c>
      <c r="Q7" s="10">
        <f t="shared" ca="1" si="2"/>
        <v>0</v>
      </c>
      <c r="R7" s="10">
        <f t="shared" ca="1" si="3"/>
        <v>0</v>
      </c>
      <c r="S7" s="10">
        <f t="shared" ca="1" si="4"/>
        <v>0</v>
      </c>
      <c r="T7" s="10">
        <f t="shared" ca="1" si="5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6"/>
        <v>0.84514847678983429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0"/>
        <v>0</v>
      </c>
      <c r="P8" s="10">
        <f t="shared" ca="1" si="1"/>
        <v>0</v>
      </c>
      <c r="Q8" s="10">
        <f t="shared" ca="1" si="2"/>
        <v>0</v>
      </c>
      <c r="R8" s="10">
        <f t="shared" ca="1" si="3"/>
        <v>0</v>
      </c>
      <c r="S8" s="10">
        <f t="shared" ca="1" si="4"/>
        <v>0</v>
      </c>
      <c r="T8" s="10">
        <f t="shared" ca="1" si="5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6"/>
        <v>0.50693109463103769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0"/>
        <v>0</v>
      </c>
      <c r="P9" s="10">
        <f t="shared" ca="1" si="1"/>
        <v>0</v>
      </c>
      <c r="Q9" s="10">
        <f t="shared" ca="1" si="2"/>
        <v>0</v>
      </c>
      <c r="R9" s="10">
        <f t="shared" ca="1" si="3"/>
        <v>0</v>
      </c>
      <c r="S9" s="10">
        <f t="shared" ca="1" si="4"/>
        <v>0</v>
      </c>
      <c r="T9" s="10">
        <f t="shared" ca="1" si="5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6"/>
        <v>2.8799285032330424E-2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0"/>
        <v>0</v>
      </c>
      <c r="P10" s="10">
        <f t="shared" ca="1" si="1"/>
        <v>0</v>
      </c>
      <c r="Q10" s="10">
        <f t="shared" ca="1" si="2"/>
        <v>0</v>
      </c>
      <c r="R10" s="10">
        <f t="shared" ca="1" si="3"/>
        <v>0</v>
      </c>
      <c r="S10" s="10">
        <f t="shared" ca="1" si="4"/>
        <v>0</v>
      </c>
      <c r="T10" s="10">
        <f t="shared" ca="1" si="5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6"/>
        <v>0.88098807677955882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0"/>
        <v>0</v>
      </c>
      <c r="P11" s="10">
        <f t="shared" ca="1" si="1"/>
        <v>0</v>
      </c>
      <c r="Q11" s="10">
        <f t="shared" ca="1" si="2"/>
        <v>0</v>
      </c>
      <c r="R11" s="10">
        <f t="shared" ca="1" si="3"/>
        <v>0</v>
      </c>
      <c r="S11" s="10">
        <f t="shared" ca="1" si="4"/>
        <v>0</v>
      </c>
      <c r="T11" s="10">
        <f t="shared" ca="1" si="5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6"/>
        <v>0.95297631200444688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0"/>
        <v>0</v>
      </c>
      <c r="P12" s="10">
        <f t="shared" ca="1" si="1"/>
        <v>0</v>
      </c>
      <c r="Q12" s="10">
        <f t="shared" ca="1" si="2"/>
        <v>0</v>
      </c>
      <c r="R12" s="10">
        <f t="shared" ca="1" si="3"/>
        <v>0</v>
      </c>
      <c r="S12" s="10">
        <f t="shared" ca="1" si="4"/>
        <v>0</v>
      </c>
      <c r="T12" s="10">
        <f t="shared" ca="1" si="5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6"/>
        <v>0.91439181476779163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0"/>
        <v>0</v>
      </c>
      <c r="P13" s="10">
        <f t="shared" ca="1" si="1"/>
        <v>0</v>
      </c>
      <c r="Q13" s="10">
        <f t="shared" ca="1" si="2"/>
        <v>0</v>
      </c>
      <c r="R13" s="10">
        <f t="shared" ca="1" si="3"/>
        <v>0</v>
      </c>
      <c r="S13" s="10">
        <f t="shared" ca="1" si="4"/>
        <v>0</v>
      </c>
      <c r="T13" s="10">
        <f t="shared" ca="1" si="5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6"/>
        <v>0.95600777945476167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0"/>
        <v>0</v>
      </c>
      <c r="P14" s="10">
        <f t="shared" ca="1" si="1"/>
        <v>0</v>
      </c>
      <c r="Q14" s="10">
        <f t="shared" ca="1" si="2"/>
        <v>0</v>
      </c>
      <c r="R14" s="10">
        <f t="shared" ca="1" si="3"/>
        <v>0</v>
      </c>
      <c r="S14" s="10">
        <f t="shared" ca="1" si="4"/>
        <v>0</v>
      </c>
      <c r="T14" s="10">
        <f t="shared" ca="1" si="5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6"/>
        <v>0.24159750646309508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0"/>
        <v>0</v>
      </c>
      <c r="P15" s="10">
        <f t="shared" ca="1" si="1"/>
        <v>0</v>
      </c>
      <c r="Q15" s="10">
        <f t="shared" ca="1" si="2"/>
        <v>0</v>
      </c>
      <c r="R15" s="10">
        <f t="shared" ca="1" si="3"/>
        <v>0</v>
      </c>
      <c r="S15" s="10">
        <f t="shared" ca="1" si="4"/>
        <v>0</v>
      </c>
      <c r="T15" s="10">
        <f t="shared" ca="1" si="5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6"/>
        <v>0.17462090482201142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0"/>
        <v>0</v>
      </c>
      <c r="P16" s="10">
        <f t="shared" ca="1" si="1"/>
        <v>0</v>
      </c>
      <c r="Q16" s="10">
        <f t="shared" ca="1" si="2"/>
        <v>0</v>
      </c>
      <c r="R16" s="10">
        <f t="shared" ca="1" si="3"/>
        <v>0</v>
      </c>
      <c r="S16" s="10">
        <f t="shared" ca="1" si="4"/>
        <v>0</v>
      </c>
      <c r="T16" s="10">
        <f t="shared" ca="1" si="5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6"/>
        <v>0.86644876768901313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0"/>
        <v>0</v>
      </c>
      <c r="P17" s="10">
        <f t="shared" ca="1" si="1"/>
        <v>0</v>
      </c>
      <c r="Q17" s="10">
        <f t="shared" ca="1" si="2"/>
        <v>0</v>
      </c>
      <c r="R17" s="10">
        <f t="shared" ca="1" si="3"/>
        <v>0</v>
      </c>
      <c r="S17" s="10">
        <f t="shared" ca="1" si="4"/>
        <v>0</v>
      </c>
      <c r="T17" s="10">
        <f t="shared" ca="1" si="5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6"/>
        <v>0.72826029905098255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0"/>
        <v>0</v>
      </c>
      <c r="P18" s="10">
        <f t="shared" ca="1" si="1"/>
        <v>0</v>
      </c>
      <c r="Q18" s="10">
        <f t="shared" ca="1" si="2"/>
        <v>0</v>
      </c>
      <c r="R18" s="10">
        <f t="shared" ca="1" si="3"/>
        <v>0</v>
      </c>
      <c r="S18" s="10">
        <f t="shared" ca="1" si="4"/>
        <v>0</v>
      </c>
      <c r="T18" s="10">
        <f t="shared" ca="1" si="5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6"/>
        <v>0.4278307488998826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0"/>
        <v>0</v>
      </c>
      <c r="P19" s="10">
        <f t="shared" ca="1" si="1"/>
        <v>0</v>
      </c>
      <c r="Q19" s="10">
        <f t="shared" ca="1" si="2"/>
        <v>0</v>
      </c>
      <c r="R19" s="10">
        <f t="shared" ca="1" si="3"/>
        <v>0</v>
      </c>
      <c r="S19" s="10">
        <f t="shared" ca="1" si="4"/>
        <v>0</v>
      </c>
      <c r="T19" s="10">
        <f t="shared" ca="1" si="5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6"/>
        <v>0.33365625804270449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0"/>
        <v>0</v>
      </c>
      <c r="P20" s="10">
        <f t="shared" ca="1" si="1"/>
        <v>0</v>
      </c>
      <c r="Q20" s="10">
        <f t="shared" ca="1" si="2"/>
        <v>0</v>
      </c>
      <c r="R20" s="10">
        <f t="shared" ca="1" si="3"/>
        <v>0</v>
      </c>
      <c r="S20" s="10">
        <f t="shared" ca="1" si="4"/>
        <v>0</v>
      </c>
      <c r="T20" s="10">
        <f t="shared" ca="1" si="5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6"/>
        <v>0.24761562229300593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0"/>
        <v>0</v>
      </c>
      <c r="P21" s="10">
        <f t="shared" ca="1" si="1"/>
        <v>0</v>
      </c>
      <c r="Q21" s="10">
        <f t="shared" ca="1" si="2"/>
        <v>0</v>
      </c>
      <c r="R21" s="10">
        <f t="shared" ca="1" si="3"/>
        <v>0</v>
      </c>
      <c r="S21" s="10">
        <f t="shared" ca="1" si="4"/>
        <v>0</v>
      </c>
      <c r="T21" s="10">
        <f t="shared" ca="1" si="5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6"/>
        <v>0.78898474308056166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0"/>
        <v>0</v>
      </c>
      <c r="P22" s="10">
        <f t="shared" ca="1" si="1"/>
        <v>0</v>
      </c>
      <c r="Q22" s="10">
        <f t="shared" ca="1" si="2"/>
        <v>0</v>
      </c>
      <c r="R22" s="10">
        <f t="shared" ca="1" si="3"/>
        <v>0</v>
      </c>
      <c r="S22" s="10">
        <f t="shared" ca="1" si="4"/>
        <v>0</v>
      </c>
      <c r="T22" s="10">
        <f t="shared" ca="1" si="5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6"/>
        <v>0.12192237478268286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0"/>
        <v>0</v>
      </c>
      <c r="P23" s="10">
        <f t="shared" ca="1" si="1"/>
        <v>0</v>
      </c>
      <c r="Q23" s="10">
        <f t="shared" ca="1" si="2"/>
        <v>0</v>
      </c>
      <c r="R23" s="10">
        <f t="shared" ca="1" si="3"/>
        <v>0</v>
      </c>
      <c r="S23" s="10">
        <f t="shared" ca="1" si="4"/>
        <v>0</v>
      </c>
      <c r="T23" s="10">
        <f t="shared" ca="1" si="5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6"/>
        <v>0.37514023299029631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0"/>
        <v>0</v>
      </c>
      <c r="P24" s="10">
        <f t="shared" ca="1" si="1"/>
        <v>0</v>
      </c>
      <c r="Q24" s="10">
        <f t="shared" ca="1" si="2"/>
        <v>0</v>
      </c>
      <c r="R24" s="10">
        <f t="shared" ca="1" si="3"/>
        <v>0</v>
      </c>
      <c r="S24" s="10">
        <f t="shared" ca="1" si="4"/>
        <v>0</v>
      </c>
      <c r="T24" s="10">
        <f t="shared" ca="1" si="5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6"/>
        <v>0.90426990466612323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0"/>
        <v>0</v>
      </c>
      <c r="P25" s="10">
        <f t="shared" ca="1" si="1"/>
        <v>0</v>
      </c>
      <c r="Q25" s="10">
        <f t="shared" ca="1" si="2"/>
        <v>0</v>
      </c>
      <c r="R25" s="10">
        <f t="shared" ca="1" si="3"/>
        <v>0</v>
      </c>
      <c r="S25" s="10">
        <f t="shared" ca="1" si="4"/>
        <v>0</v>
      </c>
      <c r="T25" s="10">
        <f t="shared" ca="1" si="5"/>
        <v>0</v>
      </c>
      <c r="U25" s="10"/>
      <c r="V25" s="10"/>
      <c r="W25" s="10"/>
      <c r="X25" s="9" t="s">
        <v>0</v>
      </c>
      <c r="Y25" s="55">
        <f t="shared" ref="Y25:AE25" ca="1" si="7">SUM(N6:N50)</f>
        <v>0</v>
      </c>
      <c r="Z25" s="56">
        <f t="shared" ca="1" si="7"/>
        <v>0</v>
      </c>
      <c r="AA25" s="57">
        <f t="shared" ca="1" si="7"/>
        <v>0</v>
      </c>
      <c r="AB25" s="57">
        <f t="shared" ca="1" si="7"/>
        <v>0</v>
      </c>
      <c r="AC25" s="57">
        <f t="shared" ca="1" si="7"/>
        <v>0</v>
      </c>
      <c r="AD25" s="57">
        <f t="shared" ca="1" si="7"/>
        <v>0</v>
      </c>
      <c r="AE25" s="58">
        <f t="shared" ca="1" si="7"/>
        <v>0</v>
      </c>
    </row>
    <row r="26" spans="1:31">
      <c r="A26" s="10">
        <f t="shared" ca="1" si="6"/>
        <v>8.1736908084098725E-2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0"/>
        <v>0</v>
      </c>
      <c r="P26" s="10">
        <f t="shared" ca="1" si="1"/>
        <v>0</v>
      </c>
      <c r="Q26" s="10">
        <f t="shared" ca="1" si="2"/>
        <v>0</v>
      </c>
      <c r="R26" s="10">
        <f t="shared" ca="1" si="3"/>
        <v>0</v>
      </c>
      <c r="S26" s="10">
        <f t="shared" ca="1" si="4"/>
        <v>0</v>
      </c>
      <c r="T26" s="10">
        <f t="shared" ca="1" si="5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6"/>
        <v>0.13709500652875783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0"/>
        <v>0</v>
      </c>
      <c r="P27" s="10">
        <f t="shared" ca="1" si="1"/>
        <v>0</v>
      </c>
      <c r="Q27" s="10">
        <f t="shared" ca="1" si="2"/>
        <v>0</v>
      </c>
      <c r="R27" s="10">
        <f t="shared" ca="1" si="3"/>
        <v>0</v>
      </c>
      <c r="S27" s="10">
        <f t="shared" ca="1" si="4"/>
        <v>0</v>
      </c>
      <c r="T27" s="10">
        <f t="shared" ca="1" si="5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6"/>
        <v>0.21605000262576712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0"/>
        <v>0</v>
      </c>
      <c r="P28" s="10">
        <f t="shared" ca="1" si="1"/>
        <v>0</v>
      </c>
      <c r="Q28" s="10">
        <f t="shared" ca="1" si="2"/>
        <v>0</v>
      </c>
      <c r="R28" s="10">
        <f t="shared" ca="1" si="3"/>
        <v>0</v>
      </c>
      <c r="S28" s="10">
        <f t="shared" ca="1" si="4"/>
        <v>0</v>
      </c>
      <c r="T28" s="10">
        <f t="shared" ca="1" si="5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6"/>
        <v>0.29598673623700322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0"/>
        <v>0</v>
      </c>
      <c r="P29" s="10">
        <f t="shared" ca="1" si="1"/>
        <v>0</v>
      </c>
      <c r="Q29" s="10">
        <f t="shared" ca="1" si="2"/>
        <v>0</v>
      </c>
      <c r="R29" s="10">
        <f t="shared" ca="1" si="3"/>
        <v>0</v>
      </c>
      <c r="S29" s="10">
        <f t="shared" ca="1" si="4"/>
        <v>0</v>
      </c>
      <c r="T29" s="10">
        <f t="shared" ca="1" si="5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6"/>
        <v>0.22888053606329029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0"/>
        <v>0</v>
      </c>
      <c r="P30" s="10">
        <f t="shared" ca="1" si="1"/>
        <v>0</v>
      </c>
      <c r="Q30" s="10">
        <f t="shared" ca="1" si="2"/>
        <v>0</v>
      </c>
      <c r="R30" s="10">
        <f t="shared" ca="1" si="3"/>
        <v>0</v>
      </c>
      <c r="S30" s="10">
        <f t="shared" ca="1" si="4"/>
        <v>0</v>
      </c>
      <c r="T30" s="10">
        <f t="shared" ca="1" si="5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6"/>
        <v>0.82307380955298948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0"/>
        <v>0</v>
      </c>
      <c r="P31" s="10">
        <f t="shared" ca="1" si="1"/>
        <v>0</v>
      </c>
      <c r="Q31" s="10">
        <f t="shared" ca="1" si="2"/>
        <v>0</v>
      </c>
      <c r="R31" s="10">
        <f t="shared" ca="1" si="3"/>
        <v>0</v>
      </c>
      <c r="S31" s="10">
        <f t="shared" ca="1" si="4"/>
        <v>0</v>
      </c>
      <c r="T31" s="10">
        <f t="shared" ca="1" si="5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6"/>
        <v>0.12454844363421325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0"/>
        <v>0</v>
      </c>
      <c r="P32" s="10">
        <f t="shared" ca="1" si="1"/>
        <v>0</v>
      </c>
      <c r="Q32" s="10">
        <f t="shared" ca="1" si="2"/>
        <v>0</v>
      </c>
      <c r="R32" s="10">
        <f t="shared" ca="1" si="3"/>
        <v>0</v>
      </c>
      <c r="S32" s="10">
        <f t="shared" ca="1" si="4"/>
        <v>0</v>
      </c>
      <c r="T32" s="10">
        <f t="shared" ca="1" si="5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6"/>
        <v>0.39343669855781627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0"/>
        <v>0</v>
      </c>
      <c r="P33" s="10">
        <f t="shared" ca="1" si="1"/>
        <v>0</v>
      </c>
      <c r="Q33" s="10">
        <f t="shared" ca="1" si="2"/>
        <v>0</v>
      </c>
      <c r="R33" s="10">
        <f t="shared" ca="1" si="3"/>
        <v>0</v>
      </c>
      <c r="S33" s="10">
        <f t="shared" ca="1" si="4"/>
        <v>0</v>
      </c>
      <c r="T33" s="10">
        <f t="shared" ca="1" si="5"/>
        <v>0</v>
      </c>
      <c r="U33" s="10"/>
      <c r="V33" s="10"/>
      <c r="W33" s="10"/>
      <c r="X33" s="89" t="s">
        <v>88</v>
      </c>
      <c r="Y33" s="72" t="e">
        <f ca="1">1-(AB73/AD73)</f>
        <v>#DIV/0!</v>
      </c>
      <c r="Z33" s="10"/>
      <c r="AA33" s="10"/>
      <c r="AB33" s="10"/>
      <c r="AC33" s="10"/>
      <c r="AD33" s="10"/>
      <c r="AE33" s="10"/>
    </row>
    <row r="34" spans="1:31">
      <c r="A34" s="10">
        <f t="shared" ca="1" si="6"/>
        <v>0.60978013137374576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0"/>
        <v>0</v>
      </c>
      <c r="P34" s="10">
        <f t="shared" ca="1" si="1"/>
        <v>0</v>
      </c>
      <c r="Q34" s="10">
        <f t="shared" ca="1" si="2"/>
        <v>0</v>
      </c>
      <c r="R34" s="10">
        <f t="shared" ca="1" si="3"/>
        <v>0</v>
      </c>
      <c r="S34" s="10">
        <f t="shared" ca="1" si="4"/>
        <v>0</v>
      </c>
      <c r="T34" s="10">
        <f t="shared" ca="1" si="5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4.25">
      <c r="A35" s="10">
        <f t="shared" ca="1" si="6"/>
        <v>0.98962071023402076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0"/>
        <v>0</v>
      </c>
      <c r="P35" s="10">
        <f t="shared" ca="1" si="1"/>
        <v>0</v>
      </c>
      <c r="Q35" s="10">
        <f t="shared" ca="1" si="2"/>
        <v>0</v>
      </c>
      <c r="R35" s="10">
        <f t="shared" ca="1" si="3"/>
        <v>0</v>
      </c>
      <c r="S35" s="10">
        <f t="shared" ca="1" si="4"/>
        <v>0</v>
      </c>
      <c r="T35" s="10">
        <f t="shared" ca="1" si="5"/>
        <v>0</v>
      </c>
      <c r="U35" s="10"/>
      <c r="V35" s="10"/>
      <c r="W35" s="10"/>
      <c r="X35" s="10"/>
      <c r="Y35" s="72" t="s">
        <v>69</v>
      </c>
      <c r="Z35" s="10"/>
      <c r="AA35" s="10"/>
      <c r="AB35" s="10"/>
      <c r="AC35" s="10"/>
      <c r="AD35" s="10"/>
      <c r="AE35" s="10"/>
    </row>
    <row r="36" spans="1:31">
      <c r="A36" s="10">
        <f t="shared" ca="1" si="6"/>
        <v>0.57661554605924126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0"/>
        <v>0</v>
      </c>
      <c r="P36" s="10">
        <f t="shared" ca="1" si="1"/>
        <v>0</v>
      </c>
      <c r="Q36" s="10">
        <f t="shared" ca="1" si="2"/>
        <v>0</v>
      </c>
      <c r="R36" s="10">
        <f t="shared" ca="1" si="3"/>
        <v>0</v>
      </c>
      <c r="S36" s="10">
        <f t="shared" ca="1" si="4"/>
        <v>0</v>
      </c>
      <c r="T36" s="10">
        <f t="shared" ca="1" si="5"/>
        <v>0</v>
      </c>
      <c r="U36" s="10"/>
      <c r="V36" s="10"/>
      <c r="W36" s="10"/>
      <c r="X36" s="10"/>
      <c r="Y36" s="108" t="s">
        <v>70</v>
      </c>
      <c r="Z36" s="108" t="s">
        <v>71</v>
      </c>
      <c r="AA36" s="108"/>
      <c r="AB36" s="108" t="s">
        <v>72</v>
      </c>
      <c r="AC36" s="108"/>
      <c r="AD36" s="108" t="s">
        <v>73</v>
      </c>
      <c r="AE36" s="41"/>
    </row>
    <row r="37" spans="1:31">
      <c r="A37" s="10">
        <f t="shared" ca="1" si="6"/>
        <v>0.60386485356795316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0"/>
        <v>0</v>
      </c>
      <c r="P37" s="10">
        <f t="shared" ca="1" si="1"/>
        <v>0</v>
      </c>
      <c r="Q37" s="10">
        <f t="shared" ca="1" si="2"/>
        <v>0</v>
      </c>
      <c r="R37" s="10">
        <f t="shared" ca="1" si="3"/>
        <v>0</v>
      </c>
      <c r="S37" s="10">
        <f t="shared" ca="1" si="4"/>
        <v>0</v>
      </c>
      <c r="T37" s="10">
        <f t="shared" ca="1" si="5"/>
        <v>0</v>
      </c>
      <c r="U37" s="10"/>
      <c r="V37" s="10"/>
      <c r="W37" s="10"/>
      <c r="X37" s="10"/>
      <c r="Y37" s="73">
        <f>IF(COUNT(Sheet1!$B6:'Sheet1'!$C6)=2,(C6-Z$25/n)^2,0)</f>
        <v>0</v>
      </c>
      <c r="Z37" s="74">
        <f>IF(COUNT(Sheet1!$B6:'Sheet1'!$C6)=2,Z$29*B6^2+Y$30*B6+Y$31,0)</f>
        <v>0</v>
      </c>
      <c r="AA37" s="74"/>
      <c r="AB37" s="74">
        <f t="shared" ref="AB37:AB72" ca="1" si="8">IF(COUNT($B6:$C6)=2,(C6-Z37)^2,0)</f>
        <v>0</v>
      </c>
      <c r="AC37" s="49"/>
      <c r="AD37" s="75">
        <f>IF(COUNT(Sheet1!$B6:'Sheet1'!$C6)=2,($Z$25/n-Z37)^2,0)</f>
        <v>0</v>
      </c>
      <c r="AE37" s="10" t="s">
        <v>0</v>
      </c>
    </row>
    <row r="38" spans="1:31">
      <c r="A38" s="10">
        <f t="shared" ca="1" si="6"/>
        <v>0.62744741840812213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0"/>
        <v>0</v>
      </c>
      <c r="P38" s="10">
        <f t="shared" ca="1" si="1"/>
        <v>0</v>
      </c>
      <c r="Q38" s="10">
        <f t="shared" ca="1" si="2"/>
        <v>0</v>
      </c>
      <c r="R38" s="10">
        <f t="shared" ca="1" si="3"/>
        <v>0</v>
      </c>
      <c r="S38" s="10">
        <f t="shared" ca="1" si="4"/>
        <v>0</v>
      </c>
      <c r="T38" s="10">
        <f t="shared" ca="1" si="5"/>
        <v>0</v>
      </c>
      <c r="U38" s="10"/>
      <c r="V38" s="10"/>
      <c r="W38" s="10"/>
      <c r="X38" s="10"/>
      <c r="Y38" s="73">
        <f>IF(COUNT(Sheet1!$B7:'Sheet1'!$C7)=2,(C7-Z$25/n)^2,0)</f>
        <v>0</v>
      </c>
      <c r="Z38" s="74">
        <f>IF(COUNT(Sheet1!$B7:'Sheet1'!$C7)=2,Z$29*B7^2+Y$30*B7+Y$31,0)</f>
        <v>0</v>
      </c>
      <c r="AA38" s="59"/>
      <c r="AB38" s="74">
        <f t="shared" ca="1" si="8"/>
        <v>0</v>
      </c>
      <c r="AC38" s="32"/>
      <c r="AD38" s="75">
        <f>IF(COUNT(Sheet1!$B7:'Sheet1'!$C7)=2,($Z$25/n-Z38)^2,0)</f>
        <v>0</v>
      </c>
      <c r="AE38" s="10"/>
    </row>
    <row r="39" spans="1:31">
      <c r="A39" s="10">
        <f t="shared" ca="1" si="6"/>
        <v>0.73011240089028795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0"/>
        <v>0</v>
      </c>
      <c r="P39" s="10">
        <f t="shared" ca="1" si="1"/>
        <v>0</v>
      </c>
      <c r="Q39" s="10">
        <f t="shared" ca="1" si="2"/>
        <v>0</v>
      </c>
      <c r="R39" s="10">
        <f t="shared" ca="1" si="3"/>
        <v>0</v>
      </c>
      <c r="S39" s="10">
        <f t="shared" ca="1" si="4"/>
        <v>0</v>
      </c>
      <c r="T39" s="10">
        <f t="shared" ca="1" si="5"/>
        <v>0</v>
      </c>
      <c r="U39" s="10"/>
      <c r="V39" s="10"/>
      <c r="W39" s="10"/>
      <c r="X39" s="10"/>
      <c r="Y39" s="73">
        <f>IF(COUNT(Sheet1!$B8:'Sheet1'!$C8)=2,(C8-Z$25/n)^2,0)</f>
        <v>0</v>
      </c>
      <c r="Z39" s="74">
        <f>IF(COUNT(Sheet1!$B8:'Sheet1'!$C8)=2,Z$29*B8^2+Y$30*B8+Y$31,0)</f>
        <v>0</v>
      </c>
      <c r="AA39" s="59"/>
      <c r="AB39" s="74">
        <f t="shared" ca="1" si="8"/>
        <v>0</v>
      </c>
      <c r="AC39" s="32"/>
      <c r="AD39" s="75">
        <f>IF(COUNT(Sheet1!$B8:'Sheet1'!$C8)=2,($Z$25/n-Z39)^2,0)</f>
        <v>0</v>
      </c>
      <c r="AE39" s="10"/>
    </row>
    <row r="40" spans="1:31">
      <c r="A40" s="10">
        <f t="shared" ca="1" si="6"/>
        <v>0.74192624095406645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0"/>
        <v>0</v>
      </c>
      <c r="P40" s="10">
        <f t="shared" ca="1" si="1"/>
        <v>0</v>
      </c>
      <c r="Q40" s="10">
        <f t="shared" ca="1" si="2"/>
        <v>0</v>
      </c>
      <c r="R40" s="10">
        <f t="shared" ca="1" si="3"/>
        <v>0</v>
      </c>
      <c r="S40" s="10">
        <f t="shared" ca="1" si="4"/>
        <v>0</v>
      </c>
      <c r="T40" s="10">
        <f t="shared" ca="1" si="5"/>
        <v>0</v>
      </c>
      <c r="U40" s="10"/>
      <c r="V40" s="10"/>
      <c r="W40" s="10"/>
      <c r="X40" s="10"/>
      <c r="Y40" s="73">
        <f>IF(COUNT(Sheet1!$B9:'Sheet1'!$C9)=2,(C9-Z$25/n)^2,0)</f>
        <v>0</v>
      </c>
      <c r="Z40" s="74">
        <f>IF(COUNT(Sheet1!$B9:'Sheet1'!$C9)=2,Z$29*B9^2+Y$30*B9+Y$31,0)</f>
        <v>0</v>
      </c>
      <c r="AA40" s="59"/>
      <c r="AB40" s="74">
        <f t="shared" ca="1" si="8"/>
        <v>0</v>
      </c>
      <c r="AC40" s="32"/>
      <c r="AD40" s="75">
        <f>IF(COUNT(Sheet1!$B9:'Sheet1'!$C9)=2,($Z$25/n-Z40)^2,0)</f>
        <v>0</v>
      </c>
      <c r="AE40" s="10"/>
    </row>
    <row r="41" spans="1:31">
      <c r="A41" s="10">
        <f t="shared" ca="1" si="6"/>
        <v>0.17776590174806317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0"/>
        <v>0</v>
      </c>
      <c r="P41" s="10">
        <f t="shared" ca="1" si="1"/>
        <v>0</v>
      </c>
      <c r="Q41" s="10">
        <f t="shared" ca="1" si="2"/>
        <v>0</v>
      </c>
      <c r="R41" s="10">
        <f t="shared" ca="1" si="3"/>
        <v>0</v>
      </c>
      <c r="S41" s="10">
        <f t="shared" ca="1" si="4"/>
        <v>0</v>
      </c>
      <c r="T41" s="10">
        <f t="shared" ca="1" si="5"/>
        <v>0</v>
      </c>
      <c r="U41" s="10"/>
      <c r="V41" s="10"/>
      <c r="W41" s="10"/>
      <c r="X41" s="10"/>
      <c r="Y41" s="73">
        <f>IF(COUNT(Sheet1!$B10:'Sheet1'!$C10)=2,(C10-Z$25/n)^2,0)</f>
        <v>0</v>
      </c>
      <c r="Z41" s="74">
        <f>IF(COUNT(Sheet1!$B10:'Sheet1'!$C10)=2,Z$29*B10^2+Y$30*B10+Y$31,0)</f>
        <v>0</v>
      </c>
      <c r="AA41" s="59"/>
      <c r="AB41" s="74">
        <f t="shared" ca="1" si="8"/>
        <v>0</v>
      </c>
      <c r="AC41" s="32"/>
      <c r="AD41" s="75">
        <f>IF(COUNT(Sheet1!$B10:'Sheet1'!$C10)=2,($Z$25/n-Z41)^2,0)</f>
        <v>0</v>
      </c>
      <c r="AE41" s="10"/>
    </row>
    <row r="42" spans="1:31">
      <c r="A42" s="10">
        <f t="shared" ca="1" si="6"/>
        <v>0.63459321923804235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0"/>
        <v>0</v>
      </c>
      <c r="P42" s="10">
        <f t="shared" ca="1" si="1"/>
        <v>0</v>
      </c>
      <c r="Q42" s="10">
        <f t="shared" ca="1" si="2"/>
        <v>0</v>
      </c>
      <c r="R42" s="10">
        <f t="shared" ca="1" si="3"/>
        <v>0</v>
      </c>
      <c r="S42" s="10">
        <f t="shared" ca="1" si="4"/>
        <v>0</v>
      </c>
      <c r="T42" s="10">
        <f t="shared" ca="1" si="5"/>
        <v>0</v>
      </c>
      <c r="U42" s="10"/>
      <c r="V42" s="10"/>
      <c r="W42" s="10"/>
      <c r="X42" s="10"/>
      <c r="Y42" s="73">
        <f>IF(COUNT(Sheet1!$B11:'Sheet1'!$C11)=2,(C11-Z$25/n)^2,0)</f>
        <v>0</v>
      </c>
      <c r="Z42" s="74">
        <f>IF(COUNT(Sheet1!$B11:'Sheet1'!$C11)=2,Z$29*B11^2+Y$30*B11+Y$31,0)</f>
        <v>0</v>
      </c>
      <c r="AA42" s="59"/>
      <c r="AB42" s="74">
        <f t="shared" ca="1" si="8"/>
        <v>0</v>
      </c>
      <c r="AC42" s="32"/>
      <c r="AD42" s="75">
        <f>IF(COUNT(Sheet1!$B11:'Sheet1'!$C11)=2,($Z$25/n-Z42)^2,0)</f>
        <v>0</v>
      </c>
      <c r="AE42" s="10"/>
    </row>
    <row r="43" spans="1:31">
      <c r="A43" s="10">
        <f t="shared" ca="1" si="6"/>
        <v>0.98978979881076246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0"/>
        <v>0</v>
      </c>
      <c r="P43" s="10">
        <f t="shared" ca="1" si="1"/>
        <v>0</v>
      </c>
      <c r="Q43" s="10">
        <f t="shared" ca="1" si="2"/>
        <v>0</v>
      </c>
      <c r="R43" s="10">
        <f t="shared" ca="1" si="3"/>
        <v>0</v>
      </c>
      <c r="S43" s="10">
        <f t="shared" ca="1" si="4"/>
        <v>0</v>
      </c>
      <c r="T43" s="10">
        <f t="shared" ca="1" si="5"/>
        <v>0</v>
      </c>
      <c r="U43" s="10"/>
      <c r="V43" s="10"/>
      <c r="W43" s="10"/>
      <c r="X43" s="10"/>
      <c r="Y43" s="73">
        <f>IF(COUNT(Sheet1!$B12:'Sheet1'!$C12)=2,(C12-Z$25/n)^2,0)</f>
        <v>0</v>
      </c>
      <c r="Z43" s="74">
        <f>IF(COUNT(Sheet1!$B12:'Sheet1'!$C12)=2,Z$29*B12^2+Y$30*B12+Y$31,0)</f>
        <v>0</v>
      </c>
      <c r="AA43" s="59"/>
      <c r="AB43" s="74">
        <f t="shared" ca="1" si="8"/>
        <v>0</v>
      </c>
      <c r="AC43" s="32"/>
      <c r="AD43" s="75">
        <f>IF(COUNT(Sheet1!$B12:'Sheet1'!$C12)=2,($Z$25/n-Z43)^2,0)</f>
        <v>0</v>
      </c>
      <c r="AE43" s="10"/>
    </row>
    <row r="44" spans="1:31">
      <c r="A44" s="10">
        <f t="shared" ca="1" si="6"/>
        <v>0.75922538564876574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0"/>
        <v>0</v>
      </c>
      <c r="P44" s="10">
        <f t="shared" ca="1" si="1"/>
        <v>0</v>
      </c>
      <c r="Q44" s="10">
        <f t="shared" ca="1" si="2"/>
        <v>0</v>
      </c>
      <c r="R44" s="10">
        <f t="shared" ca="1" si="3"/>
        <v>0</v>
      </c>
      <c r="S44" s="10">
        <f t="shared" ca="1" si="4"/>
        <v>0</v>
      </c>
      <c r="T44" s="10">
        <f t="shared" ca="1" si="5"/>
        <v>0</v>
      </c>
      <c r="U44" s="10"/>
      <c r="V44" s="10"/>
      <c r="W44" s="10"/>
      <c r="X44" s="10"/>
      <c r="Y44" s="73">
        <f>IF(COUNT(Sheet1!$B13:'Sheet1'!$C13)=2,(C13-Z$25/n)^2,0)</f>
        <v>0</v>
      </c>
      <c r="Z44" s="74">
        <f>IF(COUNT(Sheet1!$B13:'Sheet1'!$C13)=2,Z$29*B13^2+Y$30*B13+Y$31,0)</f>
        <v>0</v>
      </c>
      <c r="AA44" s="32"/>
      <c r="AB44" s="74">
        <f t="shared" ca="1" si="8"/>
        <v>0</v>
      </c>
      <c r="AC44" s="32"/>
      <c r="AD44" s="75">
        <f>IF(COUNT(Sheet1!$B13:'Sheet1'!$C13)=2,($Z$25/n-Z44)^2,0)</f>
        <v>0</v>
      </c>
      <c r="AE44" s="10"/>
    </row>
    <row r="45" spans="1:31">
      <c r="A45" s="10">
        <f t="shared" ca="1" si="6"/>
        <v>0.79626426788358418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0"/>
        <v>0</v>
      </c>
      <c r="P45" s="10">
        <f t="shared" ca="1" si="1"/>
        <v>0</v>
      </c>
      <c r="Q45" s="10">
        <f t="shared" ca="1" si="2"/>
        <v>0</v>
      </c>
      <c r="R45" s="10">
        <f t="shared" ca="1" si="3"/>
        <v>0</v>
      </c>
      <c r="S45" s="10">
        <f t="shared" ca="1" si="4"/>
        <v>0</v>
      </c>
      <c r="T45" s="10">
        <f t="shared" ca="1" si="5"/>
        <v>0</v>
      </c>
      <c r="U45" s="10"/>
      <c r="V45" s="10"/>
      <c r="W45" s="10"/>
      <c r="X45" s="10"/>
      <c r="Y45" s="73">
        <f>IF(COUNT(Sheet1!$B14:'Sheet1'!$C14)=2,(C14-Z$25/n)^2,0)</f>
        <v>0</v>
      </c>
      <c r="Z45" s="74">
        <f>IF(COUNT(Sheet1!$B14:'Sheet1'!$C14)=2,Z$29*B14^2+Y$30*B14+Y$31,0)</f>
        <v>0</v>
      </c>
      <c r="AA45" s="59"/>
      <c r="AB45" s="74">
        <f t="shared" ca="1" si="8"/>
        <v>0</v>
      </c>
      <c r="AC45" s="32"/>
      <c r="AD45" s="75">
        <f>IF(COUNT(Sheet1!$B14:'Sheet1'!$C14)=2,($Z$25/n-Z45)^2,0)</f>
        <v>0</v>
      </c>
      <c r="AE45" s="10"/>
    </row>
    <row r="46" spans="1:31">
      <c r="A46" s="10">
        <f t="shared" ca="1" si="6"/>
        <v>0.63520816586802742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0"/>
        <v>0</v>
      </c>
      <c r="P46" s="10">
        <f t="shared" ca="1" si="1"/>
        <v>0</v>
      </c>
      <c r="Q46" s="10">
        <f t="shared" ca="1" si="2"/>
        <v>0</v>
      </c>
      <c r="R46" s="10">
        <f t="shared" ca="1" si="3"/>
        <v>0</v>
      </c>
      <c r="S46" s="10">
        <f t="shared" ca="1" si="4"/>
        <v>0</v>
      </c>
      <c r="T46" s="10">
        <f t="shared" ca="1" si="5"/>
        <v>0</v>
      </c>
      <c r="U46" s="10"/>
      <c r="V46" s="10"/>
      <c r="W46" s="10"/>
      <c r="X46" s="10"/>
      <c r="Y46" s="73">
        <f>IF(COUNT(Sheet1!$B15:'Sheet1'!$C15)=2,(C15-Z$25/n)^2,0)</f>
        <v>0</v>
      </c>
      <c r="Z46" s="74">
        <f>IF(COUNT(Sheet1!$B15:'Sheet1'!$C15)=2,Z$29*B15^2+Y$30*B15+Y$31,0)</f>
        <v>0</v>
      </c>
      <c r="AA46" s="59"/>
      <c r="AB46" s="74">
        <f t="shared" ca="1" si="8"/>
        <v>0</v>
      </c>
      <c r="AC46" s="32"/>
      <c r="AD46" s="75">
        <f>IF(COUNT(Sheet1!$B15:'Sheet1'!$C15)=2,($Z$25/n-Z46)^2,0)</f>
        <v>0</v>
      </c>
      <c r="AE46" s="10"/>
    </row>
    <row r="47" spans="1:31">
      <c r="A47" s="10">
        <f t="shared" ca="1" si="6"/>
        <v>0.95305445358630236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0"/>
        <v>0</v>
      </c>
      <c r="P47" s="10">
        <f t="shared" ca="1" si="1"/>
        <v>0</v>
      </c>
      <c r="Q47" s="10">
        <f t="shared" ca="1" si="2"/>
        <v>0</v>
      </c>
      <c r="R47" s="10">
        <f t="shared" ca="1" si="3"/>
        <v>0</v>
      </c>
      <c r="S47" s="10">
        <f t="shared" ca="1" si="4"/>
        <v>0</v>
      </c>
      <c r="T47" s="10">
        <f t="shared" ca="1" si="5"/>
        <v>0</v>
      </c>
      <c r="U47" s="10"/>
      <c r="V47" s="10"/>
      <c r="W47" s="10"/>
      <c r="X47" s="10"/>
      <c r="Y47" s="73">
        <f>IF(COUNT(Sheet1!$B16:'Sheet1'!$C16)=2,(C16-Z$25/n)^2,0)</f>
        <v>0</v>
      </c>
      <c r="Z47" s="74">
        <f>IF(COUNT(Sheet1!$B16:'Sheet1'!$C16)=2,Z$29*B16^2+Y$30*B16+Y$31,0)</f>
        <v>0</v>
      </c>
      <c r="AA47" s="59"/>
      <c r="AB47" s="74">
        <f t="shared" ca="1" si="8"/>
        <v>0</v>
      </c>
      <c r="AC47" s="32"/>
      <c r="AD47" s="75">
        <f>IF(COUNT(Sheet1!$B16:'Sheet1'!$C16)=2,($Z$25/n-Z47)^2,0)</f>
        <v>0</v>
      </c>
      <c r="AE47" s="10"/>
    </row>
    <row r="48" spans="1:31">
      <c r="A48" s="10">
        <f t="shared" ca="1" si="6"/>
        <v>0.86845977140700115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0"/>
        <v>0</v>
      </c>
      <c r="P48" s="10">
        <f t="shared" ca="1" si="1"/>
        <v>0</v>
      </c>
      <c r="Q48" s="10">
        <f t="shared" ca="1" si="2"/>
        <v>0</v>
      </c>
      <c r="R48" s="10">
        <f t="shared" ca="1" si="3"/>
        <v>0</v>
      </c>
      <c r="S48" s="10">
        <f t="shared" ca="1" si="4"/>
        <v>0</v>
      </c>
      <c r="T48" s="10">
        <f t="shared" ca="1" si="5"/>
        <v>0</v>
      </c>
      <c r="U48" s="10"/>
      <c r="V48" s="10"/>
      <c r="W48" s="10"/>
      <c r="X48" s="10"/>
      <c r="Y48" s="73">
        <f>IF(COUNT(Sheet1!$B17:'Sheet1'!$C17)=2,(C17-Z$25/n)^2,0)</f>
        <v>0</v>
      </c>
      <c r="Z48" s="74">
        <f>IF(COUNT(Sheet1!$B17:'Sheet1'!$C17)=2,Z$29*B17^2+Y$30*B17+Y$31,0)</f>
        <v>0</v>
      </c>
      <c r="AA48" s="59"/>
      <c r="AB48" s="74">
        <f t="shared" ca="1" si="8"/>
        <v>0</v>
      </c>
      <c r="AC48" s="32"/>
      <c r="AD48" s="75">
        <f>IF(COUNT(Sheet1!$B17:'Sheet1'!$C17)=2,($Z$25/n-Z48)^2,0)</f>
        <v>0</v>
      </c>
      <c r="AE48" s="10"/>
    </row>
    <row r="49" spans="1:31">
      <c r="A49" s="10">
        <f t="shared" ca="1" si="6"/>
        <v>0.58372215627905333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0"/>
        <v>0</v>
      </c>
      <c r="P49" s="10">
        <f t="shared" ca="1" si="1"/>
        <v>0</v>
      </c>
      <c r="Q49" s="10">
        <f t="shared" ca="1" si="2"/>
        <v>0</v>
      </c>
      <c r="R49" s="10">
        <f t="shared" ca="1" si="3"/>
        <v>0</v>
      </c>
      <c r="S49" s="10">
        <f t="shared" ca="1" si="4"/>
        <v>0</v>
      </c>
      <c r="T49" s="10">
        <f t="shared" ca="1" si="5"/>
        <v>0</v>
      </c>
      <c r="U49" s="10"/>
      <c r="V49" s="10"/>
      <c r="W49" s="10"/>
      <c r="X49" s="10"/>
      <c r="Y49" s="73">
        <f>IF(COUNT(Sheet1!$B18:'Sheet1'!$C18)=2,(C18-Z$25/n)^2,0)</f>
        <v>0</v>
      </c>
      <c r="Z49" s="74">
        <f>IF(COUNT(Sheet1!$B18:'Sheet1'!$C18)=2,Z$29*B18^2+Y$30*B18+Y$31,0)</f>
        <v>0</v>
      </c>
      <c r="AA49" s="59"/>
      <c r="AB49" s="74">
        <f t="shared" ca="1" si="8"/>
        <v>0</v>
      </c>
      <c r="AC49" s="32"/>
      <c r="AD49" s="75">
        <f>IF(COUNT(Sheet1!$B18:'Sheet1'!$C18)=2,($Z$25/n-Z49)^2,0)</f>
        <v>0</v>
      </c>
      <c r="AE49" s="10"/>
    </row>
    <row r="50" spans="1:31">
      <c r="A50" s="10">
        <f t="shared" ca="1" si="6"/>
        <v>0.13057521962174345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0"/>
        <v>0</v>
      </c>
      <c r="P50" s="10">
        <f t="shared" ca="1" si="1"/>
        <v>0</v>
      </c>
      <c r="Q50" s="10">
        <f t="shared" ca="1" si="2"/>
        <v>0</v>
      </c>
      <c r="R50" s="10">
        <f t="shared" ca="1" si="3"/>
        <v>0</v>
      </c>
      <c r="S50" s="10">
        <f t="shared" ca="1" si="4"/>
        <v>0</v>
      </c>
      <c r="T50" s="10">
        <f t="shared" ca="1" si="5"/>
        <v>0</v>
      </c>
      <c r="U50" s="10"/>
      <c r="V50" s="10"/>
      <c r="W50" s="10"/>
      <c r="X50" s="10"/>
      <c r="Y50" s="73">
        <f>IF(COUNT(Sheet1!$B19:'Sheet1'!$C19)=2,(C19-Z$25/n)^2,0)</f>
        <v>0</v>
      </c>
      <c r="Z50" s="74">
        <f>IF(COUNT(Sheet1!$B19:'Sheet1'!$C19)=2,Z$29*B19^2+Y$30*B19+Y$31,0)</f>
        <v>0</v>
      </c>
      <c r="AA50" s="59"/>
      <c r="AB50" s="74">
        <f t="shared" ca="1" si="8"/>
        <v>0</v>
      </c>
      <c r="AC50" s="32"/>
      <c r="AD50" s="75">
        <f>IF(COUNT(Sheet1!$B19:'Sheet1'!$C19)=2,($Z$25/n-Z50)^2,0)</f>
        <v>0</v>
      </c>
      <c r="AE50" s="10"/>
    </row>
    <row r="51" spans="1:3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80" t="str">
        <f>IF(COUNT(J51)=1,(-b+SQRT(b*b-4*a*(__c-J51)))/(2*a),"")</f>
        <v/>
      </c>
      <c r="L51" s="8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73">
        <f>IF(COUNT(Sheet1!$B20:'Sheet1'!$C20)=2,(C20-Z$25/n)^2,0)</f>
        <v>0</v>
      </c>
      <c r="Z51" s="74">
        <f>IF(COUNT(Sheet1!$B20:'Sheet1'!$C20)=2,Z$29*B20^2+Y$30*B20+Y$31,0)</f>
        <v>0</v>
      </c>
      <c r="AA51" s="59"/>
      <c r="AB51" s="74">
        <f t="shared" ca="1" si="8"/>
        <v>0</v>
      </c>
      <c r="AC51" s="32"/>
      <c r="AD51" s="75">
        <f>IF(COUNT(Sheet1!$B20:'Sheet1'!$C20)=2,($Z$25/n-Z51)^2,0)</f>
        <v>0</v>
      </c>
      <c r="AE51" s="10"/>
    </row>
    <row r="52" spans="1:3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73">
        <f>IF(COUNT(Sheet1!$B21:'Sheet1'!$C21)=2,(C21-Z$25/n)^2,0)</f>
        <v>0</v>
      </c>
      <c r="Z52" s="74">
        <f>IF(COUNT(Sheet1!$B21:'Sheet1'!$C21)=2,Z$29*B21^2+Y$30*B21+Y$31,0)</f>
        <v>0</v>
      </c>
      <c r="AA52" s="59"/>
      <c r="AB52" s="74">
        <f t="shared" ca="1" si="8"/>
        <v>0</v>
      </c>
      <c r="AC52" s="32"/>
      <c r="AD52" s="75">
        <f>IF(COUNT(Sheet1!$B21:'Sheet1'!$C21)=2,($Z$25/n-Z52)^2,0)</f>
        <v>0</v>
      </c>
      <c r="AE52" s="10"/>
    </row>
    <row r="53" spans="1:3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73">
        <f>IF(COUNT(Sheet1!$B22:'Sheet1'!$C22)=2,(C22-Z$25/n)^2,0)</f>
        <v>0</v>
      </c>
      <c r="Z53" s="74">
        <f>IF(COUNT(Sheet1!$B22:'Sheet1'!$C22)=2,Z$29*B22^2+Y$30*B22+Y$31,0)</f>
        <v>0</v>
      </c>
      <c r="AA53" s="59"/>
      <c r="AB53" s="74">
        <f t="shared" ca="1" si="8"/>
        <v>0</v>
      </c>
      <c r="AC53" s="32"/>
      <c r="AD53" s="75">
        <f>IF(COUNT(Sheet1!$B22:'Sheet1'!$C22)=2,($Z$25/n-Z53)^2,0)</f>
        <v>0</v>
      </c>
      <c r="AE53" s="10"/>
    </row>
    <row r="54" spans="1:3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73">
        <f>IF(COUNT(Sheet1!$B23:'Sheet1'!$C23)=2,(C23-Z$25/n)^2,0)</f>
        <v>0</v>
      </c>
      <c r="Z54" s="74">
        <f>IF(COUNT(Sheet1!$B23:'Sheet1'!$C23)=2,Z$29*B23^2+Y$30*B23+Y$31,0)</f>
        <v>0</v>
      </c>
      <c r="AA54" s="59"/>
      <c r="AB54" s="74">
        <f t="shared" ca="1" si="8"/>
        <v>0</v>
      </c>
      <c r="AC54" s="32"/>
      <c r="AD54" s="75">
        <f>IF(COUNT(Sheet1!$B23:'Sheet1'!$C23)=2,($Z$25/n-Z54)^2,0)</f>
        <v>0</v>
      </c>
      <c r="AE54" s="10"/>
    </row>
    <row r="55" spans="1:3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73">
        <f>IF(COUNT(Sheet1!$B24:'Sheet1'!$C24)=2,(C24-Z$25/n)^2,0)</f>
        <v>0</v>
      </c>
      <c r="Z55" s="74">
        <f>IF(COUNT(Sheet1!$B24:'Sheet1'!$C24)=2,Z$29*B24^2+Y$30*B24+Y$31,0)</f>
        <v>0</v>
      </c>
      <c r="AA55" s="59"/>
      <c r="AB55" s="74">
        <f t="shared" ca="1" si="8"/>
        <v>0</v>
      </c>
      <c r="AC55" s="32"/>
      <c r="AD55" s="75">
        <f>IF(COUNT(Sheet1!$B24:'Sheet1'!$C24)=2,($Z$25/n-Z55)^2,0)</f>
        <v>0</v>
      </c>
      <c r="AE55" s="10"/>
    </row>
    <row r="56" spans="1:3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73">
        <f>IF(COUNT(Sheet1!$B25:'Sheet1'!$C25)=2,(C25-Z$25/n)^2,0)</f>
        <v>0</v>
      </c>
      <c r="Z56" s="74">
        <f>IF(COUNT(Sheet1!$B25:'Sheet1'!$C25)=2,Z$29*B25^2+Y$30*B25+Y$31,0)</f>
        <v>0</v>
      </c>
      <c r="AA56" s="56"/>
      <c r="AB56" s="74">
        <f t="shared" ca="1" si="8"/>
        <v>0</v>
      </c>
      <c r="AC56" s="56"/>
      <c r="AD56" s="75">
        <f>IF(COUNT(Sheet1!$B25:'Sheet1'!$C25)=2,($Z$25/n-Z56)^2,0)</f>
        <v>0</v>
      </c>
      <c r="AE56" s="10"/>
    </row>
    <row r="57" spans="1:3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73">
        <f>IF(COUNT(Sheet1!$B26:'Sheet1'!$C26)=2,(C26-Z$25/n)^2,0)</f>
        <v>0</v>
      </c>
      <c r="Z57" s="74">
        <f>IF(COUNT(Sheet1!$B26:'Sheet1'!$C26)=2,Z$29*B26^2+Y$30*B26+Y$31,0)</f>
        <v>0</v>
      </c>
      <c r="AA57" s="56"/>
      <c r="AB57" s="74">
        <f t="shared" ca="1" si="8"/>
        <v>0</v>
      </c>
      <c r="AC57" s="56"/>
      <c r="AD57" s="75">
        <f>IF(COUNT(Sheet1!$B26:'Sheet1'!$C26)=2,($Z$25/n-Z57)^2,0)</f>
        <v>0</v>
      </c>
      <c r="AE57" s="10"/>
    </row>
    <row r="58" spans="1:3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73">
        <f>IF(COUNT(Sheet1!$B27:'Sheet1'!$C27)=2,(C27-Z$25/n)^2,0)</f>
        <v>0</v>
      </c>
      <c r="Z58" s="74">
        <f>IF(COUNT(Sheet1!$B27:'Sheet1'!$C27)=2,Z$29*B27^2+Y$30*B27+Y$31,0)</f>
        <v>0</v>
      </c>
      <c r="AA58" s="56"/>
      <c r="AB58" s="74">
        <f t="shared" ca="1" si="8"/>
        <v>0</v>
      </c>
      <c r="AC58" s="56"/>
      <c r="AD58" s="75">
        <f>IF(COUNT(Sheet1!$B27:'Sheet1'!$C27)=2,($Z$25/n-Z58)^2,0)</f>
        <v>0</v>
      </c>
      <c r="AE58" s="10"/>
    </row>
    <row r="59" spans="1:3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73">
        <f>IF(COUNT(Sheet1!$B28:'Sheet1'!$C28)=2,(C28-Z$25/n)^2,0)</f>
        <v>0</v>
      </c>
      <c r="Z59" s="74">
        <f>IF(COUNT(Sheet1!$B28:'Sheet1'!$C28)=2,Z$29*B28^2+Y$30*B28+Y$31,0)</f>
        <v>0</v>
      </c>
      <c r="AA59" s="56"/>
      <c r="AB59" s="74">
        <f t="shared" ca="1" si="8"/>
        <v>0</v>
      </c>
      <c r="AC59" s="56"/>
      <c r="AD59" s="75">
        <f>IF(COUNT(Sheet1!$B28:'Sheet1'!$C28)=2,($Z$25/n-Z59)^2,0)</f>
        <v>0</v>
      </c>
      <c r="AE59" s="10"/>
    </row>
    <row r="60" spans="1:3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73">
        <f>IF(COUNT(Sheet1!$B29:'Sheet1'!$C29)=2,(C29-Z$25/n)^2,0)</f>
        <v>0</v>
      </c>
      <c r="Z60" s="74">
        <f>IF(COUNT(Sheet1!$B29:'Sheet1'!$C29)=2,Z$29*B29^2+Y$30*B29+Y$31,0)</f>
        <v>0</v>
      </c>
      <c r="AA60" s="56"/>
      <c r="AB60" s="74">
        <f t="shared" ca="1" si="8"/>
        <v>0</v>
      </c>
      <c r="AC60" s="56"/>
      <c r="AD60" s="75">
        <f>IF(COUNT(Sheet1!$B29:'Sheet1'!$C29)=2,($Z$25/n-Z60)^2,0)</f>
        <v>0</v>
      </c>
      <c r="AE60" s="10"/>
    </row>
    <row r="61" spans="1:3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73">
        <f>IF(COUNT(Sheet1!$B30:'Sheet1'!$C30)=2,(C30-Z$25/n)^2,0)</f>
        <v>0</v>
      </c>
      <c r="Z61" s="74">
        <f>IF(COUNT(Sheet1!$B30:'Sheet1'!$C30)=2,Z$29*B30^2+Y$30*B30+Y$31,0)</f>
        <v>0</v>
      </c>
      <c r="AA61" s="56"/>
      <c r="AB61" s="74">
        <f t="shared" ca="1" si="8"/>
        <v>0</v>
      </c>
      <c r="AC61" s="56"/>
      <c r="AD61" s="75">
        <f>IF(COUNT(Sheet1!$B30:'Sheet1'!$C30)=2,($Z$25/n-Z61)^2,0)</f>
        <v>0</v>
      </c>
      <c r="AE61" s="10"/>
    </row>
    <row r="62" spans="1:3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73">
        <f>IF(COUNT(Sheet1!$B31:'Sheet1'!$C31)=2,(C31-Z$25/n)^2,0)</f>
        <v>0</v>
      </c>
      <c r="Z62" s="74">
        <f>IF(COUNT(Sheet1!$B31:'Sheet1'!$C31)=2,Z$29*B31^2+Y$30*B31+Y$31,0)</f>
        <v>0</v>
      </c>
      <c r="AA62" s="56"/>
      <c r="AB62" s="74">
        <f t="shared" ca="1" si="8"/>
        <v>0</v>
      </c>
      <c r="AC62" s="56"/>
      <c r="AD62" s="75">
        <f>IF(COUNT(Sheet1!$B31:'Sheet1'!$C31)=2,($Z$25/n-Z62)^2,0)</f>
        <v>0</v>
      </c>
      <c r="AE62" s="10"/>
    </row>
    <row r="63" spans="1:3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73">
        <f>IF(COUNT(Sheet1!$B32:'Sheet1'!$C32)=2,(C32-Z$25/n)^2,0)</f>
        <v>0</v>
      </c>
      <c r="Z63" s="74">
        <f>IF(COUNT(Sheet1!$B32:'Sheet1'!$C32)=2,Z$29*B32^2+Y$30*B32+Y$31,0)</f>
        <v>0</v>
      </c>
      <c r="AA63" s="56"/>
      <c r="AB63" s="74">
        <f t="shared" ca="1" si="8"/>
        <v>0</v>
      </c>
      <c r="AC63" s="56"/>
      <c r="AD63" s="75">
        <f>IF(COUNT(Sheet1!$B32:'Sheet1'!$C32)=2,($Z$25/n-Z63)^2,0)</f>
        <v>0</v>
      </c>
      <c r="AE63" s="10"/>
    </row>
    <row r="64" spans="1:3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73">
        <f>IF(COUNT(Sheet1!$B33:'Sheet1'!$C33)=2,(C33-Z$25/n)^2,0)</f>
        <v>0</v>
      </c>
      <c r="Z64" s="74">
        <f>IF(COUNT(Sheet1!$B33:'Sheet1'!$C33)=2,Z$29*B33^2+Y$30*B33+Y$31,0)</f>
        <v>0</v>
      </c>
      <c r="AA64" s="56"/>
      <c r="AB64" s="74">
        <f t="shared" ca="1" si="8"/>
        <v>0</v>
      </c>
      <c r="AC64" s="56"/>
      <c r="AD64" s="75">
        <f>IF(COUNT(Sheet1!$B33:'Sheet1'!$C33)=2,($Z$25/n-Z64)^2,0)</f>
        <v>0</v>
      </c>
      <c r="AE64" s="10"/>
    </row>
    <row r="65" spans="1:3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73">
        <f>IF(COUNT(Sheet1!$B34:'Sheet1'!$C34)=2,(C34-Z$25/n)^2,0)</f>
        <v>0</v>
      </c>
      <c r="Z65" s="74">
        <f>IF(COUNT(Sheet1!$B34:'Sheet1'!$C34)=2,Z$29*B34^2+Y$30*B34+Y$31,0)</f>
        <v>0</v>
      </c>
      <c r="AA65" s="56"/>
      <c r="AB65" s="74">
        <f t="shared" ca="1" si="8"/>
        <v>0</v>
      </c>
      <c r="AC65" s="56"/>
      <c r="AD65" s="75">
        <f>IF(COUNT(Sheet1!$B34:'Sheet1'!$C34)=2,($Z$25/n-Z65)^2,0)</f>
        <v>0</v>
      </c>
      <c r="AE65" s="10"/>
    </row>
    <row r="66" spans="1:3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73">
        <f>IF(COUNT(Sheet1!$B35:'Sheet1'!$C35)=2,(C35-Z$25/n)^2,0)</f>
        <v>0</v>
      </c>
      <c r="Z66" s="74">
        <f>IF(COUNT(Sheet1!$B35:'Sheet1'!$C35)=2,Z$29*B35^2+Y$30*B35+Y$31,0)</f>
        <v>0</v>
      </c>
      <c r="AA66" s="56"/>
      <c r="AB66" s="74">
        <f t="shared" ca="1" si="8"/>
        <v>0</v>
      </c>
      <c r="AC66" s="56"/>
      <c r="AD66" s="75">
        <f>IF(COUNT(Sheet1!$B35:'Sheet1'!$C35)=2,($Z$25/n-Z66)^2,0)</f>
        <v>0</v>
      </c>
      <c r="AE66" s="10"/>
    </row>
    <row r="67" spans="1:3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73">
        <f>IF(COUNT(Sheet1!$B36:'Sheet1'!$C36)=2,(C36-Z$25/n)^2,0)</f>
        <v>0</v>
      </c>
      <c r="Z67" s="74">
        <f>IF(COUNT(Sheet1!$B36:'Sheet1'!$C36)=2,Z$29*B36^2+Y$30*B36+Y$31,0)</f>
        <v>0</v>
      </c>
      <c r="AA67" s="56"/>
      <c r="AB67" s="74">
        <f t="shared" ca="1" si="8"/>
        <v>0</v>
      </c>
      <c r="AC67" s="56"/>
      <c r="AD67" s="75">
        <f>IF(COUNT(Sheet1!$B36:'Sheet1'!$C36)=2,($Z$25/n-Z67)^2,0)</f>
        <v>0</v>
      </c>
      <c r="AE67" s="10"/>
    </row>
    <row r="68" spans="1:3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73">
        <f>IF(COUNT(Sheet1!$B37:'Sheet1'!$C37)=2,(C37-Z$25/n)^2,0)</f>
        <v>0</v>
      </c>
      <c r="Z68" s="74">
        <f>IF(COUNT(Sheet1!$B37:'Sheet1'!$C37)=2,Z$29*B37^2+Y$30*B37+Y$31,0)</f>
        <v>0</v>
      </c>
      <c r="AA68" s="56"/>
      <c r="AB68" s="74">
        <f t="shared" ca="1" si="8"/>
        <v>0</v>
      </c>
      <c r="AC68" s="56"/>
      <c r="AD68" s="75">
        <f>IF(COUNT(Sheet1!$B37:'Sheet1'!$C37)=2,($Z$25/n-Z68)^2,0)</f>
        <v>0</v>
      </c>
      <c r="AE68" s="10"/>
    </row>
    <row r="69" spans="1:3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73">
        <f>IF(COUNT(Sheet1!$B38:'Sheet1'!$C38)=2,(C38-Z$25/n)^2,0)</f>
        <v>0</v>
      </c>
      <c r="Z69" s="74">
        <f>IF(COUNT(Sheet1!$B38:'Sheet1'!$C38)=2,Z$29*B38^2+Y$30*B38+Y$31,0)</f>
        <v>0</v>
      </c>
      <c r="AA69" s="56"/>
      <c r="AB69" s="74">
        <f t="shared" ca="1" si="8"/>
        <v>0</v>
      </c>
      <c r="AC69" s="56"/>
      <c r="AD69" s="75">
        <f>IF(COUNT(Sheet1!$B38:'Sheet1'!$C38)=2,($Z$25/n-Z69)^2,0)</f>
        <v>0</v>
      </c>
      <c r="AE69" s="10"/>
    </row>
    <row r="70" spans="1:3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73">
        <f>IF(COUNT(Sheet1!$B39:'Sheet1'!$C39)=2,(C39-Z$25/n)^2,0)</f>
        <v>0</v>
      </c>
      <c r="Z70" s="74">
        <f>IF(COUNT(Sheet1!$B39:'Sheet1'!$C39)=2,Z$29*B39^2+Y$30*B39+Y$31,0)</f>
        <v>0</v>
      </c>
      <c r="AA70" s="56"/>
      <c r="AB70" s="74">
        <f t="shared" ca="1" si="8"/>
        <v>0</v>
      </c>
      <c r="AC70" s="56"/>
      <c r="AD70" s="75">
        <f>IF(COUNT(Sheet1!$B39:'Sheet1'!$C39)=2,($Z$25/n-Z70)^2,0)</f>
        <v>0</v>
      </c>
      <c r="AE70" s="10"/>
    </row>
    <row r="71" spans="1:3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73">
        <f>IF(COUNT(Sheet1!$B40:'Sheet1'!$C40)=2,(C40-Z$25/n)^2,0)</f>
        <v>0</v>
      </c>
      <c r="Z71" s="74">
        <f>IF(COUNT(Sheet1!$B40:'Sheet1'!$C40)=2,Z$29*B40^2+Y$30*B40+Y$31,0)</f>
        <v>0</v>
      </c>
      <c r="AA71" s="56"/>
      <c r="AB71" s="74">
        <f t="shared" ca="1" si="8"/>
        <v>0</v>
      </c>
      <c r="AC71" s="56"/>
      <c r="AD71" s="75">
        <f>IF(COUNT(Sheet1!$B40:'Sheet1'!$C40)=2,($Z$25/n-Z71)^2,0)</f>
        <v>0</v>
      </c>
      <c r="AE71" s="10"/>
    </row>
    <row r="72" spans="1:3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73">
        <f>IF(COUNT(Sheet1!$B41:'Sheet1'!$C41)=2,(C41-Z$25/n)^2,0)</f>
        <v>0</v>
      </c>
      <c r="Z72" s="74">
        <f>IF(COUNT(Sheet1!$B41:'Sheet1'!$C41)=2,Z$29*B41^2+Y$30*B41+Y$31,0)</f>
        <v>0</v>
      </c>
      <c r="AA72" s="56"/>
      <c r="AB72" s="74">
        <f t="shared" ca="1" si="8"/>
        <v>0</v>
      </c>
      <c r="AC72" s="56"/>
      <c r="AD72" s="75">
        <f>IF(COUNT(Sheet1!$B41:'Sheet1'!$C41)=2,($Z$25/n-Z72)^2,0)</f>
        <v>0</v>
      </c>
      <c r="AE72" s="10"/>
    </row>
    <row r="73" spans="1:3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82">
        <f>SUM(Y37:Y72)</f>
        <v>0</v>
      </c>
      <c r="Z73" s="83">
        <f>SUM(Z37:Z72)</f>
        <v>0</v>
      </c>
      <c r="AA73" s="83"/>
      <c r="AB73" s="83">
        <f ca="1">SUM(AB37:AB72)</f>
        <v>0</v>
      </c>
      <c r="AC73" s="83" t="s">
        <v>0</v>
      </c>
      <c r="AD73" s="84">
        <f>SUM(AD37:AD72)</f>
        <v>0</v>
      </c>
      <c r="AE73" s="10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5:AE73"/>
  <sheetViews>
    <sheetView workbookViewId="0">
      <selection sqref="A1:AE73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0.72928037439482996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O50" ca="1" si="0">IF(COUNT($B6:$C6)=2,B6,0)</f>
        <v>0</v>
      </c>
      <c r="O6" s="10">
        <f t="shared" ca="1" si="0"/>
        <v>0</v>
      </c>
      <c r="P6" s="10">
        <f t="shared" ref="P6:P50" ca="1" si="1">IF(COUNT($B6:$C6)=2,N6*O6,0)</f>
        <v>0</v>
      </c>
      <c r="Q6" s="10">
        <f t="shared" ref="Q6:Q50" ca="1" si="2">IF(COUNT($B6:$C6)=2,B6^2,0)</f>
        <v>0</v>
      </c>
      <c r="R6" s="10">
        <f t="shared" ref="R6:R50" ca="1" si="3">IF(COUNT($B6:$C6)=2,B6^3,0)</f>
        <v>0</v>
      </c>
      <c r="S6" s="10">
        <f t="shared" ref="S6:S50" ca="1" si="4">IF(COUNT($B6:$C6)=2,B6^4,0)</f>
        <v>0</v>
      </c>
      <c r="T6" s="10">
        <f t="shared" ref="T6:T50" ca="1" si="5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6">RAND()</f>
        <v>0.13873553055140164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0"/>
        <v>0</v>
      </c>
      <c r="P7" s="10">
        <f t="shared" ca="1" si="1"/>
        <v>0</v>
      </c>
      <c r="Q7" s="10">
        <f t="shared" ca="1" si="2"/>
        <v>0</v>
      </c>
      <c r="R7" s="10">
        <f t="shared" ca="1" si="3"/>
        <v>0</v>
      </c>
      <c r="S7" s="10">
        <f t="shared" ca="1" si="4"/>
        <v>0</v>
      </c>
      <c r="T7" s="10">
        <f t="shared" ca="1" si="5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6"/>
        <v>0.75070037079386709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0"/>
        <v>0</v>
      </c>
      <c r="P8" s="10">
        <f t="shared" ca="1" si="1"/>
        <v>0</v>
      </c>
      <c r="Q8" s="10">
        <f t="shared" ca="1" si="2"/>
        <v>0</v>
      </c>
      <c r="R8" s="10">
        <f t="shared" ca="1" si="3"/>
        <v>0</v>
      </c>
      <c r="S8" s="10">
        <f t="shared" ca="1" si="4"/>
        <v>0</v>
      </c>
      <c r="T8" s="10">
        <f t="shared" ca="1" si="5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6"/>
        <v>0.99809464659416613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0"/>
        <v>0</v>
      </c>
      <c r="P9" s="10">
        <f t="shared" ca="1" si="1"/>
        <v>0</v>
      </c>
      <c r="Q9" s="10">
        <f t="shared" ca="1" si="2"/>
        <v>0</v>
      </c>
      <c r="R9" s="10">
        <f t="shared" ca="1" si="3"/>
        <v>0</v>
      </c>
      <c r="S9" s="10">
        <f t="shared" ca="1" si="4"/>
        <v>0</v>
      </c>
      <c r="T9" s="10">
        <f t="shared" ca="1" si="5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6"/>
        <v>0.7524520040535817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0"/>
        <v>0</v>
      </c>
      <c r="P10" s="10">
        <f t="shared" ca="1" si="1"/>
        <v>0</v>
      </c>
      <c r="Q10" s="10">
        <f t="shared" ca="1" si="2"/>
        <v>0</v>
      </c>
      <c r="R10" s="10">
        <f t="shared" ca="1" si="3"/>
        <v>0</v>
      </c>
      <c r="S10" s="10">
        <f t="shared" ca="1" si="4"/>
        <v>0</v>
      </c>
      <c r="T10" s="10">
        <f t="shared" ca="1" si="5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6"/>
        <v>0.15744776565742613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0"/>
        <v>0</v>
      </c>
      <c r="P11" s="10">
        <f t="shared" ca="1" si="1"/>
        <v>0</v>
      </c>
      <c r="Q11" s="10">
        <f t="shared" ca="1" si="2"/>
        <v>0</v>
      </c>
      <c r="R11" s="10">
        <f t="shared" ca="1" si="3"/>
        <v>0</v>
      </c>
      <c r="S11" s="10">
        <f t="shared" ca="1" si="4"/>
        <v>0</v>
      </c>
      <c r="T11" s="10">
        <f t="shared" ca="1" si="5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6"/>
        <v>0.55385084928584782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0"/>
        <v>0</v>
      </c>
      <c r="P12" s="10">
        <f t="shared" ca="1" si="1"/>
        <v>0</v>
      </c>
      <c r="Q12" s="10">
        <f t="shared" ca="1" si="2"/>
        <v>0</v>
      </c>
      <c r="R12" s="10">
        <f t="shared" ca="1" si="3"/>
        <v>0</v>
      </c>
      <c r="S12" s="10">
        <f t="shared" ca="1" si="4"/>
        <v>0</v>
      </c>
      <c r="T12" s="10">
        <f t="shared" ca="1" si="5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6"/>
        <v>0.34080154279351238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0"/>
        <v>0</v>
      </c>
      <c r="P13" s="10">
        <f t="shared" ca="1" si="1"/>
        <v>0</v>
      </c>
      <c r="Q13" s="10">
        <f t="shared" ca="1" si="2"/>
        <v>0</v>
      </c>
      <c r="R13" s="10">
        <f t="shared" ca="1" si="3"/>
        <v>0</v>
      </c>
      <c r="S13" s="10">
        <f t="shared" ca="1" si="4"/>
        <v>0</v>
      </c>
      <c r="T13" s="10">
        <f t="shared" ca="1" si="5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6"/>
        <v>0.13247523143007134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0"/>
        <v>0</v>
      </c>
      <c r="P14" s="10">
        <f t="shared" ca="1" si="1"/>
        <v>0</v>
      </c>
      <c r="Q14" s="10">
        <f t="shared" ca="1" si="2"/>
        <v>0</v>
      </c>
      <c r="R14" s="10">
        <f t="shared" ca="1" si="3"/>
        <v>0</v>
      </c>
      <c r="S14" s="10">
        <f t="shared" ca="1" si="4"/>
        <v>0</v>
      </c>
      <c r="T14" s="10">
        <f t="shared" ca="1" si="5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6"/>
        <v>1.5900793814839553E-2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0"/>
        <v>0</v>
      </c>
      <c r="P15" s="10">
        <f t="shared" ca="1" si="1"/>
        <v>0</v>
      </c>
      <c r="Q15" s="10">
        <f t="shared" ca="1" si="2"/>
        <v>0</v>
      </c>
      <c r="R15" s="10">
        <f t="shared" ca="1" si="3"/>
        <v>0</v>
      </c>
      <c r="S15" s="10">
        <f t="shared" ca="1" si="4"/>
        <v>0</v>
      </c>
      <c r="T15" s="10">
        <f t="shared" ca="1" si="5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6"/>
        <v>0.612441096855186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0"/>
        <v>0</v>
      </c>
      <c r="P16" s="10">
        <f t="shared" ca="1" si="1"/>
        <v>0</v>
      </c>
      <c r="Q16" s="10">
        <f t="shared" ca="1" si="2"/>
        <v>0</v>
      </c>
      <c r="R16" s="10">
        <f t="shared" ca="1" si="3"/>
        <v>0</v>
      </c>
      <c r="S16" s="10">
        <f t="shared" ca="1" si="4"/>
        <v>0</v>
      </c>
      <c r="T16" s="10">
        <f t="shared" ca="1" si="5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6"/>
        <v>0.92223948329508965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0"/>
        <v>0</v>
      </c>
      <c r="P17" s="10">
        <f t="shared" ca="1" si="1"/>
        <v>0</v>
      </c>
      <c r="Q17" s="10">
        <f t="shared" ca="1" si="2"/>
        <v>0</v>
      </c>
      <c r="R17" s="10">
        <f t="shared" ca="1" si="3"/>
        <v>0</v>
      </c>
      <c r="S17" s="10">
        <f t="shared" ca="1" si="4"/>
        <v>0</v>
      </c>
      <c r="T17" s="10">
        <f t="shared" ca="1" si="5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6"/>
        <v>0.47834220026988838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0"/>
        <v>0</v>
      </c>
      <c r="P18" s="10">
        <f t="shared" ca="1" si="1"/>
        <v>0</v>
      </c>
      <c r="Q18" s="10">
        <f t="shared" ca="1" si="2"/>
        <v>0</v>
      </c>
      <c r="R18" s="10">
        <f t="shared" ca="1" si="3"/>
        <v>0</v>
      </c>
      <c r="S18" s="10">
        <f t="shared" ca="1" si="4"/>
        <v>0</v>
      </c>
      <c r="T18" s="10">
        <f t="shared" ca="1" si="5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6"/>
        <v>0.91001146370629005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0"/>
        <v>0</v>
      </c>
      <c r="P19" s="10">
        <f t="shared" ca="1" si="1"/>
        <v>0</v>
      </c>
      <c r="Q19" s="10">
        <f t="shared" ca="1" si="2"/>
        <v>0</v>
      </c>
      <c r="R19" s="10">
        <f t="shared" ca="1" si="3"/>
        <v>0</v>
      </c>
      <c r="S19" s="10">
        <f t="shared" ca="1" si="4"/>
        <v>0</v>
      </c>
      <c r="T19" s="10">
        <f t="shared" ca="1" si="5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6"/>
        <v>0.88624756954912187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0"/>
        <v>0</v>
      </c>
      <c r="P20" s="10">
        <f t="shared" ca="1" si="1"/>
        <v>0</v>
      </c>
      <c r="Q20" s="10">
        <f t="shared" ca="1" si="2"/>
        <v>0</v>
      </c>
      <c r="R20" s="10">
        <f t="shared" ca="1" si="3"/>
        <v>0</v>
      </c>
      <c r="S20" s="10">
        <f t="shared" ca="1" si="4"/>
        <v>0</v>
      </c>
      <c r="T20" s="10">
        <f t="shared" ca="1" si="5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6"/>
        <v>0.18720988610788492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0"/>
        <v>0</v>
      </c>
      <c r="P21" s="10">
        <f t="shared" ca="1" si="1"/>
        <v>0</v>
      </c>
      <c r="Q21" s="10">
        <f t="shared" ca="1" si="2"/>
        <v>0</v>
      </c>
      <c r="R21" s="10">
        <f t="shared" ca="1" si="3"/>
        <v>0</v>
      </c>
      <c r="S21" s="10">
        <f t="shared" ca="1" si="4"/>
        <v>0</v>
      </c>
      <c r="T21" s="10">
        <f t="shared" ca="1" si="5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6"/>
        <v>0.57500729382279836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0"/>
        <v>0</v>
      </c>
      <c r="P22" s="10">
        <f t="shared" ca="1" si="1"/>
        <v>0</v>
      </c>
      <c r="Q22" s="10">
        <f t="shared" ca="1" si="2"/>
        <v>0</v>
      </c>
      <c r="R22" s="10">
        <f t="shared" ca="1" si="3"/>
        <v>0</v>
      </c>
      <c r="S22" s="10">
        <f t="shared" ca="1" si="4"/>
        <v>0</v>
      </c>
      <c r="T22" s="10">
        <f t="shared" ca="1" si="5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6"/>
        <v>5.0505212331068416E-2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0"/>
        <v>0</v>
      </c>
      <c r="P23" s="10">
        <f t="shared" ca="1" si="1"/>
        <v>0</v>
      </c>
      <c r="Q23" s="10">
        <f t="shared" ca="1" si="2"/>
        <v>0</v>
      </c>
      <c r="R23" s="10">
        <f t="shared" ca="1" si="3"/>
        <v>0</v>
      </c>
      <c r="S23" s="10">
        <f t="shared" ca="1" si="4"/>
        <v>0</v>
      </c>
      <c r="T23" s="10">
        <f t="shared" ca="1" si="5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6"/>
        <v>0.55249441124458809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0"/>
        <v>0</v>
      </c>
      <c r="P24" s="10">
        <f t="shared" ca="1" si="1"/>
        <v>0</v>
      </c>
      <c r="Q24" s="10">
        <f t="shared" ca="1" si="2"/>
        <v>0</v>
      </c>
      <c r="R24" s="10">
        <f t="shared" ca="1" si="3"/>
        <v>0</v>
      </c>
      <c r="S24" s="10">
        <f t="shared" ca="1" si="4"/>
        <v>0</v>
      </c>
      <c r="T24" s="10">
        <f t="shared" ca="1" si="5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6"/>
        <v>0.22461926611723004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0"/>
        <v>0</v>
      </c>
      <c r="P25" s="10">
        <f t="shared" ca="1" si="1"/>
        <v>0</v>
      </c>
      <c r="Q25" s="10">
        <f t="shared" ca="1" si="2"/>
        <v>0</v>
      </c>
      <c r="R25" s="10">
        <f t="shared" ca="1" si="3"/>
        <v>0</v>
      </c>
      <c r="S25" s="10">
        <f t="shared" ca="1" si="4"/>
        <v>0</v>
      </c>
      <c r="T25" s="10">
        <f t="shared" ca="1" si="5"/>
        <v>0</v>
      </c>
      <c r="U25" s="10"/>
      <c r="V25" s="10"/>
      <c r="W25" s="10"/>
      <c r="X25" s="9" t="s">
        <v>0</v>
      </c>
      <c r="Y25" s="55">
        <f t="shared" ref="Y25:AE25" ca="1" si="7">SUM(N6:N50)</f>
        <v>0</v>
      </c>
      <c r="Z25" s="56">
        <f t="shared" ca="1" si="7"/>
        <v>0</v>
      </c>
      <c r="AA25" s="57">
        <f t="shared" ca="1" si="7"/>
        <v>0</v>
      </c>
      <c r="AB25" s="57">
        <f t="shared" ca="1" si="7"/>
        <v>0</v>
      </c>
      <c r="AC25" s="57">
        <f t="shared" ca="1" si="7"/>
        <v>0</v>
      </c>
      <c r="AD25" s="57">
        <f t="shared" ca="1" si="7"/>
        <v>0</v>
      </c>
      <c r="AE25" s="58">
        <f t="shared" ca="1" si="7"/>
        <v>0</v>
      </c>
    </row>
    <row r="26" spans="1:31">
      <c r="A26" s="10">
        <f t="shared" ca="1" si="6"/>
        <v>7.0776526804573026E-2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0"/>
        <v>0</v>
      </c>
      <c r="P26" s="10">
        <f t="shared" ca="1" si="1"/>
        <v>0</v>
      </c>
      <c r="Q26" s="10">
        <f t="shared" ca="1" si="2"/>
        <v>0</v>
      </c>
      <c r="R26" s="10">
        <f t="shared" ca="1" si="3"/>
        <v>0</v>
      </c>
      <c r="S26" s="10">
        <f t="shared" ca="1" si="4"/>
        <v>0</v>
      </c>
      <c r="T26" s="10">
        <f t="shared" ca="1" si="5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6"/>
        <v>7.631589609132039E-2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0"/>
        <v>0</v>
      </c>
      <c r="P27" s="10">
        <f t="shared" ca="1" si="1"/>
        <v>0</v>
      </c>
      <c r="Q27" s="10">
        <f t="shared" ca="1" si="2"/>
        <v>0</v>
      </c>
      <c r="R27" s="10">
        <f t="shared" ca="1" si="3"/>
        <v>0</v>
      </c>
      <c r="S27" s="10">
        <f t="shared" ca="1" si="4"/>
        <v>0</v>
      </c>
      <c r="T27" s="10">
        <f t="shared" ca="1" si="5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6"/>
        <v>0.48785911881238908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0"/>
        <v>0</v>
      </c>
      <c r="P28" s="10">
        <f t="shared" ca="1" si="1"/>
        <v>0</v>
      </c>
      <c r="Q28" s="10">
        <f t="shared" ca="1" si="2"/>
        <v>0</v>
      </c>
      <c r="R28" s="10">
        <f t="shared" ca="1" si="3"/>
        <v>0</v>
      </c>
      <c r="S28" s="10">
        <f t="shared" ca="1" si="4"/>
        <v>0</v>
      </c>
      <c r="T28" s="10">
        <f t="shared" ca="1" si="5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6"/>
        <v>0.29001488649239371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0"/>
        <v>0</v>
      </c>
      <c r="P29" s="10">
        <f t="shared" ca="1" si="1"/>
        <v>0</v>
      </c>
      <c r="Q29" s="10">
        <f t="shared" ca="1" si="2"/>
        <v>0</v>
      </c>
      <c r="R29" s="10">
        <f t="shared" ca="1" si="3"/>
        <v>0</v>
      </c>
      <c r="S29" s="10">
        <f t="shared" ca="1" si="4"/>
        <v>0</v>
      </c>
      <c r="T29" s="10">
        <f t="shared" ca="1" si="5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6"/>
        <v>0.17327751882168885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0"/>
        <v>0</v>
      </c>
      <c r="P30" s="10">
        <f t="shared" ca="1" si="1"/>
        <v>0</v>
      </c>
      <c r="Q30" s="10">
        <f t="shared" ca="1" si="2"/>
        <v>0</v>
      </c>
      <c r="R30" s="10">
        <f t="shared" ca="1" si="3"/>
        <v>0</v>
      </c>
      <c r="S30" s="10">
        <f t="shared" ca="1" si="4"/>
        <v>0</v>
      </c>
      <c r="T30" s="10">
        <f t="shared" ca="1" si="5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6"/>
        <v>0.81570065629036625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0"/>
        <v>0</v>
      </c>
      <c r="P31" s="10">
        <f t="shared" ca="1" si="1"/>
        <v>0</v>
      </c>
      <c r="Q31" s="10">
        <f t="shared" ca="1" si="2"/>
        <v>0</v>
      </c>
      <c r="R31" s="10">
        <f t="shared" ca="1" si="3"/>
        <v>0</v>
      </c>
      <c r="S31" s="10">
        <f t="shared" ca="1" si="4"/>
        <v>0</v>
      </c>
      <c r="T31" s="10">
        <f t="shared" ca="1" si="5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6"/>
        <v>0.12827542934653957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0"/>
        <v>0</v>
      </c>
      <c r="P32" s="10">
        <f t="shared" ca="1" si="1"/>
        <v>0</v>
      </c>
      <c r="Q32" s="10">
        <f t="shared" ca="1" si="2"/>
        <v>0</v>
      </c>
      <c r="R32" s="10">
        <f t="shared" ca="1" si="3"/>
        <v>0</v>
      </c>
      <c r="S32" s="10">
        <f t="shared" ca="1" si="4"/>
        <v>0</v>
      </c>
      <c r="T32" s="10">
        <f t="shared" ca="1" si="5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6"/>
        <v>0.33283193396448085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0"/>
        <v>0</v>
      </c>
      <c r="P33" s="10">
        <f t="shared" ca="1" si="1"/>
        <v>0</v>
      </c>
      <c r="Q33" s="10">
        <f t="shared" ca="1" si="2"/>
        <v>0</v>
      </c>
      <c r="R33" s="10">
        <f t="shared" ca="1" si="3"/>
        <v>0</v>
      </c>
      <c r="S33" s="10">
        <f t="shared" ca="1" si="4"/>
        <v>0</v>
      </c>
      <c r="T33" s="10">
        <f t="shared" ca="1" si="5"/>
        <v>0</v>
      </c>
      <c r="U33" s="10"/>
      <c r="V33" s="10"/>
      <c r="W33" s="10"/>
      <c r="X33" s="89" t="s">
        <v>88</v>
      </c>
      <c r="Y33" s="72" t="e">
        <f ca="1">1-(AB73/AD73)</f>
        <v>#DIV/0!</v>
      </c>
      <c r="Z33" s="10"/>
      <c r="AA33" s="10"/>
      <c r="AB33" s="10"/>
      <c r="AC33" s="10"/>
      <c r="AD33" s="10"/>
      <c r="AE33" s="10"/>
    </row>
    <row r="34" spans="1:31">
      <c r="A34" s="10">
        <f t="shared" ca="1" si="6"/>
        <v>0.65720968373620237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0"/>
        <v>0</v>
      </c>
      <c r="P34" s="10">
        <f t="shared" ca="1" si="1"/>
        <v>0</v>
      </c>
      <c r="Q34" s="10">
        <f t="shared" ca="1" si="2"/>
        <v>0</v>
      </c>
      <c r="R34" s="10">
        <f t="shared" ca="1" si="3"/>
        <v>0</v>
      </c>
      <c r="S34" s="10">
        <f t="shared" ca="1" si="4"/>
        <v>0</v>
      </c>
      <c r="T34" s="10">
        <f t="shared" ca="1" si="5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4.25">
      <c r="A35" s="10">
        <f t="shared" ca="1" si="6"/>
        <v>0.74378202693949291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0"/>
        <v>0</v>
      </c>
      <c r="P35" s="10">
        <f t="shared" ca="1" si="1"/>
        <v>0</v>
      </c>
      <c r="Q35" s="10">
        <f t="shared" ca="1" si="2"/>
        <v>0</v>
      </c>
      <c r="R35" s="10">
        <f t="shared" ca="1" si="3"/>
        <v>0</v>
      </c>
      <c r="S35" s="10">
        <f t="shared" ca="1" si="4"/>
        <v>0</v>
      </c>
      <c r="T35" s="10">
        <f t="shared" ca="1" si="5"/>
        <v>0</v>
      </c>
      <c r="U35" s="10"/>
      <c r="V35" s="10"/>
      <c r="W35" s="10"/>
      <c r="X35" s="10"/>
      <c r="Y35" s="72" t="s">
        <v>69</v>
      </c>
      <c r="Z35" s="10"/>
      <c r="AA35" s="10"/>
      <c r="AB35" s="10"/>
      <c r="AC35" s="10"/>
      <c r="AD35" s="10"/>
      <c r="AE35" s="10"/>
    </row>
    <row r="36" spans="1:31">
      <c r="A36" s="10">
        <f t="shared" ca="1" si="6"/>
        <v>3.8400238196954817E-2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0"/>
        <v>0</v>
      </c>
      <c r="P36" s="10">
        <f t="shared" ca="1" si="1"/>
        <v>0</v>
      </c>
      <c r="Q36" s="10">
        <f t="shared" ca="1" si="2"/>
        <v>0</v>
      </c>
      <c r="R36" s="10">
        <f t="shared" ca="1" si="3"/>
        <v>0</v>
      </c>
      <c r="S36" s="10">
        <f t="shared" ca="1" si="4"/>
        <v>0</v>
      </c>
      <c r="T36" s="10">
        <f t="shared" ca="1" si="5"/>
        <v>0</v>
      </c>
      <c r="U36" s="10"/>
      <c r="V36" s="10"/>
      <c r="W36" s="10"/>
      <c r="X36" s="10"/>
      <c r="Y36" s="108" t="s">
        <v>70</v>
      </c>
      <c r="Z36" s="108" t="s">
        <v>71</v>
      </c>
      <c r="AA36" s="108"/>
      <c r="AB36" s="108" t="s">
        <v>72</v>
      </c>
      <c r="AC36" s="108"/>
      <c r="AD36" s="108" t="s">
        <v>73</v>
      </c>
      <c r="AE36" s="41"/>
    </row>
    <row r="37" spans="1:31">
      <c r="A37" s="10">
        <f t="shared" ca="1" si="6"/>
        <v>0.86808392148671443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0"/>
        <v>0</v>
      </c>
      <c r="P37" s="10">
        <f t="shared" ca="1" si="1"/>
        <v>0</v>
      </c>
      <c r="Q37" s="10">
        <f t="shared" ca="1" si="2"/>
        <v>0</v>
      </c>
      <c r="R37" s="10">
        <f t="shared" ca="1" si="3"/>
        <v>0</v>
      </c>
      <c r="S37" s="10">
        <f t="shared" ca="1" si="4"/>
        <v>0</v>
      </c>
      <c r="T37" s="10">
        <f t="shared" ca="1" si="5"/>
        <v>0</v>
      </c>
      <c r="U37" s="10"/>
      <c r="V37" s="10"/>
      <c r="W37" s="10"/>
      <c r="X37" s="10"/>
      <c r="Y37" s="73">
        <f>IF(COUNT(Sheet1!$B6:'Sheet1'!$C6)=2,(C6-Z$25/n)^2,0)</f>
        <v>0</v>
      </c>
      <c r="Z37" s="74">
        <f>IF(COUNT(Sheet1!$B6:'Sheet1'!$C6)=2,Z$29*B6^2+Y$30*B6+Y$31,0)</f>
        <v>0</v>
      </c>
      <c r="AA37" s="74"/>
      <c r="AB37" s="74">
        <f t="shared" ref="AB37:AB72" ca="1" si="8">IF(COUNT($B6:$C6)=2,(C6-Z37)^2,0)</f>
        <v>0</v>
      </c>
      <c r="AC37" s="49"/>
      <c r="AD37" s="75">
        <f>IF(COUNT(Sheet1!$B6:'Sheet1'!$C6)=2,($Z$25/n-Z37)^2,0)</f>
        <v>0</v>
      </c>
      <c r="AE37" s="10" t="s">
        <v>0</v>
      </c>
    </row>
    <row r="38" spans="1:31">
      <c r="A38" s="10">
        <f t="shared" ca="1" si="6"/>
        <v>0.89580313362277342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0"/>
        <v>0</v>
      </c>
      <c r="P38" s="10">
        <f t="shared" ca="1" si="1"/>
        <v>0</v>
      </c>
      <c r="Q38" s="10">
        <f t="shared" ca="1" si="2"/>
        <v>0</v>
      </c>
      <c r="R38" s="10">
        <f t="shared" ca="1" si="3"/>
        <v>0</v>
      </c>
      <c r="S38" s="10">
        <f t="shared" ca="1" si="4"/>
        <v>0</v>
      </c>
      <c r="T38" s="10">
        <f t="shared" ca="1" si="5"/>
        <v>0</v>
      </c>
      <c r="U38" s="10"/>
      <c r="V38" s="10"/>
      <c r="W38" s="10"/>
      <c r="X38" s="10"/>
      <c r="Y38" s="73">
        <f>IF(COUNT(Sheet1!$B7:'Sheet1'!$C7)=2,(C7-Z$25/n)^2,0)</f>
        <v>0</v>
      </c>
      <c r="Z38" s="74">
        <f>IF(COUNT(Sheet1!$B7:'Sheet1'!$C7)=2,Z$29*B7^2+Y$30*B7+Y$31,0)</f>
        <v>0</v>
      </c>
      <c r="AA38" s="59"/>
      <c r="AB38" s="74">
        <f t="shared" ca="1" si="8"/>
        <v>0</v>
      </c>
      <c r="AC38" s="32"/>
      <c r="AD38" s="75">
        <f>IF(COUNT(Sheet1!$B7:'Sheet1'!$C7)=2,($Z$25/n-Z38)^2,0)</f>
        <v>0</v>
      </c>
      <c r="AE38" s="10"/>
    </row>
    <row r="39" spans="1:31">
      <c r="A39" s="10">
        <f t="shared" ca="1" si="6"/>
        <v>0.94626307204387317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0"/>
        <v>0</v>
      </c>
      <c r="P39" s="10">
        <f t="shared" ca="1" si="1"/>
        <v>0</v>
      </c>
      <c r="Q39" s="10">
        <f t="shared" ca="1" si="2"/>
        <v>0</v>
      </c>
      <c r="R39" s="10">
        <f t="shared" ca="1" si="3"/>
        <v>0</v>
      </c>
      <c r="S39" s="10">
        <f t="shared" ca="1" si="4"/>
        <v>0</v>
      </c>
      <c r="T39" s="10">
        <f t="shared" ca="1" si="5"/>
        <v>0</v>
      </c>
      <c r="U39" s="10"/>
      <c r="V39" s="10"/>
      <c r="W39" s="10"/>
      <c r="X39" s="10"/>
      <c r="Y39" s="73">
        <f>IF(COUNT(Sheet1!$B8:'Sheet1'!$C8)=2,(C8-Z$25/n)^2,0)</f>
        <v>0</v>
      </c>
      <c r="Z39" s="74">
        <f>IF(COUNT(Sheet1!$B8:'Sheet1'!$C8)=2,Z$29*B8^2+Y$30*B8+Y$31,0)</f>
        <v>0</v>
      </c>
      <c r="AA39" s="59"/>
      <c r="AB39" s="74">
        <f t="shared" ca="1" si="8"/>
        <v>0</v>
      </c>
      <c r="AC39" s="32"/>
      <c r="AD39" s="75">
        <f>IF(COUNT(Sheet1!$B8:'Sheet1'!$C8)=2,($Z$25/n-Z39)^2,0)</f>
        <v>0</v>
      </c>
      <c r="AE39" s="10"/>
    </row>
    <row r="40" spans="1:31">
      <c r="A40" s="10">
        <f t="shared" ca="1" si="6"/>
        <v>0.66574864780451104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0"/>
        <v>0</v>
      </c>
      <c r="P40" s="10">
        <f t="shared" ca="1" si="1"/>
        <v>0</v>
      </c>
      <c r="Q40" s="10">
        <f t="shared" ca="1" si="2"/>
        <v>0</v>
      </c>
      <c r="R40" s="10">
        <f t="shared" ca="1" si="3"/>
        <v>0</v>
      </c>
      <c r="S40" s="10">
        <f t="shared" ca="1" si="4"/>
        <v>0</v>
      </c>
      <c r="T40" s="10">
        <f t="shared" ca="1" si="5"/>
        <v>0</v>
      </c>
      <c r="U40" s="10"/>
      <c r="V40" s="10"/>
      <c r="W40" s="10"/>
      <c r="X40" s="10"/>
      <c r="Y40" s="73">
        <f>IF(COUNT(Sheet1!$B9:'Sheet1'!$C9)=2,(C9-Z$25/n)^2,0)</f>
        <v>0</v>
      </c>
      <c r="Z40" s="74">
        <f>IF(COUNT(Sheet1!$B9:'Sheet1'!$C9)=2,Z$29*B9^2+Y$30*B9+Y$31,0)</f>
        <v>0</v>
      </c>
      <c r="AA40" s="59"/>
      <c r="AB40" s="74">
        <f t="shared" ca="1" si="8"/>
        <v>0</v>
      </c>
      <c r="AC40" s="32"/>
      <c r="AD40" s="75">
        <f>IF(COUNT(Sheet1!$B9:'Sheet1'!$C9)=2,($Z$25/n-Z40)^2,0)</f>
        <v>0</v>
      </c>
      <c r="AE40" s="10"/>
    </row>
    <row r="41" spans="1:31">
      <c r="A41" s="10">
        <f t="shared" ca="1" si="6"/>
        <v>0.22722698941414254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0"/>
        <v>0</v>
      </c>
      <c r="P41" s="10">
        <f t="shared" ca="1" si="1"/>
        <v>0</v>
      </c>
      <c r="Q41" s="10">
        <f t="shared" ca="1" si="2"/>
        <v>0</v>
      </c>
      <c r="R41" s="10">
        <f t="shared" ca="1" si="3"/>
        <v>0</v>
      </c>
      <c r="S41" s="10">
        <f t="shared" ca="1" si="4"/>
        <v>0</v>
      </c>
      <c r="T41" s="10">
        <f t="shared" ca="1" si="5"/>
        <v>0</v>
      </c>
      <c r="U41" s="10"/>
      <c r="V41" s="10"/>
      <c r="W41" s="10"/>
      <c r="X41" s="10"/>
      <c r="Y41" s="73">
        <f>IF(COUNT(Sheet1!$B10:'Sheet1'!$C10)=2,(C10-Z$25/n)^2,0)</f>
        <v>0</v>
      </c>
      <c r="Z41" s="74">
        <f>IF(COUNT(Sheet1!$B10:'Sheet1'!$C10)=2,Z$29*B10^2+Y$30*B10+Y$31,0)</f>
        <v>0</v>
      </c>
      <c r="AA41" s="59"/>
      <c r="AB41" s="74">
        <f t="shared" ca="1" si="8"/>
        <v>0</v>
      </c>
      <c r="AC41" s="32"/>
      <c r="AD41" s="75">
        <f>IF(COUNT(Sheet1!$B10:'Sheet1'!$C10)=2,($Z$25/n-Z41)^2,0)</f>
        <v>0</v>
      </c>
      <c r="AE41" s="10"/>
    </row>
    <row r="42" spans="1:31">
      <c r="A42" s="10">
        <f t="shared" ca="1" si="6"/>
        <v>0.10468575196957786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0"/>
        <v>0</v>
      </c>
      <c r="P42" s="10">
        <f t="shared" ca="1" si="1"/>
        <v>0</v>
      </c>
      <c r="Q42" s="10">
        <f t="shared" ca="1" si="2"/>
        <v>0</v>
      </c>
      <c r="R42" s="10">
        <f t="shared" ca="1" si="3"/>
        <v>0</v>
      </c>
      <c r="S42" s="10">
        <f t="shared" ca="1" si="4"/>
        <v>0</v>
      </c>
      <c r="T42" s="10">
        <f t="shared" ca="1" si="5"/>
        <v>0</v>
      </c>
      <c r="U42" s="10"/>
      <c r="V42" s="10"/>
      <c r="W42" s="10"/>
      <c r="X42" s="10"/>
      <c r="Y42" s="73">
        <f>IF(COUNT(Sheet1!$B11:'Sheet1'!$C11)=2,(C11-Z$25/n)^2,0)</f>
        <v>0</v>
      </c>
      <c r="Z42" s="74">
        <f>IF(COUNT(Sheet1!$B11:'Sheet1'!$C11)=2,Z$29*B11^2+Y$30*B11+Y$31,0)</f>
        <v>0</v>
      </c>
      <c r="AA42" s="59"/>
      <c r="AB42" s="74">
        <f t="shared" ca="1" si="8"/>
        <v>0</v>
      </c>
      <c r="AC42" s="32"/>
      <c r="AD42" s="75">
        <f>IF(COUNT(Sheet1!$B11:'Sheet1'!$C11)=2,($Z$25/n-Z42)^2,0)</f>
        <v>0</v>
      </c>
      <c r="AE42" s="10"/>
    </row>
    <row r="43" spans="1:31">
      <c r="A43" s="10">
        <f t="shared" ca="1" si="6"/>
        <v>0.75508265258178009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0"/>
        <v>0</v>
      </c>
      <c r="P43" s="10">
        <f t="shared" ca="1" si="1"/>
        <v>0</v>
      </c>
      <c r="Q43" s="10">
        <f t="shared" ca="1" si="2"/>
        <v>0</v>
      </c>
      <c r="R43" s="10">
        <f t="shared" ca="1" si="3"/>
        <v>0</v>
      </c>
      <c r="S43" s="10">
        <f t="shared" ca="1" si="4"/>
        <v>0</v>
      </c>
      <c r="T43" s="10">
        <f t="shared" ca="1" si="5"/>
        <v>0</v>
      </c>
      <c r="U43" s="10"/>
      <c r="V43" s="10"/>
      <c r="W43" s="10"/>
      <c r="X43" s="10"/>
      <c r="Y43" s="73">
        <f>IF(COUNT(Sheet1!$B12:'Sheet1'!$C12)=2,(C12-Z$25/n)^2,0)</f>
        <v>0</v>
      </c>
      <c r="Z43" s="74">
        <f>IF(COUNT(Sheet1!$B12:'Sheet1'!$C12)=2,Z$29*B12^2+Y$30*B12+Y$31,0)</f>
        <v>0</v>
      </c>
      <c r="AA43" s="59"/>
      <c r="AB43" s="74">
        <f t="shared" ca="1" si="8"/>
        <v>0</v>
      </c>
      <c r="AC43" s="32"/>
      <c r="AD43" s="75">
        <f>IF(COUNT(Sheet1!$B12:'Sheet1'!$C12)=2,($Z$25/n-Z43)^2,0)</f>
        <v>0</v>
      </c>
      <c r="AE43" s="10"/>
    </row>
    <row r="44" spans="1:31">
      <c r="A44" s="10">
        <f t="shared" ca="1" si="6"/>
        <v>0.66265350339402807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0"/>
        <v>0</v>
      </c>
      <c r="P44" s="10">
        <f t="shared" ca="1" si="1"/>
        <v>0</v>
      </c>
      <c r="Q44" s="10">
        <f t="shared" ca="1" si="2"/>
        <v>0</v>
      </c>
      <c r="R44" s="10">
        <f t="shared" ca="1" si="3"/>
        <v>0</v>
      </c>
      <c r="S44" s="10">
        <f t="shared" ca="1" si="4"/>
        <v>0</v>
      </c>
      <c r="T44" s="10">
        <f t="shared" ca="1" si="5"/>
        <v>0</v>
      </c>
      <c r="U44" s="10"/>
      <c r="V44" s="10"/>
      <c r="W44" s="10"/>
      <c r="X44" s="10"/>
      <c r="Y44" s="73">
        <f>IF(COUNT(Sheet1!$B13:'Sheet1'!$C13)=2,(C13-Z$25/n)^2,0)</f>
        <v>0</v>
      </c>
      <c r="Z44" s="74">
        <f>IF(COUNT(Sheet1!$B13:'Sheet1'!$C13)=2,Z$29*B13^2+Y$30*B13+Y$31,0)</f>
        <v>0</v>
      </c>
      <c r="AA44" s="32"/>
      <c r="AB44" s="74">
        <f t="shared" ca="1" si="8"/>
        <v>0</v>
      </c>
      <c r="AC44" s="32"/>
      <c r="AD44" s="75">
        <f>IF(COUNT(Sheet1!$B13:'Sheet1'!$C13)=2,($Z$25/n-Z44)^2,0)</f>
        <v>0</v>
      </c>
      <c r="AE44" s="10"/>
    </row>
    <row r="45" spans="1:31">
      <c r="A45" s="10">
        <f t="shared" ca="1" si="6"/>
        <v>0.75215256159637711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0"/>
        <v>0</v>
      </c>
      <c r="P45" s="10">
        <f t="shared" ca="1" si="1"/>
        <v>0</v>
      </c>
      <c r="Q45" s="10">
        <f t="shared" ca="1" si="2"/>
        <v>0</v>
      </c>
      <c r="R45" s="10">
        <f t="shared" ca="1" si="3"/>
        <v>0</v>
      </c>
      <c r="S45" s="10">
        <f t="shared" ca="1" si="4"/>
        <v>0</v>
      </c>
      <c r="T45" s="10">
        <f t="shared" ca="1" si="5"/>
        <v>0</v>
      </c>
      <c r="U45" s="10"/>
      <c r="V45" s="10"/>
      <c r="W45" s="10"/>
      <c r="X45" s="10"/>
      <c r="Y45" s="73">
        <f>IF(COUNT(Sheet1!$B14:'Sheet1'!$C14)=2,(C14-Z$25/n)^2,0)</f>
        <v>0</v>
      </c>
      <c r="Z45" s="74">
        <f>IF(COUNT(Sheet1!$B14:'Sheet1'!$C14)=2,Z$29*B14^2+Y$30*B14+Y$31,0)</f>
        <v>0</v>
      </c>
      <c r="AA45" s="59"/>
      <c r="AB45" s="74">
        <f t="shared" ca="1" si="8"/>
        <v>0</v>
      </c>
      <c r="AC45" s="32"/>
      <c r="AD45" s="75">
        <f>IF(COUNT(Sheet1!$B14:'Sheet1'!$C14)=2,($Z$25/n-Z45)^2,0)</f>
        <v>0</v>
      </c>
      <c r="AE45" s="10"/>
    </row>
    <row r="46" spans="1:31">
      <c r="A46" s="10">
        <f t="shared" ca="1" si="6"/>
        <v>0.19548437112787331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0"/>
        <v>0</v>
      </c>
      <c r="P46" s="10">
        <f t="shared" ca="1" si="1"/>
        <v>0</v>
      </c>
      <c r="Q46" s="10">
        <f t="shared" ca="1" si="2"/>
        <v>0</v>
      </c>
      <c r="R46" s="10">
        <f t="shared" ca="1" si="3"/>
        <v>0</v>
      </c>
      <c r="S46" s="10">
        <f t="shared" ca="1" si="4"/>
        <v>0</v>
      </c>
      <c r="T46" s="10">
        <f t="shared" ca="1" si="5"/>
        <v>0</v>
      </c>
      <c r="U46" s="10"/>
      <c r="V46" s="10"/>
      <c r="W46" s="10"/>
      <c r="X46" s="10"/>
      <c r="Y46" s="73">
        <f>IF(COUNT(Sheet1!$B15:'Sheet1'!$C15)=2,(C15-Z$25/n)^2,0)</f>
        <v>0</v>
      </c>
      <c r="Z46" s="74">
        <f>IF(COUNT(Sheet1!$B15:'Sheet1'!$C15)=2,Z$29*B15^2+Y$30*B15+Y$31,0)</f>
        <v>0</v>
      </c>
      <c r="AA46" s="59"/>
      <c r="AB46" s="74">
        <f t="shared" ca="1" si="8"/>
        <v>0</v>
      </c>
      <c r="AC46" s="32"/>
      <c r="AD46" s="75">
        <f>IF(COUNT(Sheet1!$B15:'Sheet1'!$C15)=2,($Z$25/n-Z46)^2,0)</f>
        <v>0</v>
      </c>
      <c r="AE46" s="10"/>
    </row>
    <row r="47" spans="1:31">
      <c r="A47" s="10">
        <f t="shared" ca="1" si="6"/>
        <v>0.73499611457123093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0"/>
        <v>0</v>
      </c>
      <c r="P47" s="10">
        <f t="shared" ca="1" si="1"/>
        <v>0</v>
      </c>
      <c r="Q47" s="10">
        <f t="shared" ca="1" si="2"/>
        <v>0</v>
      </c>
      <c r="R47" s="10">
        <f t="shared" ca="1" si="3"/>
        <v>0</v>
      </c>
      <c r="S47" s="10">
        <f t="shared" ca="1" si="4"/>
        <v>0</v>
      </c>
      <c r="T47" s="10">
        <f t="shared" ca="1" si="5"/>
        <v>0</v>
      </c>
      <c r="U47" s="10"/>
      <c r="V47" s="10"/>
      <c r="W47" s="10"/>
      <c r="X47" s="10"/>
      <c r="Y47" s="73">
        <f>IF(COUNT(Sheet1!$B16:'Sheet1'!$C16)=2,(C16-Z$25/n)^2,0)</f>
        <v>0</v>
      </c>
      <c r="Z47" s="74">
        <f>IF(COUNT(Sheet1!$B16:'Sheet1'!$C16)=2,Z$29*B16^2+Y$30*B16+Y$31,0)</f>
        <v>0</v>
      </c>
      <c r="AA47" s="59"/>
      <c r="AB47" s="74">
        <f t="shared" ca="1" si="8"/>
        <v>0</v>
      </c>
      <c r="AC47" s="32"/>
      <c r="AD47" s="75">
        <f>IF(COUNT(Sheet1!$B16:'Sheet1'!$C16)=2,($Z$25/n-Z47)^2,0)</f>
        <v>0</v>
      </c>
      <c r="AE47" s="10"/>
    </row>
    <row r="48" spans="1:31">
      <c r="A48" s="10">
        <f t="shared" ca="1" si="6"/>
        <v>0.1161678127150052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0"/>
        <v>0</v>
      </c>
      <c r="P48" s="10">
        <f t="shared" ca="1" si="1"/>
        <v>0</v>
      </c>
      <c r="Q48" s="10">
        <f t="shared" ca="1" si="2"/>
        <v>0</v>
      </c>
      <c r="R48" s="10">
        <f t="shared" ca="1" si="3"/>
        <v>0</v>
      </c>
      <c r="S48" s="10">
        <f t="shared" ca="1" si="4"/>
        <v>0</v>
      </c>
      <c r="T48" s="10">
        <f t="shared" ca="1" si="5"/>
        <v>0</v>
      </c>
      <c r="U48" s="10"/>
      <c r="V48" s="10"/>
      <c r="W48" s="10"/>
      <c r="X48" s="10"/>
      <c r="Y48" s="73">
        <f>IF(COUNT(Sheet1!$B17:'Sheet1'!$C17)=2,(C17-Z$25/n)^2,0)</f>
        <v>0</v>
      </c>
      <c r="Z48" s="74">
        <f>IF(COUNT(Sheet1!$B17:'Sheet1'!$C17)=2,Z$29*B17^2+Y$30*B17+Y$31,0)</f>
        <v>0</v>
      </c>
      <c r="AA48" s="59"/>
      <c r="AB48" s="74">
        <f t="shared" ca="1" si="8"/>
        <v>0</v>
      </c>
      <c r="AC48" s="32"/>
      <c r="AD48" s="75">
        <f>IF(COUNT(Sheet1!$B17:'Sheet1'!$C17)=2,($Z$25/n-Z48)^2,0)</f>
        <v>0</v>
      </c>
      <c r="AE48" s="10"/>
    </row>
    <row r="49" spans="1:31">
      <c r="A49" s="10">
        <f t="shared" ca="1" si="6"/>
        <v>0.58233700422267243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0"/>
        <v>0</v>
      </c>
      <c r="P49" s="10">
        <f t="shared" ca="1" si="1"/>
        <v>0</v>
      </c>
      <c r="Q49" s="10">
        <f t="shared" ca="1" si="2"/>
        <v>0</v>
      </c>
      <c r="R49" s="10">
        <f t="shared" ca="1" si="3"/>
        <v>0</v>
      </c>
      <c r="S49" s="10">
        <f t="shared" ca="1" si="4"/>
        <v>0</v>
      </c>
      <c r="T49" s="10">
        <f t="shared" ca="1" si="5"/>
        <v>0</v>
      </c>
      <c r="U49" s="10"/>
      <c r="V49" s="10"/>
      <c r="W49" s="10"/>
      <c r="X49" s="10"/>
      <c r="Y49" s="73">
        <f>IF(COUNT(Sheet1!$B18:'Sheet1'!$C18)=2,(C18-Z$25/n)^2,0)</f>
        <v>0</v>
      </c>
      <c r="Z49" s="74">
        <f>IF(COUNT(Sheet1!$B18:'Sheet1'!$C18)=2,Z$29*B18^2+Y$30*B18+Y$31,0)</f>
        <v>0</v>
      </c>
      <c r="AA49" s="59"/>
      <c r="AB49" s="74">
        <f t="shared" ca="1" si="8"/>
        <v>0</v>
      </c>
      <c r="AC49" s="32"/>
      <c r="AD49" s="75">
        <f>IF(COUNT(Sheet1!$B18:'Sheet1'!$C18)=2,($Z$25/n-Z49)^2,0)</f>
        <v>0</v>
      </c>
      <c r="AE49" s="10"/>
    </row>
    <row r="50" spans="1:31">
      <c r="A50" s="10">
        <f t="shared" ca="1" si="6"/>
        <v>0.22849752991711558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0"/>
        <v>0</v>
      </c>
      <c r="P50" s="10">
        <f t="shared" ca="1" si="1"/>
        <v>0</v>
      </c>
      <c r="Q50" s="10">
        <f t="shared" ca="1" si="2"/>
        <v>0</v>
      </c>
      <c r="R50" s="10">
        <f t="shared" ca="1" si="3"/>
        <v>0</v>
      </c>
      <c r="S50" s="10">
        <f t="shared" ca="1" si="4"/>
        <v>0</v>
      </c>
      <c r="T50" s="10">
        <f t="shared" ca="1" si="5"/>
        <v>0</v>
      </c>
      <c r="U50" s="10"/>
      <c r="V50" s="10"/>
      <c r="W50" s="10"/>
      <c r="X50" s="10"/>
      <c r="Y50" s="73">
        <f>IF(COUNT(Sheet1!$B19:'Sheet1'!$C19)=2,(C19-Z$25/n)^2,0)</f>
        <v>0</v>
      </c>
      <c r="Z50" s="74">
        <f>IF(COUNT(Sheet1!$B19:'Sheet1'!$C19)=2,Z$29*B19^2+Y$30*B19+Y$31,0)</f>
        <v>0</v>
      </c>
      <c r="AA50" s="59"/>
      <c r="AB50" s="74">
        <f t="shared" ca="1" si="8"/>
        <v>0</v>
      </c>
      <c r="AC50" s="32"/>
      <c r="AD50" s="75">
        <f>IF(COUNT(Sheet1!$B19:'Sheet1'!$C19)=2,($Z$25/n-Z50)^2,0)</f>
        <v>0</v>
      </c>
      <c r="AE50" s="10"/>
    </row>
    <row r="51" spans="1:3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80" t="str">
        <f>IF(COUNT(J51)=1,(-b+SQRT(b*b-4*a*(__c-J51)))/(2*a),"")</f>
        <v/>
      </c>
      <c r="L51" s="8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73">
        <f>IF(COUNT(Sheet1!$B20:'Sheet1'!$C20)=2,(C20-Z$25/n)^2,0)</f>
        <v>0</v>
      </c>
      <c r="Z51" s="74">
        <f>IF(COUNT(Sheet1!$B20:'Sheet1'!$C20)=2,Z$29*B20^2+Y$30*B20+Y$31,0)</f>
        <v>0</v>
      </c>
      <c r="AA51" s="59"/>
      <c r="AB51" s="74">
        <f t="shared" ca="1" si="8"/>
        <v>0</v>
      </c>
      <c r="AC51" s="32"/>
      <c r="AD51" s="75">
        <f>IF(COUNT(Sheet1!$B20:'Sheet1'!$C20)=2,($Z$25/n-Z51)^2,0)</f>
        <v>0</v>
      </c>
      <c r="AE51" s="10"/>
    </row>
    <row r="52" spans="1:3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73">
        <f>IF(COUNT(Sheet1!$B21:'Sheet1'!$C21)=2,(C21-Z$25/n)^2,0)</f>
        <v>0</v>
      </c>
      <c r="Z52" s="74">
        <f>IF(COUNT(Sheet1!$B21:'Sheet1'!$C21)=2,Z$29*B21^2+Y$30*B21+Y$31,0)</f>
        <v>0</v>
      </c>
      <c r="AA52" s="59"/>
      <c r="AB52" s="74">
        <f t="shared" ca="1" si="8"/>
        <v>0</v>
      </c>
      <c r="AC52" s="32"/>
      <c r="AD52" s="75">
        <f>IF(COUNT(Sheet1!$B21:'Sheet1'!$C21)=2,($Z$25/n-Z52)^2,0)</f>
        <v>0</v>
      </c>
      <c r="AE52" s="10"/>
    </row>
    <row r="53" spans="1:3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73">
        <f>IF(COUNT(Sheet1!$B22:'Sheet1'!$C22)=2,(C22-Z$25/n)^2,0)</f>
        <v>0</v>
      </c>
      <c r="Z53" s="74">
        <f>IF(COUNT(Sheet1!$B22:'Sheet1'!$C22)=2,Z$29*B22^2+Y$30*B22+Y$31,0)</f>
        <v>0</v>
      </c>
      <c r="AA53" s="59"/>
      <c r="AB53" s="74">
        <f t="shared" ca="1" si="8"/>
        <v>0</v>
      </c>
      <c r="AC53" s="32"/>
      <c r="AD53" s="75">
        <f>IF(COUNT(Sheet1!$B22:'Sheet1'!$C22)=2,($Z$25/n-Z53)^2,0)</f>
        <v>0</v>
      </c>
      <c r="AE53" s="10"/>
    </row>
    <row r="54" spans="1:3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73">
        <f>IF(COUNT(Sheet1!$B23:'Sheet1'!$C23)=2,(C23-Z$25/n)^2,0)</f>
        <v>0</v>
      </c>
      <c r="Z54" s="74">
        <f>IF(COUNT(Sheet1!$B23:'Sheet1'!$C23)=2,Z$29*B23^2+Y$30*B23+Y$31,0)</f>
        <v>0</v>
      </c>
      <c r="AA54" s="59"/>
      <c r="AB54" s="74">
        <f t="shared" ca="1" si="8"/>
        <v>0</v>
      </c>
      <c r="AC54" s="32"/>
      <c r="AD54" s="75">
        <f>IF(COUNT(Sheet1!$B23:'Sheet1'!$C23)=2,($Z$25/n-Z54)^2,0)</f>
        <v>0</v>
      </c>
      <c r="AE54" s="10"/>
    </row>
    <row r="55" spans="1:3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73">
        <f>IF(COUNT(Sheet1!$B24:'Sheet1'!$C24)=2,(C24-Z$25/n)^2,0)</f>
        <v>0</v>
      </c>
      <c r="Z55" s="74">
        <f>IF(COUNT(Sheet1!$B24:'Sheet1'!$C24)=2,Z$29*B24^2+Y$30*B24+Y$31,0)</f>
        <v>0</v>
      </c>
      <c r="AA55" s="59"/>
      <c r="AB55" s="74">
        <f t="shared" ca="1" si="8"/>
        <v>0</v>
      </c>
      <c r="AC55" s="32"/>
      <c r="AD55" s="75">
        <f>IF(COUNT(Sheet1!$B24:'Sheet1'!$C24)=2,($Z$25/n-Z55)^2,0)</f>
        <v>0</v>
      </c>
      <c r="AE55" s="10"/>
    </row>
    <row r="56" spans="1:3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73">
        <f>IF(COUNT(Sheet1!$B25:'Sheet1'!$C25)=2,(C25-Z$25/n)^2,0)</f>
        <v>0</v>
      </c>
      <c r="Z56" s="74">
        <f>IF(COUNT(Sheet1!$B25:'Sheet1'!$C25)=2,Z$29*B25^2+Y$30*B25+Y$31,0)</f>
        <v>0</v>
      </c>
      <c r="AA56" s="56"/>
      <c r="AB56" s="74">
        <f t="shared" ca="1" si="8"/>
        <v>0</v>
      </c>
      <c r="AC56" s="56"/>
      <c r="AD56" s="75">
        <f>IF(COUNT(Sheet1!$B25:'Sheet1'!$C25)=2,($Z$25/n-Z56)^2,0)</f>
        <v>0</v>
      </c>
      <c r="AE56" s="10"/>
    </row>
    <row r="57" spans="1:3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73">
        <f>IF(COUNT(Sheet1!$B26:'Sheet1'!$C26)=2,(C26-Z$25/n)^2,0)</f>
        <v>0</v>
      </c>
      <c r="Z57" s="74">
        <f>IF(COUNT(Sheet1!$B26:'Sheet1'!$C26)=2,Z$29*B26^2+Y$30*B26+Y$31,0)</f>
        <v>0</v>
      </c>
      <c r="AA57" s="56"/>
      <c r="AB57" s="74">
        <f t="shared" ca="1" si="8"/>
        <v>0</v>
      </c>
      <c r="AC57" s="56"/>
      <c r="AD57" s="75">
        <f>IF(COUNT(Sheet1!$B26:'Sheet1'!$C26)=2,($Z$25/n-Z57)^2,0)</f>
        <v>0</v>
      </c>
      <c r="AE57" s="10"/>
    </row>
    <row r="58" spans="1:3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73">
        <f>IF(COUNT(Sheet1!$B27:'Sheet1'!$C27)=2,(C27-Z$25/n)^2,0)</f>
        <v>0</v>
      </c>
      <c r="Z58" s="74">
        <f>IF(COUNT(Sheet1!$B27:'Sheet1'!$C27)=2,Z$29*B27^2+Y$30*B27+Y$31,0)</f>
        <v>0</v>
      </c>
      <c r="AA58" s="56"/>
      <c r="AB58" s="74">
        <f t="shared" ca="1" si="8"/>
        <v>0</v>
      </c>
      <c r="AC58" s="56"/>
      <c r="AD58" s="75">
        <f>IF(COUNT(Sheet1!$B27:'Sheet1'!$C27)=2,($Z$25/n-Z58)^2,0)</f>
        <v>0</v>
      </c>
      <c r="AE58" s="10"/>
    </row>
    <row r="59" spans="1:3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73">
        <f>IF(COUNT(Sheet1!$B28:'Sheet1'!$C28)=2,(C28-Z$25/n)^2,0)</f>
        <v>0</v>
      </c>
      <c r="Z59" s="74">
        <f>IF(COUNT(Sheet1!$B28:'Sheet1'!$C28)=2,Z$29*B28^2+Y$30*B28+Y$31,0)</f>
        <v>0</v>
      </c>
      <c r="AA59" s="56"/>
      <c r="AB59" s="74">
        <f t="shared" ca="1" si="8"/>
        <v>0</v>
      </c>
      <c r="AC59" s="56"/>
      <c r="AD59" s="75">
        <f>IF(COUNT(Sheet1!$B28:'Sheet1'!$C28)=2,($Z$25/n-Z59)^2,0)</f>
        <v>0</v>
      </c>
      <c r="AE59" s="10"/>
    </row>
    <row r="60" spans="1:3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73">
        <f>IF(COUNT(Sheet1!$B29:'Sheet1'!$C29)=2,(C29-Z$25/n)^2,0)</f>
        <v>0</v>
      </c>
      <c r="Z60" s="74">
        <f>IF(COUNT(Sheet1!$B29:'Sheet1'!$C29)=2,Z$29*B29^2+Y$30*B29+Y$31,0)</f>
        <v>0</v>
      </c>
      <c r="AA60" s="56"/>
      <c r="AB60" s="74">
        <f t="shared" ca="1" si="8"/>
        <v>0</v>
      </c>
      <c r="AC60" s="56"/>
      <c r="AD60" s="75">
        <f>IF(COUNT(Sheet1!$B29:'Sheet1'!$C29)=2,($Z$25/n-Z60)^2,0)</f>
        <v>0</v>
      </c>
      <c r="AE60" s="10"/>
    </row>
    <row r="61" spans="1:3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73">
        <f>IF(COUNT(Sheet1!$B30:'Sheet1'!$C30)=2,(C30-Z$25/n)^2,0)</f>
        <v>0</v>
      </c>
      <c r="Z61" s="74">
        <f>IF(COUNT(Sheet1!$B30:'Sheet1'!$C30)=2,Z$29*B30^2+Y$30*B30+Y$31,0)</f>
        <v>0</v>
      </c>
      <c r="AA61" s="56"/>
      <c r="AB61" s="74">
        <f t="shared" ca="1" si="8"/>
        <v>0</v>
      </c>
      <c r="AC61" s="56"/>
      <c r="AD61" s="75">
        <f>IF(COUNT(Sheet1!$B30:'Sheet1'!$C30)=2,($Z$25/n-Z61)^2,0)</f>
        <v>0</v>
      </c>
      <c r="AE61" s="10"/>
    </row>
    <row r="62" spans="1:3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73">
        <f>IF(COUNT(Sheet1!$B31:'Sheet1'!$C31)=2,(C31-Z$25/n)^2,0)</f>
        <v>0</v>
      </c>
      <c r="Z62" s="74">
        <f>IF(COUNT(Sheet1!$B31:'Sheet1'!$C31)=2,Z$29*B31^2+Y$30*B31+Y$31,0)</f>
        <v>0</v>
      </c>
      <c r="AA62" s="56"/>
      <c r="AB62" s="74">
        <f t="shared" ca="1" si="8"/>
        <v>0</v>
      </c>
      <c r="AC62" s="56"/>
      <c r="AD62" s="75">
        <f>IF(COUNT(Sheet1!$B31:'Sheet1'!$C31)=2,($Z$25/n-Z62)^2,0)</f>
        <v>0</v>
      </c>
      <c r="AE62" s="10"/>
    </row>
    <row r="63" spans="1:3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73">
        <f>IF(COUNT(Sheet1!$B32:'Sheet1'!$C32)=2,(C32-Z$25/n)^2,0)</f>
        <v>0</v>
      </c>
      <c r="Z63" s="74">
        <f>IF(COUNT(Sheet1!$B32:'Sheet1'!$C32)=2,Z$29*B32^2+Y$30*B32+Y$31,0)</f>
        <v>0</v>
      </c>
      <c r="AA63" s="56"/>
      <c r="AB63" s="74">
        <f t="shared" ca="1" si="8"/>
        <v>0</v>
      </c>
      <c r="AC63" s="56"/>
      <c r="AD63" s="75">
        <f>IF(COUNT(Sheet1!$B32:'Sheet1'!$C32)=2,($Z$25/n-Z63)^2,0)</f>
        <v>0</v>
      </c>
      <c r="AE63" s="10"/>
    </row>
    <row r="64" spans="1:3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73">
        <f>IF(COUNT(Sheet1!$B33:'Sheet1'!$C33)=2,(C33-Z$25/n)^2,0)</f>
        <v>0</v>
      </c>
      <c r="Z64" s="74">
        <f>IF(COUNT(Sheet1!$B33:'Sheet1'!$C33)=2,Z$29*B33^2+Y$30*B33+Y$31,0)</f>
        <v>0</v>
      </c>
      <c r="AA64" s="56"/>
      <c r="AB64" s="74">
        <f t="shared" ca="1" si="8"/>
        <v>0</v>
      </c>
      <c r="AC64" s="56"/>
      <c r="AD64" s="75">
        <f>IF(COUNT(Sheet1!$B33:'Sheet1'!$C33)=2,($Z$25/n-Z64)^2,0)</f>
        <v>0</v>
      </c>
      <c r="AE64" s="10"/>
    </row>
    <row r="65" spans="1:3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73">
        <f>IF(COUNT(Sheet1!$B34:'Sheet1'!$C34)=2,(C34-Z$25/n)^2,0)</f>
        <v>0</v>
      </c>
      <c r="Z65" s="74">
        <f>IF(COUNT(Sheet1!$B34:'Sheet1'!$C34)=2,Z$29*B34^2+Y$30*B34+Y$31,0)</f>
        <v>0</v>
      </c>
      <c r="AA65" s="56"/>
      <c r="AB65" s="74">
        <f t="shared" ca="1" si="8"/>
        <v>0</v>
      </c>
      <c r="AC65" s="56"/>
      <c r="AD65" s="75">
        <f>IF(COUNT(Sheet1!$B34:'Sheet1'!$C34)=2,($Z$25/n-Z65)^2,0)</f>
        <v>0</v>
      </c>
      <c r="AE65" s="10"/>
    </row>
    <row r="66" spans="1:3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73">
        <f>IF(COUNT(Sheet1!$B35:'Sheet1'!$C35)=2,(C35-Z$25/n)^2,0)</f>
        <v>0</v>
      </c>
      <c r="Z66" s="74">
        <f>IF(COUNT(Sheet1!$B35:'Sheet1'!$C35)=2,Z$29*B35^2+Y$30*B35+Y$31,0)</f>
        <v>0</v>
      </c>
      <c r="AA66" s="56"/>
      <c r="AB66" s="74">
        <f t="shared" ca="1" si="8"/>
        <v>0</v>
      </c>
      <c r="AC66" s="56"/>
      <c r="AD66" s="75">
        <f>IF(COUNT(Sheet1!$B35:'Sheet1'!$C35)=2,($Z$25/n-Z66)^2,0)</f>
        <v>0</v>
      </c>
      <c r="AE66" s="10"/>
    </row>
    <row r="67" spans="1:3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73">
        <f>IF(COUNT(Sheet1!$B36:'Sheet1'!$C36)=2,(C36-Z$25/n)^2,0)</f>
        <v>0</v>
      </c>
      <c r="Z67" s="74">
        <f>IF(COUNT(Sheet1!$B36:'Sheet1'!$C36)=2,Z$29*B36^2+Y$30*B36+Y$31,0)</f>
        <v>0</v>
      </c>
      <c r="AA67" s="56"/>
      <c r="AB67" s="74">
        <f t="shared" ca="1" si="8"/>
        <v>0</v>
      </c>
      <c r="AC67" s="56"/>
      <c r="AD67" s="75">
        <f>IF(COUNT(Sheet1!$B36:'Sheet1'!$C36)=2,($Z$25/n-Z67)^2,0)</f>
        <v>0</v>
      </c>
      <c r="AE67" s="10"/>
    </row>
    <row r="68" spans="1:3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73">
        <f>IF(COUNT(Sheet1!$B37:'Sheet1'!$C37)=2,(C37-Z$25/n)^2,0)</f>
        <v>0</v>
      </c>
      <c r="Z68" s="74">
        <f>IF(COUNT(Sheet1!$B37:'Sheet1'!$C37)=2,Z$29*B37^2+Y$30*B37+Y$31,0)</f>
        <v>0</v>
      </c>
      <c r="AA68" s="56"/>
      <c r="AB68" s="74">
        <f t="shared" ca="1" si="8"/>
        <v>0</v>
      </c>
      <c r="AC68" s="56"/>
      <c r="AD68" s="75">
        <f>IF(COUNT(Sheet1!$B37:'Sheet1'!$C37)=2,($Z$25/n-Z68)^2,0)</f>
        <v>0</v>
      </c>
      <c r="AE68" s="10"/>
    </row>
    <row r="69" spans="1:3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73">
        <f>IF(COUNT(Sheet1!$B38:'Sheet1'!$C38)=2,(C38-Z$25/n)^2,0)</f>
        <v>0</v>
      </c>
      <c r="Z69" s="74">
        <f>IF(COUNT(Sheet1!$B38:'Sheet1'!$C38)=2,Z$29*B38^2+Y$30*B38+Y$31,0)</f>
        <v>0</v>
      </c>
      <c r="AA69" s="56"/>
      <c r="AB69" s="74">
        <f t="shared" ca="1" si="8"/>
        <v>0</v>
      </c>
      <c r="AC69" s="56"/>
      <c r="AD69" s="75">
        <f>IF(COUNT(Sheet1!$B38:'Sheet1'!$C38)=2,($Z$25/n-Z69)^2,0)</f>
        <v>0</v>
      </c>
      <c r="AE69" s="10"/>
    </row>
    <row r="70" spans="1:3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73">
        <f>IF(COUNT(Sheet1!$B39:'Sheet1'!$C39)=2,(C39-Z$25/n)^2,0)</f>
        <v>0</v>
      </c>
      <c r="Z70" s="74">
        <f>IF(COUNT(Sheet1!$B39:'Sheet1'!$C39)=2,Z$29*B39^2+Y$30*B39+Y$31,0)</f>
        <v>0</v>
      </c>
      <c r="AA70" s="56"/>
      <c r="AB70" s="74">
        <f t="shared" ca="1" si="8"/>
        <v>0</v>
      </c>
      <c r="AC70" s="56"/>
      <c r="AD70" s="75">
        <f>IF(COUNT(Sheet1!$B39:'Sheet1'!$C39)=2,($Z$25/n-Z70)^2,0)</f>
        <v>0</v>
      </c>
      <c r="AE70" s="10"/>
    </row>
    <row r="71" spans="1:3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73">
        <f>IF(COUNT(Sheet1!$B40:'Sheet1'!$C40)=2,(C40-Z$25/n)^2,0)</f>
        <v>0</v>
      </c>
      <c r="Z71" s="74">
        <f>IF(COUNT(Sheet1!$B40:'Sheet1'!$C40)=2,Z$29*B40^2+Y$30*B40+Y$31,0)</f>
        <v>0</v>
      </c>
      <c r="AA71" s="56"/>
      <c r="AB71" s="74">
        <f t="shared" ca="1" si="8"/>
        <v>0</v>
      </c>
      <c r="AC71" s="56"/>
      <c r="AD71" s="75">
        <f>IF(COUNT(Sheet1!$B40:'Sheet1'!$C40)=2,($Z$25/n-Z71)^2,0)</f>
        <v>0</v>
      </c>
      <c r="AE71" s="10"/>
    </row>
    <row r="72" spans="1:3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73">
        <f>IF(COUNT(Sheet1!$B41:'Sheet1'!$C41)=2,(C41-Z$25/n)^2,0)</f>
        <v>0</v>
      </c>
      <c r="Z72" s="74">
        <f>IF(COUNT(Sheet1!$B41:'Sheet1'!$C41)=2,Z$29*B41^2+Y$30*B41+Y$31,0)</f>
        <v>0</v>
      </c>
      <c r="AA72" s="56"/>
      <c r="AB72" s="74">
        <f t="shared" ca="1" si="8"/>
        <v>0</v>
      </c>
      <c r="AC72" s="56"/>
      <c r="AD72" s="75">
        <f>IF(COUNT(Sheet1!$B41:'Sheet1'!$C41)=2,($Z$25/n-Z72)^2,0)</f>
        <v>0</v>
      </c>
      <c r="AE72" s="10"/>
    </row>
    <row r="73" spans="1:3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82">
        <f>SUM(Y37:Y72)</f>
        <v>0</v>
      </c>
      <c r="Z73" s="83">
        <f>SUM(Z37:Z72)</f>
        <v>0</v>
      </c>
      <c r="AA73" s="83"/>
      <c r="AB73" s="83">
        <f ca="1">SUM(AB37:AB72)</f>
        <v>0</v>
      </c>
      <c r="AC73" s="83" t="s">
        <v>0</v>
      </c>
      <c r="AD73" s="84">
        <f>SUM(AD37:AD72)</f>
        <v>0</v>
      </c>
      <c r="AE73" s="10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5:AE73"/>
  <sheetViews>
    <sheetView workbookViewId="0">
      <selection sqref="A1:AE73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0.57225161554559045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O50" ca="1" si="0">IF(COUNT($B6:$C6)=2,B6,0)</f>
        <v>0</v>
      </c>
      <c r="O6" s="10">
        <f t="shared" ca="1" si="0"/>
        <v>0</v>
      </c>
      <c r="P6" s="10">
        <f t="shared" ref="P6:P50" ca="1" si="1">IF(COUNT($B6:$C6)=2,N6*O6,0)</f>
        <v>0</v>
      </c>
      <c r="Q6" s="10">
        <f t="shared" ref="Q6:Q50" ca="1" si="2">IF(COUNT($B6:$C6)=2,B6^2,0)</f>
        <v>0</v>
      </c>
      <c r="R6" s="10">
        <f t="shared" ref="R6:R50" ca="1" si="3">IF(COUNT($B6:$C6)=2,B6^3,0)</f>
        <v>0</v>
      </c>
      <c r="S6" s="10">
        <f t="shared" ref="S6:S50" ca="1" si="4">IF(COUNT($B6:$C6)=2,B6^4,0)</f>
        <v>0</v>
      </c>
      <c r="T6" s="10">
        <f t="shared" ref="T6:T50" ca="1" si="5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6">RAND()</f>
        <v>9.7211731558146441E-2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0"/>
        <v>0</v>
      </c>
      <c r="P7" s="10">
        <f t="shared" ca="1" si="1"/>
        <v>0</v>
      </c>
      <c r="Q7" s="10">
        <f t="shared" ca="1" si="2"/>
        <v>0</v>
      </c>
      <c r="R7" s="10">
        <f t="shared" ca="1" si="3"/>
        <v>0</v>
      </c>
      <c r="S7" s="10">
        <f t="shared" ca="1" si="4"/>
        <v>0</v>
      </c>
      <c r="T7" s="10">
        <f t="shared" ca="1" si="5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6"/>
        <v>0.63024286629084825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0"/>
        <v>0</v>
      </c>
      <c r="P8" s="10">
        <f t="shared" ca="1" si="1"/>
        <v>0</v>
      </c>
      <c r="Q8" s="10">
        <f t="shared" ca="1" si="2"/>
        <v>0</v>
      </c>
      <c r="R8" s="10">
        <f t="shared" ca="1" si="3"/>
        <v>0</v>
      </c>
      <c r="S8" s="10">
        <f t="shared" ca="1" si="4"/>
        <v>0</v>
      </c>
      <c r="T8" s="10">
        <f t="shared" ca="1" si="5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6"/>
        <v>0.67294246420379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0"/>
        <v>0</v>
      </c>
      <c r="P9" s="10">
        <f t="shared" ca="1" si="1"/>
        <v>0</v>
      </c>
      <c r="Q9" s="10">
        <f t="shared" ca="1" si="2"/>
        <v>0</v>
      </c>
      <c r="R9" s="10">
        <f t="shared" ca="1" si="3"/>
        <v>0</v>
      </c>
      <c r="S9" s="10">
        <f t="shared" ca="1" si="4"/>
        <v>0</v>
      </c>
      <c r="T9" s="10">
        <f t="shared" ca="1" si="5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6"/>
        <v>0.71341230238126219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0"/>
        <v>0</v>
      </c>
      <c r="P10" s="10">
        <f t="shared" ca="1" si="1"/>
        <v>0</v>
      </c>
      <c r="Q10" s="10">
        <f t="shared" ca="1" si="2"/>
        <v>0</v>
      </c>
      <c r="R10" s="10">
        <f t="shared" ca="1" si="3"/>
        <v>0</v>
      </c>
      <c r="S10" s="10">
        <f t="shared" ca="1" si="4"/>
        <v>0</v>
      </c>
      <c r="T10" s="10">
        <f t="shared" ca="1" si="5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6"/>
        <v>0.79493580757986715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0"/>
        <v>0</v>
      </c>
      <c r="P11" s="10">
        <f t="shared" ca="1" si="1"/>
        <v>0</v>
      </c>
      <c r="Q11" s="10">
        <f t="shared" ca="1" si="2"/>
        <v>0</v>
      </c>
      <c r="R11" s="10">
        <f t="shared" ca="1" si="3"/>
        <v>0</v>
      </c>
      <c r="S11" s="10">
        <f t="shared" ca="1" si="4"/>
        <v>0</v>
      </c>
      <c r="T11" s="10">
        <f t="shared" ca="1" si="5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6"/>
        <v>0.43796907092120752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0"/>
        <v>0</v>
      </c>
      <c r="P12" s="10">
        <f t="shared" ca="1" si="1"/>
        <v>0</v>
      </c>
      <c r="Q12" s="10">
        <f t="shared" ca="1" si="2"/>
        <v>0</v>
      </c>
      <c r="R12" s="10">
        <f t="shared" ca="1" si="3"/>
        <v>0</v>
      </c>
      <c r="S12" s="10">
        <f t="shared" ca="1" si="4"/>
        <v>0</v>
      </c>
      <c r="T12" s="10">
        <f t="shared" ca="1" si="5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6"/>
        <v>0.95877928830475634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0"/>
        <v>0</v>
      </c>
      <c r="P13" s="10">
        <f t="shared" ca="1" si="1"/>
        <v>0</v>
      </c>
      <c r="Q13" s="10">
        <f t="shared" ca="1" si="2"/>
        <v>0</v>
      </c>
      <c r="R13" s="10">
        <f t="shared" ca="1" si="3"/>
        <v>0</v>
      </c>
      <c r="S13" s="10">
        <f t="shared" ca="1" si="4"/>
        <v>0</v>
      </c>
      <c r="T13" s="10">
        <f t="shared" ca="1" si="5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6"/>
        <v>0.28007855731654763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0"/>
        <v>0</v>
      </c>
      <c r="P14" s="10">
        <f t="shared" ca="1" si="1"/>
        <v>0</v>
      </c>
      <c r="Q14" s="10">
        <f t="shared" ca="1" si="2"/>
        <v>0</v>
      </c>
      <c r="R14" s="10">
        <f t="shared" ca="1" si="3"/>
        <v>0</v>
      </c>
      <c r="S14" s="10">
        <f t="shared" ca="1" si="4"/>
        <v>0</v>
      </c>
      <c r="T14" s="10">
        <f t="shared" ca="1" si="5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6"/>
        <v>0.63350226336505533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0"/>
        <v>0</v>
      </c>
      <c r="P15" s="10">
        <f t="shared" ca="1" si="1"/>
        <v>0</v>
      </c>
      <c r="Q15" s="10">
        <f t="shared" ca="1" si="2"/>
        <v>0</v>
      </c>
      <c r="R15" s="10">
        <f t="shared" ca="1" si="3"/>
        <v>0</v>
      </c>
      <c r="S15" s="10">
        <f t="shared" ca="1" si="4"/>
        <v>0</v>
      </c>
      <c r="T15" s="10">
        <f t="shared" ca="1" si="5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6"/>
        <v>0.29469201813097223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0"/>
        <v>0</v>
      </c>
      <c r="P16" s="10">
        <f t="shared" ca="1" si="1"/>
        <v>0</v>
      </c>
      <c r="Q16" s="10">
        <f t="shared" ca="1" si="2"/>
        <v>0</v>
      </c>
      <c r="R16" s="10">
        <f t="shared" ca="1" si="3"/>
        <v>0</v>
      </c>
      <c r="S16" s="10">
        <f t="shared" ca="1" si="4"/>
        <v>0</v>
      </c>
      <c r="T16" s="10">
        <f t="shared" ca="1" si="5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6"/>
        <v>0.24629731621044482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0"/>
        <v>0</v>
      </c>
      <c r="P17" s="10">
        <f t="shared" ca="1" si="1"/>
        <v>0</v>
      </c>
      <c r="Q17" s="10">
        <f t="shared" ca="1" si="2"/>
        <v>0</v>
      </c>
      <c r="R17" s="10">
        <f t="shared" ca="1" si="3"/>
        <v>0</v>
      </c>
      <c r="S17" s="10">
        <f t="shared" ca="1" si="4"/>
        <v>0</v>
      </c>
      <c r="T17" s="10">
        <f t="shared" ca="1" si="5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6"/>
        <v>1.984206475904593E-2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0"/>
        <v>0</v>
      </c>
      <c r="P18" s="10">
        <f t="shared" ca="1" si="1"/>
        <v>0</v>
      </c>
      <c r="Q18" s="10">
        <f t="shared" ca="1" si="2"/>
        <v>0</v>
      </c>
      <c r="R18" s="10">
        <f t="shared" ca="1" si="3"/>
        <v>0</v>
      </c>
      <c r="S18" s="10">
        <f t="shared" ca="1" si="4"/>
        <v>0</v>
      </c>
      <c r="T18" s="10">
        <f t="shared" ca="1" si="5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6"/>
        <v>0.14897504936710215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0"/>
        <v>0</v>
      </c>
      <c r="P19" s="10">
        <f t="shared" ca="1" si="1"/>
        <v>0</v>
      </c>
      <c r="Q19" s="10">
        <f t="shared" ca="1" si="2"/>
        <v>0</v>
      </c>
      <c r="R19" s="10">
        <f t="shared" ca="1" si="3"/>
        <v>0</v>
      </c>
      <c r="S19" s="10">
        <f t="shared" ca="1" si="4"/>
        <v>0</v>
      </c>
      <c r="T19" s="10">
        <f t="shared" ca="1" si="5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6"/>
        <v>0.66432593588954025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0"/>
        <v>0</v>
      </c>
      <c r="P20" s="10">
        <f t="shared" ca="1" si="1"/>
        <v>0</v>
      </c>
      <c r="Q20" s="10">
        <f t="shared" ca="1" si="2"/>
        <v>0</v>
      </c>
      <c r="R20" s="10">
        <f t="shared" ca="1" si="3"/>
        <v>0</v>
      </c>
      <c r="S20" s="10">
        <f t="shared" ca="1" si="4"/>
        <v>0</v>
      </c>
      <c r="T20" s="10">
        <f t="shared" ca="1" si="5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6"/>
        <v>0.16677753242628512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0"/>
        <v>0</v>
      </c>
      <c r="P21" s="10">
        <f t="shared" ca="1" si="1"/>
        <v>0</v>
      </c>
      <c r="Q21" s="10">
        <f t="shared" ca="1" si="2"/>
        <v>0</v>
      </c>
      <c r="R21" s="10">
        <f t="shared" ca="1" si="3"/>
        <v>0</v>
      </c>
      <c r="S21" s="10">
        <f t="shared" ca="1" si="4"/>
        <v>0</v>
      </c>
      <c r="T21" s="10">
        <f t="shared" ca="1" si="5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6"/>
        <v>0.88123613312103455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0"/>
        <v>0</v>
      </c>
      <c r="P22" s="10">
        <f t="shared" ca="1" si="1"/>
        <v>0</v>
      </c>
      <c r="Q22" s="10">
        <f t="shared" ca="1" si="2"/>
        <v>0</v>
      </c>
      <c r="R22" s="10">
        <f t="shared" ca="1" si="3"/>
        <v>0</v>
      </c>
      <c r="S22" s="10">
        <f t="shared" ca="1" si="4"/>
        <v>0</v>
      </c>
      <c r="T22" s="10">
        <f t="shared" ca="1" si="5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6"/>
        <v>0.95730016934715767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0"/>
        <v>0</v>
      </c>
      <c r="P23" s="10">
        <f t="shared" ca="1" si="1"/>
        <v>0</v>
      </c>
      <c r="Q23" s="10">
        <f t="shared" ca="1" si="2"/>
        <v>0</v>
      </c>
      <c r="R23" s="10">
        <f t="shared" ca="1" si="3"/>
        <v>0</v>
      </c>
      <c r="S23" s="10">
        <f t="shared" ca="1" si="4"/>
        <v>0</v>
      </c>
      <c r="T23" s="10">
        <f t="shared" ca="1" si="5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6"/>
        <v>1.2874173993842386E-2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0"/>
        <v>0</v>
      </c>
      <c r="P24" s="10">
        <f t="shared" ca="1" si="1"/>
        <v>0</v>
      </c>
      <c r="Q24" s="10">
        <f t="shared" ca="1" si="2"/>
        <v>0</v>
      </c>
      <c r="R24" s="10">
        <f t="shared" ca="1" si="3"/>
        <v>0</v>
      </c>
      <c r="S24" s="10">
        <f t="shared" ca="1" si="4"/>
        <v>0</v>
      </c>
      <c r="T24" s="10">
        <f t="shared" ca="1" si="5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6"/>
        <v>0.6959814315040701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0"/>
        <v>0</v>
      </c>
      <c r="P25" s="10">
        <f t="shared" ca="1" si="1"/>
        <v>0</v>
      </c>
      <c r="Q25" s="10">
        <f t="shared" ca="1" si="2"/>
        <v>0</v>
      </c>
      <c r="R25" s="10">
        <f t="shared" ca="1" si="3"/>
        <v>0</v>
      </c>
      <c r="S25" s="10">
        <f t="shared" ca="1" si="4"/>
        <v>0</v>
      </c>
      <c r="T25" s="10">
        <f t="shared" ca="1" si="5"/>
        <v>0</v>
      </c>
      <c r="U25" s="10"/>
      <c r="V25" s="10"/>
      <c r="W25" s="10"/>
      <c r="X25" s="9" t="s">
        <v>0</v>
      </c>
      <c r="Y25" s="55">
        <f t="shared" ref="Y25:AE25" ca="1" si="7">SUM(N6:N50)</f>
        <v>0</v>
      </c>
      <c r="Z25" s="56">
        <f t="shared" ca="1" si="7"/>
        <v>0</v>
      </c>
      <c r="AA25" s="57">
        <f t="shared" ca="1" si="7"/>
        <v>0</v>
      </c>
      <c r="AB25" s="57">
        <f t="shared" ca="1" si="7"/>
        <v>0</v>
      </c>
      <c r="AC25" s="57">
        <f t="shared" ca="1" si="7"/>
        <v>0</v>
      </c>
      <c r="AD25" s="57">
        <f t="shared" ca="1" si="7"/>
        <v>0</v>
      </c>
      <c r="AE25" s="58">
        <f t="shared" ca="1" si="7"/>
        <v>0</v>
      </c>
    </row>
    <row r="26" spans="1:31">
      <c r="A26" s="10">
        <f t="shared" ca="1" si="6"/>
        <v>0.82464143308841809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0"/>
        <v>0</v>
      </c>
      <c r="P26" s="10">
        <f t="shared" ca="1" si="1"/>
        <v>0</v>
      </c>
      <c r="Q26" s="10">
        <f t="shared" ca="1" si="2"/>
        <v>0</v>
      </c>
      <c r="R26" s="10">
        <f t="shared" ca="1" si="3"/>
        <v>0</v>
      </c>
      <c r="S26" s="10">
        <f t="shared" ca="1" si="4"/>
        <v>0</v>
      </c>
      <c r="T26" s="10">
        <f t="shared" ca="1" si="5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6"/>
        <v>0.28794621280625687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0"/>
        <v>0</v>
      </c>
      <c r="P27" s="10">
        <f t="shared" ca="1" si="1"/>
        <v>0</v>
      </c>
      <c r="Q27" s="10">
        <f t="shared" ca="1" si="2"/>
        <v>0</v>
      </c>
      <c r="R27" s="10">
        <f t="shared" ca="1" si="3"/>
        <v>0</v>
      </c>
      <c r="S27" s="10">
        <f t="shared" ca="1" si="4"/>
        <v>0</v>
      </c>
      <c r="T27" s="10">
        <f t="shared" ca="1" si="5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6"/>
        <v>0.37124063769264681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0"/>
        <v>0</v>
      </c>
      <c r="P28" s="10">
        <f t="shared" ca="1" si="1"/>
        <v>0</v>
      </c>
      <c r="Q28" s="10">
        <f t="shared" ca="1" si="2"/>
        <v>0</v>
      </c>
      <c r="R28" s="10">
        <f t="shared" ca="1" si="3"/>
        <v>0</v>
      </c>
      <c r="S28" s="10">
        <f t="shared" ca="1" si="4"/>
        <v>0</v>
      </c>
      <c r="T28" s="10">
        <f t="shared" ca="1" si="5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6"/>
        <v>0.42210152713926152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0"/>
        <v>0</v>
      </c>
      <c r="P29" s="10">
        <f t="shared" ca="1" si="1"/>
        <v>0</v>
      </c>
      <c r="Q29" s="10">
        <f t="shared" ca="1" si="2"/>
        <v>0</v>
      </c>
      <c r="R29" s="10">
        <f t="shared" ca="1" si="3"/>
        <v>0</v>
      </c>
      <c r="S29" s="10">
        <f t="shared" ca="1" si="4"/>
        <v>0</v>
      </c>
      <c r="T29" s="10">
        <f t="shared" ca="1" si="5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6"/>
        <v>8.5667296424454253E-3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0"/>
        <v>0</v>
      </c>
      <c r="P30" s="10">
        <f t="shared" ca="1" si="1"/>
        <v>0</v>
      </c>
      <c r="Q30" s="10">
        <f t="shared" ca="1" si="2"/>
        <v>0</v>
      </c>
      <c r="R30" s="10">
        <f t="shared" ca="1" si="3"/>
        <v>0</v>
      </c>
      <c r="S30" s="10">
        <f t="shared" ca="1" si="4"/>
        <v>0</v>
      </c>
      <c r="T30" s="10">
        <f t="shared" ca="1" si="5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6"/>
        <v>0.52933091272132438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0"/>
        <v>0</v>
      </c>
      <c r="P31" s="10">
        <f t="shared" ca="1" si="1"/>
        <v>0</v>
      </c>
      <c r="Q31" s="10">
        <f t="shared" ca="1" si="2"/>
        <v>0</v>
      </c>
      <c r="R31" s="10">
        <f t="shared" ca="1" si="3"/>
        <v>0</v>
      </c>
      <c r="S31" s="10">
        <f t="shared" ca="1" si="4"/>
        <v>0</v>
      </c>
      <c r="T31" s="10">
        <f t="shared" ca="1" si="5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6"/>
        <v>0.51620301908812749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0"/>
        <v>0</v>
      </c>
      <c r="P32" s="10">
        <f t="shared" ca="1" si="1"/>
        <v>0</v>
      </c>
      <c r="Q32" s="10">
        <f t="shared" ca="1" si="2"/>
        <v>0</v>
      </c>
      <c r="R32" s="10">
        <f t="shared" ca="1" si="3"/>
        <v>0</v>
      </c>
      <c r="S32" s="10">
        <f t="shared" ca="1" si="4"/>
        <v>0</v>
      </c>
      <c r="T32" s="10">
        <f t="shared" ca="1" si="5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6"/>
        <v>0.41675444741467571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0"/>
        <v>0</v>
      </c>
      <c r="P33" s="10">
        <f t="shared" ca="1" si="1"/>
        <v>0</v>
      </c>
      <c r="Q33" s="10">
        <f t="shared" ca="1" si="2"/>
        <v>0</v>
      </c>
      <c r="R33" s="10">
        <f t="shared" ca="1" si="3"/>
        <v>0</v>
      </c>
      <c r="S33" s="10">
        <f t="shared" ca="1" si="4"/>
        <v>0</v>
      </c>
      <c r="T33" s="10">
        <f t="shared" ca="1" si="5"/>
        <v>0</v>
      </c>
      <c r="U33" s="10"/>
      <c r="V33" s="10"/>
      <c r="W33" s="10"/>
      <c r="X33" s="89" t="s">
        <v>88</v>
      </c>
      <c r="Y33" s="72" t="e">
        <f ca="1">1-(AB73/AD73)</f>
        <v>#DIV/0!</v>
      </c>
      <c r="Z33" s="10"/>
      <c r="AA33" s="10"/>
      <c r="AB33" s="10"/>
      <c r="AC33" s="10"/>
      <c r="AD33" s="10"/>
      <c r="AE33" s="10"/>
    </row>
    <row r="34" spans="1:31">
      <c r="A34" s="10">
        <f t="shared" ca="1" si="6"/>
        <v>0.61973423277107365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0"/>
        <v>0</v>
      </c>
      <c r="P34" s="10">
        <f t="shared" ca="1" si="1"/>
        <v>0</v>
      </c>
      <c r="Q34" s="10">
        <f t="shared" ca="1" si="2"/>
        <v>0</v>
      </c>
      <c r="R34" s="10">
        <f t="shared" ca="1" si="3"/>
        <v>0</v>
      </c>
      <c r="S34" s="10">
        <f t="shared" ca="1" si="4"/>
        <v>0</v>
      </c>
      <c r="T34" s="10">
        <f t="shared" ca="1" si="5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4.25">
      <c r="A35" s="10">
        <f t="shared" ca="1" si="6"/>
        <v>0.69679951211566471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0"/>
        <v>0</v>
      </c>
      <c r="P35" s="10">
        <f t="shared" ca="1" si="1"/>
        <v>0</v>
      </c>
      <c r="Q35" s="10">
        <f t="shared" ca="1" si="2"/>
        <v>0</v>
      </c>
      <c r="R35" s="10">
        <f t="shared" ca="1" si="3"/>
        <v>0</v>
      </c>
      <c r="S35" s="10">
        <f t="shared" ca="1" si="4"/>
        <v>0</v>
      </c>
      <c r="T35" s="10">
        <f t="shared" ca="1" si="5"/>
        <v>0</v>
      </c>
      <c r="U35" s="10"/>
      <c r="V35" s="10"/>
      <c r="W35" s="10"/>
      <c r="X35" s="10"/>
      <c r="Y35" s="72" t="s">
        <v>69</v>
      </c>
      <c r="Z35" s="10"/>
      <c r="AA35" s="10"/>
      <c r="AB35" s="10"/>
      <c r="AC35" s="10"/>
      <c r="AD35" s="10"/>
      <c r="AE35" s="10"/>
    </row>
    <row r="36" spans="1:31">
      <c r="A36" s="10">
        <f t="shared" ca="1" si="6"/>
        <v>7.3936451139557269E-2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0"/>
        <v>0</v>
      </c>
      <c r="P36" s="10">
        <f t="shared" ca="1" si="1"/>
        <v>0</v>
      </c>
      <c r="Q36" s="10">
        <f t="shared" ca="1" si="2"/>
        <v>0</v>
      </c>
      <c r="R36" s="10">
        <f t="shared" ca="1" si="3"/>
        <v>0</v>
      </c>
      <c r="S36" s="10">
        <f t="shared" ca="1" si="4"/>
        <v>0</v>
      </c>
      <c r="T36" s="10">
        <f t="shared" ca="1" si="5"/>
        <v>0</v>
      </c>
      <c r="U36" s="10"/>
      <c r="V36" s="10"/>
      <c r="W36" s="10"/>
      <c r="X36" s="10"/>
      <c r="Y36" s="108" t="s">
        <v>70</v>
      </c>
      <c r="Z36" s="108" t="s">
        <v>71</v>
      </c>
      <c r="AA36" s="108"/>
      <c r="AB36" s="108" t="s">
        <v>72</v>
      </c>
      <c r="AC36" s="108"/>
      <c r="AD36" s="108" t="s">
        <v>73</v>
      </c>
      <c r="AE36" s="41"/>
    </row>
    <row r="37" spans="1:31">
      <c r="A37" s="10">
        <f t="shared" ca="1" si="6"/>
        <v>0.3176206847228854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0"/>
        <v>0</v>
      </c>
      <c r="P37" s="10">
        <f t="shared" ca="1" si="1"/>
        <v>0</v>
      </c>
      <c r="Q37" s="10">
        <f t="shared" ca="1" si="2"/>
        <v>0</v>
      </c>
      <c r="R37" s="10">
        <f t="shared" ca="1" si="3"/>
        <v>0</v>
      </c>
      <c r="S37" s="10">
        <f t="shared" ca="1" si="4"/>
        <v>0</v>
      </c>
      <c r="T37" s="10">
        <f t="shared" ca="1" si="5"/>
        <v>0</v>
      </c>
      <c r="U37" s="10"/>
      <c r="V37" s="10"/>
      <c r="W37" s="10"/>
      <c r="X37" s="10"/>
      <c r="Y37" s="73">
        <f>IF(COUNT(Sheet1!$B6:'Sheet1'!$C6)=2,(C6-Z$25/n)^2,0)</f>
        <v>0</v>
      </c>
      <c r="Z37" s="74">
        <f>IF(COUNT(Sheet1!$B6:'Sheet1'!$C6)=2,Z$29*B6^2+Y$30*B6+Y$31,0)</f>
        <v>0</v>
      </c>
      <c r="AA37" s="74"/>
      <c r="AB37" s="74">
        <f t="shared" ref="AB37:AB72" ca="1" si="8">IF(COUNT($B6:$C6)=2,(C6-Z37)^2,0)</f>
        <v>0</v>
      </c>
      <c r="AC37" s="49"/>
      <c r="AD37" s="75">
        <f>IF(COUNT(Sheet1!$B6:'Sheet1'!$C6)=2,($Z$25/n-Z37)^2,0)</f>
        <v>0</v>
      </c>
      <c r="AE37" s="10" t="s">
        <v>0</v>
      </c>
    </row>
    <row r="38" spans="1:31">
      <c r="A38" s="10">
        <f t="shared" ca="1" si="6"/>
        <v>0.58210866547000284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0"/>
        <v>0</v>
      </c>
      <c r="P38" s="10">
        <f t="shared" ca="1" si="1"/>
        <v>0</v>
      </c>
      <c r="Q38" s="10">
        <f t="shared" ca="1" si="2"/>
        <v>0</v>
      </c>
      <c r="R38" s="10">
        <f t="shared" ca="1" si="3"/>
        <v>0</v>
      </c>
      <c r="S38" s="10">
        <f t="shared" ca="1" si="4"/>
        <v>0</v>
      </c>
      <c r="T38" s="10">
        <f t="shared" ca="1" si="5"/>
        <v>0</v>
      </c>
      <c r="U38" s="10"/>
      <c r="V38" s="10"/>
      <c r="W38" s="10"/>
      <c r="X38" s="10"/>
      <c r="Y38" s="73">
        <f>IF(COUNT(Sheet1!$B7:'Sheet1'!$C7)=2,(C7-Z$25/n)^2,0)</f>
        <v>0</v>
      </c>
      <c r="Z38" s="74">
        <f>IF(COUNT(Sheet1!$B7:'Sheet1'!$C7)=2,Z$29*B7^2+Y$30*B7+Y$31,0)</f>
        <v>0</v>
      </c>
      <c r="AA38" s="59"/>
      <c r="AB38" s="74">
        <f t="shared" ca="1" si="8"/>
        <v>0</v>
      </c>
      <c r="AC38" s="32"/>
      <c r="AD38" s="75">
        <f>IF(COUNT(Sheet1!$B7:'Sheet1'!$C7)=2,($Z$25/n-Z38)^2,0)</f>
        <v>0</v>
      </c>
      <c r="AE38" s="10"/>
    </row>
    <row r="39" spans="1:31">
      <c r="A39" s="10">
        <f t="shared" ca="1" si="6"/>
        <v>0.73799791623767552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0"/>
        <v>0</v>
      </c>
      <c r="P39" s="10">
        <f t="shared" ca="1" si="1"/>
        <v>0</v>
      </c>
      <c r="Q39" s="10">
        <f t="shared" ca="1" si="2"/>
        <v>0</v>
      </c>
      <c r="R39" s="10">
        <f t="shared" ca="1" si="3"/>
        <v>0</v>
      </c>
      <c r="S39" s="10">
        <f t="shared" ca="1" si="4"/>
        <v>0</v>
      </c>
      <c r="T39" s="10">
        <f t="shared" ca="1" si="5"/>
        <v>0</v>
      </c>
      <c r="U39" s="10"/>
      <c r="V39" s="10"/>
      <c r="W39" s="10"/>
      <c r="X39" s="10"/>
      <c r="Y39" s="73">
        <f>IF(COUNT(Sheet1!$B8:'Sheet1'!$C8)=2,(C8-Z$25/n)^2,0)</f>
        <v>0</v>
      </c>
      <c r="Z39" s="74">
        <f>IF(COUNT(Sheet1!$B8:'Sheet1'!$C8)=2,Z$29*B8^2+Y$30*B8+Y$31,0)</f>
        <v>0</v>
      </c>
      <c r="AA39" s="59"/>
      <c r="AB39" s="74">
        <f t="shared" ca="1" si="8"/>
        <v>0</v>
      </c>
      <c r="AC39" s="32"/>
      <c r="AD39" s="75">
        <f>IF(COUNT(Sheet1!$B8:'Sheet1'!$C8)=2,($Z$25/n-Z39)^2,0)</f>
        <v>0</v>
      </c>
      <c r="AE39" s="10"/>
    </row>
    <row r="40" spans="1:31">
      <c r="A40" s="10">
        <f t="shared" ca="1" si="6"/>
        <v>0.48854473725597036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0"/>
        <v>0</v>
      </c>
      <c r="P40" s="10">
        <f t="shared" ca="1" si="1"/>
        <v>0</v>
      </c>
      <c r="Q40" s="10">
        <f t="shared" ca="1" si="2"/>
        <v>0</v>
      </c>
      <c r="R40" s="10">
        <f t="shared" ca="1" si="3"/>
        <v>0</v>
      </c>
      <c r="S40" s="10">
        <f t="shared" ca="1" si="4"/>
        <v>0</v>
      </c>
      <c r="T40" s="10">
        <f t="shared" ca="1" si="5"/>
        <v>0</v>
      </c>
      <c r="U40" s="10"/>
      <c r="V40" s="10"/>
      <c r="W40" s="10"/>
      <c r="X40" s="10"/>
      <c r="Y40" s="73">
        <f>IF(COUNT(Sheet1!$B9:'Sheet1'!$C9)=2,(C9-Z$25/n)^2,0)</f>
        <v>0</v>
      </c>
      <c r="Z40" s="74">
        <f>IF(COUNT(Sheet1!$B9:'Sheet1'!$C9)=2,Z$29*B9^2+Y$30*B9+Y$31,0)</f>
        <v>0</v>
      </c>
      <c r="AA40" s="59"/>
      <c r="AB40" s="74">
        <f t="shared" ca="1" si="8"/>
        <v>0</v>
      </c>
      <c r="AC40" s="32"/>
      <c r="AD40" s="75">
        <f>IF(COUNT(Sheet1!$B9:'Sheet1'!$C9)=2,($Z$25/n-Z40)^2,0)</f>
        <v>0</v>
      </c>
      <c r="AE40" s="10"/>
    </row>
    <row r="41" spans="1:31">
      <c r="A41" s="10">
        <f t="shared" ca="1" si="6"/>
        <v>5.0785204113750204E-3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0"/>
        <v>0</v>
      </c>
      <c r="P41" s="10">
        <f t="shared" ca="1" si="1"/>
        <v>0</v>
      </c>
      <c r="Q41" s="10">
        <f t="shared" ca="1" si="2"/>
        <v>0</v>
      </c>
      <c r="R41" s="10">
        <f t="shared" ca="1" si="3"/>
        <v>0</v>
      </c>
      <c r="S41" s="10">
        <f t="shared" ca="1" si="4"/>
        <v>0</v>
      </c>
      <c r="T41" s="10">
        <f t="shared" ca="1" si="5"/>
        <v>0</v>
      </c>
      <c r="U41" s="10"/>
      <c r="V41" s="10"/>
      <c r="W41" s="10"/>
      <c r="X41" s="10"/>
      <c r="Y41" s="73">
        <f>IF(COUNT(Sheet1!$B10:'Sheet1'!$C10)=2,(C10-Z$25/n)^2,0)</f>
        <v>0</v>
      </c>
      <c r="Z41" s="74">
        <f>IF(COUNT(Sheet1!$B10:'Sheet1'!$C10)=2,Z$29*B10^2+Y$30*B10+Y$31,0)</f>
        <v>0</v>
      </c>
      <c r="AA41" s="59"/>
      <c r="AB41" s="74">
        <f t="shared" ca="1" si="8"/>
        <v>0</v>
      </c>
      <c r="AC41" s="32"/>
      <c r="AD41" s="75">
        <f>IF(COUNT(Sheet1!$B10:'Sheet1'!$C10)=2,($Z$25/n-Z41)^2,0)</f>
        <v>0</v>
      </c>
      <c r="AE41" s="10"/>
    </row>
    <row r="42" spans="1:31">
      <c r="A42" s="10">
        <f t="shared" ca="1" si="6"/>
        <v>0.88415727914951336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0"/>
        <v>0</v>
      </c>
      <c r="P42" s="10">
        <f t="shared" ca="1" si="1"/>
        <v>0</v>
      </c>
      <c r="Q42" s="10">
        <f t="shared" ca="1" si="2"/>
        <v>0</v>
      </c>
      <c r="R42" s="10">
        <f t="shared" ca="1" si="3"/>
        <v>0</v>
      </c>
      <c r="S42" s="10">
        <f t="shared" ca="1" si="4"/>
        <v>0</v>
      </c>
      <c r="T42" s="10">
        <f t="shared" ca="1" si="5"/>
        <v>0</v>
      </c>
      <c r="U42" s="10"/>
      <c r="V42" s="10"/>
      <c r="W42" s="10"/>
      <c r="X42" s="10"/>
      <c r="Y42" s="73">
        <f>IF(COUNT(Sheet1!$B11:'Sheet1'!$C11)=2,(C11-Z$25/n)^2,0)</f>
        <v>0</v>
      </c>
      <c r="Z42" s="74">
        <f>IF(COUNT(Sheet1!$B11:'Sheet1'!$C11)=2,Z$29*B11^2+Y$30*B11+Y$31,0)</f>
        <v>0</v>
      </c>
      <c r="AA42" s="59"/>
      <c r="AB42" s="74">
        <f t="shared" ca="1" si="8"/>
        <v>0</v>
      </c>
      <c r="AC42" s="32"/>
      <c r="AD42" s="75">
        <f>IF(COUNT(Sheet1!$B11:'Sheet1'!$C11)=2,($Z$25/n-Z42)^2,0)</f>
        <v>0</v>
      </c>
      <c r="AE42" s="10"/>
    </row>
    <row r="43" spans="1:31">
      <c r="A43" s="10">
        <f t="shared" ca="1" si="6"/>
        <v>0.78725630508558841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0"/>
        <v>0</v>
      </c>
      <c r="P43" s="10">
        <f t="shared" ca="1" si="1"/>
        <v>0</v>
      </c>
      <c r="Q43" s="10">
        <f t="shared" ca="1" si="2"/>
        <v>0</v>
      </c>
      <c r="R43" s="10">
        <f t="shared" ca="1" si="3"/>
        <v>0</v>
      </c>
      <c r="S43" s="10">
        <f t="shared" ca="1" si="4"/>
        <v>0</v>
      </c>
      <c r="T43" s="10">
        <f t="shared" ca="1" si="5"/>
        <v>0</v>
      </c>
      <c r="U43" s="10"/>
      <c r="V43" s="10"/>
      <c r="W43" s="10"/>
      <c r="X43" s="10"/>
      <c r="Y43" s="73">
        <f>IF(COUNT(Sheet1!$B12:'Sheet1'!$C12)=2,(C12-Z$25/n)^2,0)</f>
        <v>0</v>
      </c>
      <c r="Z43" s="74">
        <f>IF(COUNT(Sheet1!$B12:'Sheet1'!$C12)=2,Z$29*B12^2+Y$30*B12+Y$31,0)</f>
        <v>0</v>
      </c>
      <c r="AA43" s="59"/>
      <c r="AB43" s="74">
        <f t="shared" ca="1" si="8"/>
        <v>0</v>
      </c>
      <c r="AC43" s="32"/>
      <c r="AD43" s="75">
        <f>IF(COUNT(Sheet1!$B12:'Sheet1'!$C12)=2,($Z$25/n-Z43)^2,0)</f>
        <v>0</v>
      </c>
      <c r="AE43" s="10"/>
    </row>
    <row r="44" spans="1:31">
      <c r="A44" s="10">
        <f t="shared" ca="1" si="6"/>
        <v>0.60727565864163868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0"/>
        <v>0</v>
      </c>
      <c r="P44" s="10">
        <f t="shared" ca="1" si="1"/>
        <v>0</v>
      </c>
      <c r="Q44" s="10">
        <f t="shared" ca="1" si="2"/>
        <v>0</v>
      </c>
      <c r="R44" s="10">
        <f t="shared" ca="1" si="3"/>
        <v>0</v>
      </c>
      <c r="S44" s="10">
        <f t="shared" ca="1" si="4"/>
        <v>0</v>
      </c>
      <c r="T44" s="10">
        <f t="shared" ca="1" si="5"/>
        <v>0</v>
      </c>
      <c r="U44" s="10"/>
      <c r="V44" s="10"/>
      <c r="W44" s="10"/>
      <c r="X44" s="10"/>
      <c r="Y44" s="73">
        <f>IF(COUNT(Sheet1!$B13:'Sheet1'!$C13)=2,(C13-Z$25/n)^2,0)</f>
        <v>0</v>
      </c>
      <c r="Z44" s="74">
        <f>IF(COUNT(Sheet1!$B13:'Sheet1'!$C13)=2,Z$29*B13^2+Y$30*B13+Y$31,0)</f>
        <v>0</v>
      </c>
      <c r="AA44" s="32"/>
      <c r="AB44" s="74">
        <f t="shared" ca="1" si="8"/>
        <v>0</v>
      </c>
      <c r="AC44" s="32"/>
      <c r="AD44" s="75">
        <f>IF(COUNT(Sheet1!$B13:'Sheet1'!$C13)=2,($Z$25/n-Z44)^2,0)</f>
        <v>0</v>
      </c>
      <c r="AE44" s="10"/>
    </row>
    <row r="45" spans="1:31">
      <c r="A45" s="10">
        <f t="shared" ca="1" si="6"/>
        <v>0.52987313623121979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0"/>
        <v>0</v>
      </c>
      <c r="P45" s="10">
        <f t="shared" ca="1" si="1"/>
        <v>0</v>
      </c>
      <c r="Q45" s="10">
        <f t="shared" ca="1" si="2"/>
        <v>0</v>
      </c>
      <c r="R45" s="10">
        <f t="shared" ca="1" si="3"/>
        <v>0</v>
      </c>
      <c r="S45" s="10">
        <f t="shared" ca="1" si="4"/>
        <v>0</v>
      </c>
      <c r="T45" s="10">
        <f t="shared" ca="1" si="5"/>
        <v>0</v>
      </c>
      <c r="U45" s="10"/>
      <c r="V45" s="10"/>
      <c r="W45" s="10"/>
      <c r="X45" s="10"/>
      <c r="Y45" s="73">
        <f>IF(COUNT(Sheet1!$B14:'Sheet1'!$C14)=2,(C14-Z$25/n)^2,0)</f>
        <v>0</v>
      </c>
      <c r="Z45" s="74">
        <f>IF(COUNT(Sheet1!$B14:'Sheet1'!$C14)=2,Z$29*B14^2+Y$30*B14+Y$31,0)</f>
        <v>0</v>
      </c>
      <c r="AA45" s="59"/>
      <c r="AB45" s="74">
        <f t="shared" ca="1" si="8"/>
        <v>0</v>
      </c>
      <c r="AC45" s="32"/>
      <c r="AD45" s="75">
        <f>IF(COUNT(Sheet1!$B14:'Sheet1'!$C14)=2,($Z$25/n-Z45)^2,0)</f>
        <v>0</v>
      </c>
      <c r="AE45" s="10"/>
    </row>
    <row r="46" spans="1:31">
      <c r="A46" s="10">
        <f t="shared" ca="1" si="6"/>
        <v>0.82707625849519573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0"/>
        <v>0</v>
      </c>
      <c r="P46" s="10">
        <f t="shared" ca="1" si="1"/>
        <v>0</v>
      </c>
      <c r="Q46" s="10">
        <f t="shared" ca="1" si="2"/>
        <v>0</v>
      </c>
      <c r="R46" s="10">
        <f t="shared" ca="1" si="3"/>
        <v>0</v>
      </c>
      <c r="S46" s="10">
        <f t="shared" ca="1" si="4"/>
        <v>0</v>
      </c>
      <c r="T46" s="10">
        <f t="shared" ca="1" si="5"/>
        <v>0</v>
      </c>
      <c r="U46" s="10"/>
      <c r="V46" s="10"/>
      <c r="W46" s="10"/>
      <c r="X46" s="10"/>
      <c r="Y46" s="73">
        <f>IF(COUNT(Sheet1!$B15:'Sheet1'!$C15)=2,(C15-Z$25/n)^2,0)</f>
        <v>0</v>
      </c>
      <c r="Z46" s="74">
        <f>IF(COUNT(Sheet1!$B15:'Sheet1'!$C15)=2,Z$29*B15^2+Y$30*B15+Y$31,0)</f>
        <v>0</v>
      </c>
      <c r="AA46" s="59"/>
      <c r="AB46" s="74">
        <f t="shared" ca="1" si="8"/>
        <v>0</v>
      </c>
      <c r="AC46" s="32"/>
      <c r="AD46" s="75">
        <f>IF(COUNT(Sheet1!$B15:'Sheet1'!$C15)=2,($Z$25/n-Z46)^2,0)</f>
        <v>0</v>
      </c>
      <c r="AE46" s="10"/>
    </row>
    <row r="47" spans="1:31">
      <c r="A47" s="10">
        <f t="shared" ca="1" si="6"/>
        <v>0.26537084775475261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0"/>
        <v>0</v>
      </c>
      <c r="P47" s="10">
        <f t="shared" ca="1" si="1"/>
        <v>0</v>
      </c>
      <c r="Q47" s="10">
        <f t="shared" ca="1" si="2"/>
        <v>0</v>
      </c>
      <c r="R47" s="10">
        <f t="shared" ca="1" si="3"/>
        <v>0</v>
      </c>
      <c r="S47" s="10">
        <f t="shared" ca="1" si="4"/>
        <v>0</v>
      </c>
      <c r="T47" s="10">
        <f t="shared" ca="1" si="5"/>
        <v>0</v>
      </c>
      <c r="U47" s="10"/>
      <c r="V47" s="10"/>
      <c r="W47" s="10"/>
      <c r="X47" s="10"/>
      <c r="Y47" s="73">
        <f>IF(COUNT(Sheet1!$B16:'Sheet1'!$C16)=2,(C16-Z$25/n)^2,0)</f>
        <v>0</v>
      </c>
      <c r="Z47" s="74">
        <f>IF(COUNT(Sheet1!$B16:'Sheet1'!$C16)=2,Z$29*B16^2+Y$30*B16+Y$31,0)</f>
        <v>0</v>
      </c>
      <c r="AA47" s="59"/>
      <c r="AB47" s="74">
        <f t="shared" ca="1" si="8"/>
        <v>0</v>
      </c>
      <c r="AC47" s="32"/>
      <c r="AD47" s="75">
        <f>IF(COUNT(Sheet1!$B16:'Sheet1'!$C16)=2,($Z$25/n-Z47)^2,0)</f>
        <v>0</v>
      </c>
      <c r="AE47" s="10"/>
    </row>
    <row r="48" spans="1:31">
      <c r="A48" s="10">
        <f t="shared" ca="1" si="6"/>
        <v>0.38796808344790079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0"/>
        <v>0</v>
      </c>
      <c r="P48" s="10">
        <f t="shared" ca="1" si="1"/>
        <v>0</v>
      </c>
      <c r="Q48" s="10">
        <f t="shared" ca="1" si="2"/>
        <v>0</v>
      </c>
      <c r="R48" s="10">
        <f t="shared" ca="1" si="3"/>
        <v>0</v>
      </c>
      <c r="S48" s="10">
        <f t="shared" ca="1" si="4"/>
        <v>0</v>
      </c>
      <c r="T48" s="10">
        <f t="shared" ca="1" si="5"/>
        <v>0</v>
      </c>
      <c r="U48" s="10"/>
      <c r="V48" s="10"/>
      <c r="W48" s="10"/>
      <c r="X48" s="10"/>
      <c r="Y48" s="73">
        <f>IF(COUNT(Sheet1!$B17:'Sheet1'!$C17)=2,(C17-Z$25/n)^2,0)</f>
        <v>0</v>
      </c>
      <c r="Z48" s="74">
        <f>IF(COUNT(Sheet1!$B17:'Sheet1'!$C17)=2,Z$29*B17^2+Y$30*B17+Y$31,0)</f>
        <v>0</v>
      </c>
      <c r="AA48" s="59"/>
      <c r="AB48" s="74">
        <f t="shared" ca="1" si="8"/>
        <v>0</v>
      </c>
      <c r="AC48" s="32"/>
      <c r="AD48" s="75">
        <f>IF(COUNT(Sheet1!$B17:'Sheet1'!$C17)=2,($Z$25/n-Z48)^2,0)</f>
        <v>0</v>
      </c>
      <c r="AE48" s="10"/>
    </row>
    <row r="49" spans="1:31">
      <c r="A49" s="10">
        <f t="shared" ca="1" si="6"/>
        <v>0.18985996355143298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0"/>
        <v>0</v>
      </c>
      <c r="P49" s="10">
        <f t="shared" ca="1" si="1"/>
        <v>0</v>
      </c>
      <c r="Q49" s="10">
        <f t="shared" ca="1" si="2"/>
        <v>0</v>
      </c>
      <c r="R49" s="10">
        <f t="shared" ca="1" si="3"/>
        <v>0</v>
      </c>
      <c r="S49" s="10">
        <f t="shared" ca="1" si="4"/>
        <v>0</v>
      </c>
      <c r="T49" s="10">
        <f t="shared" ca="1" si="5"/>
        <v>0</v>
      </c>
      <c r="U49" s="10"/>
      <c r="V49" s="10"/>
      <c r="W49" s="10"/>
      <c r="X49" s="10"/>
      <c r="Y49" s="73">
        <f>IF(COUNT(Sheet1!$B18:'Sheet1'!$C18)=2,(C18-Z$25/n)^2,0)</f>
        <v>0</v>
      </c>
      <c r="Z49" s="74">
        <f>IF(COUNT(Sheet1!$B18:'Sheet1'!$C18)=2,Z$29*B18^2+Y$30*B18+Y$31,0)</f>
        <v>0</v>
      </c>
      <c r="AA49" s="59"/>
      <c r="AB49" s="74">
        <f t="shared" ca="1" si="8"/>
        <v>0</v>
      </c>
      <c r="AC49" s="32"/>
      <c r="AD49" s="75">
        <f>IF(COUNT(Sheet1!$B18:'Sheet1'!$C18)=2,($Z$25/n-Z49)^2,0)</f>
        <v>0</v>
      </c>
      <c r="AE49" s="10"/>
    </row>
    <row r="50" spans="1:31">
      <c r="A50" s="10">
        <f t="shared" ca="1" si="6"/>
        <v>0.89433551074226891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0"/>
        <v>0</v>
      </c>
      <c r="P50" s="10">
        <f t="shared" ca="1" si="1"/>
        <v>0</v>
      </c>
      <c r="Q50" s="10">
        <f t="shared" ca="1" si="2"/>
        <v>0</v>
      </c>
      <c r="R50" s="10">
        <f t="shared" ca="1" si="3"/>
        <v>0</v>
      </c>
      <c r="S50" s="10">
        <f t="shared" ca="1" si="4"/>
        <v>0</v>
      </c>
      <c r="T50" s="10">
        <f t="shared" ca="1" si="5"/>
        <v>0</v>
      </c>
      <c r="U50" s="10"/>
      <c r="V50" s="10"/>
      <c r="W50" s="10"/>
      <c r="X50" s="10"/>
      <c r="Y50" s="73">
        <f>IF(COUNT(Sheet1!$B19:'Sheet1'!$C19)=2,(C19-Z$25/n)^2,0)</f>
        <v>0</v>
      </c>
      <c r="Z50" s="74">
        <f>IF(COUNT(Sheet1!$B19:'Sheet1'!$C19)=2,Z$29*B19^2+Y$30*B19+Y$31,0)</f>
        <v>0</v>
      </c>
      <c r="AA50" s="59"/>
      <c r="AB50" s="74">
        <f t="shared" ca="1" si="8"/>
        <v>0</v>
      </c>
      <c r="AC50" s="32"/>
      <c r="AD50" s="75">
        <f>IF(COUNT(Sheet1!$B19:'Sheet1'!$C19)=2,($Z$25/n-Z50)^2,0)</f>
        <v>0</v>
      </c>
      <c r="AE50" s="10"/>
    </row>
    <row r="51" spans="1:3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80" t="str">
        <f>IF(COUNT(J51)=1,(-b+SQRT(b*b-4*a*(__c-J51)))/(2*a),"")</f>
        <v/>
      </c>
      <c r="L51" s="8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73">
        <f>IF(COUNT(Sheet1!$B20:'Sheet1'!$C20)=2,(C20-Z$25/n)^2,0)</f>
        <v>0</v>
      </c>
      <c r="Z51" s="74">
        <f>IF(COUNT(Sheet1!$B20:'Sheet1'!$C20)=2,Z$29*B20^2+Y$30*B20+Y$31,0)</f>
        <v>0</v>
      </c>
      <c r="AA51" s="59"/>
      <c r="AB51" s="74">
        <f t="shared" ca="1" si="8"/>
        <v>0</v>
      </c>
      <c r="AC51" s="32"/>
      <c r="AD51" s="75">
        <f>IF(COUNT(Sheet1!$B20:'Sheet1'!$C20)=2,($Z$25/n-Z51)^2,0)</f>
        <v>0</v>
      </c>
      <c r="AE51" s="10"/>
    </row>
    <row r="52" spans="1:3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73">
        <f>IF(COUNT(Sheet1!$B21:'Sheet1'!$C21)=2,(C21-Z$25/n)^2,0)</f>
        <v>0</v>
      </c>
      <c r="Z52" s="74">
        <f>IF(COUNT(Sheet1!$B21:'Sheet1'!$C21)=2,Z$29*B21^2+Y$30*B21+Y$31,0)</f>
        <v>0</v>
      </c>
      <c r="AA52" s="59"/>
      <c r="AB52" s="74">
        <f t="shared" ca="1" si="8"/>
        <v>0</v>
      </c>
      <c r="AC52" s="32"/>
      <c r="AD52" s="75">
        <f>IF(COUNT(Sheet1!$B21:'Sheet1'!$C21)=2,($Z$25/n-Z52)^2,0)</f>
        <v>0</v>
      </c>
      <c r="AE52" s="10"/>
    </row>
    <row r="53" spans="1:3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73">
        <f>IF(COUNT(Sheet1!$B22:'Sheet1'!$C22)=2,(C22-Z$25/n)^2,0)</f>
        <v>0</v>
      </c>
      <c r="Z53" s="74">
        <f>IF(COUNT(Sheet1!$B22:'Sheet1'!$C22)=2,Z$29*B22^2+Y$30*B22+Y$31,0)</f>
        <v>0</v>
      </c>
      <c r="AA53" s="59"/>
      <c r="AB53" s="74">
        <f t="shared" ca="1" si="8"/>
        <v>0</v>
      </c>
      <c r="AC53" s="32"/>
      <c r="AD53" s="75">
        <f>IF(COUNT(Sheet1!$B22:'Sheet1'!$C22)=2,($Z$25/n-Z53)^2,0)</f>
        <v>0</v>
      </c>
      <c r="AE53" s="10"/>
    </row>
    <row r="54" spans="1:3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73">
        <f>IF(COUNT(Sheet1!$B23:'Sheet1'!$C23)=2,(C23-Z$25/n)^2,0)</f>
        <v>0</v>
      </c>
      <c r="Z54" s="74">
        <f>IF(COUNT(Sheet1!$B23:'Sheet1'!$C23)=2,Z$29*B23^2+Y$30*B23+Y$31,0)</f>
        <v>0</v>
      </c>
      <c r="AA54" s="59"/>
      <c r="AB54" s="74">
        <f t="shared" ca="1" si="8"/>
        <v>0</v>
      </c>
      <c r="AC54" s="32"/>
      <c r="AD54" s="75">
        <f>IF(COUNT(Sheet1!$B23:'Sheet1'!$C23)=2,($Z$25/n-Z54)^2,0)</f>
        <v>0</v>
      </c>
      <c r="AE54" s="10"/>
    </row>
    <row r="55" spans="1:3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73">
        <f>IF(COUNT(Sheet1!$B24:'Sheet1'!$C24)=2,(C24-Z$25/n)^2,0)</f>
        <v>0</v>
      </c>
      <c r="Z55" s="74">
        <f>IF(COUNT(Sheet1!$B24:'Sheet1'!$C24)=2,Z$29*B24^2+Y$30*B24+Y$31,0)</f>
        <v>0</v>
      </c>
      <c r="AA55" s="59"/>
      <c r="AB55" s="74">
        <f t="shared" ca="1" si="8"/>
        <v>0</v>
      </c>
      <c r="AC55" s="32"/>
      <c r="AD55" s="75">
        <f>IF(COUNT(Sheet1!$B24:'Sheet1'!$C24)=2,($Z$25/n-Z55)^2,0)</f>
        <v>0</v>
      </c>
      <c r="AE55" s="10"/>
    </row>
    <row r="56" spans="1:3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73">
        <f>IF(COUNT(Sheet1!$B25:'Sheet1'!$C25)=2,(C25-Z$25/n)^2,0)</f>
        <v>0</v>
      </c>
      <c r="Z56" s="74">
        <f>IF(COUNT(Sheet1!$B25:'Sheet1'!$C25)=2,Z$29*B25^2+Y$30*B25+Y$31,0)</f>
        <v>0</v>
      </c>
      <c r="AA56" s="56"/>
      <c r="AB56" s="74">
        <f t="shared" ca="1" si="8"/>
        <v>0</v>
      </c>
      <c r="AC56" s="56"/>
      <c r="AD56" s="75">
        <f>IF(COUNT(Sheet1!$B25:'Sheet1'!$C25)=2,($Z$25/n-Z56)^2,0)</f>
        <v>0</v>
      </c>
      <c r="AE56" s="10"/>
    </row>
    <row r="57" spans="1:3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73">
        <f>IF(COUNT(Sheet1!$B26:'Sheet1'!$C26)=2,(C26-Z$25/n)^2,0)</f>
        <v>0</v>
      </c>
      <c r="Z57" s="74">
        <f>IF(COUNT(Sheet1!$B26:'Sheet1'!$C26)=2,Z$29*B26^2+Y$30*B26+Y$31,0)</f>
        <v>0</v>
      </c>
      <c r="AA57" s="56"/>
      <c r="AB57" s="74">
        <f t="shared" ca="1" si="8"/>
        <v>0</v>
      </c>
      <c r="AC57" s="56"/>
      <c r="AD57" s="75">
        <f>IF(COUNT(Sheet1!$B26:'Sheet1'!$C26)=2,($Z$25/n-Z57)^2,0)</f>
        <v>0</v>
      </c>
      <c r="AE57" s="10"/>
    </row>
    <row r="58" spans="1:3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73">
        <f>IF(COUNT(Sheet1!$B27:'Sheet1'!$C27)=2,(C27-Z$25/n)^2,0)</f>
        <v>0</v>
      </c>
      <c r="Z58" s="74">
        <f>IF(COUNT(Sheet1!$B27:'Sheet1'!$C27)=2,Z$29*B27^2+Y$30*B27+Y$31,0)</f>
        <v>0</v>
      </c>
      <c r="AA58" s="56"/>
      <c r="AB58" s="74">
        <f t="shared" ca="1" si="8"/>
        <v>0</v>
      </c>
      <c r="AC58" s="56"/>
      <c r="AD58" s="75">
        <f>IF(COUNT(Sheet1!$B27:'Sheet1'!$C27)=2,($Z$25/n-Z58)^2,0)</f>
        <v>0</v>
      </c>
      <c r="AE58" s="10"/>
    </row>
    <row r="59" spans="1:3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73">
        <f>IF(COUNT(Sheet1!$B28:'Sheet1'!$C28)=2,(C28-Z$25/n)^2,0)</f>
        <v>0</v>
      </c>
      <c r="Z59" s="74">
        <f>IF(COUNT(Sheet1!$B28:'Sheet1'!$C28)=2,Z$29*B28^2+Y$30*B28+Y$31,0)</f>
        <v>0</v>
      </c>
      <c r="AA59" s="56"/>
      <c r="AB59" s="74">
        <f t="shared" ca="1" si="8"/>
        <v>0</v>
      </c>
      <c r="AC59" s="56"/>
      <c r="AD59" s="75">
        <f>IF(COUNT(Sheet1!$B28:'Sheet1'!$C28)=2,($Z$25/n-Z59)^2,0)</f>
        <v>0</v>
      </c>
      <c r="AE59" s="10"/>
    </row>
    <row r="60" spans="1:3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73">
        <f>IF(COUNT(Sheet1!$B29:'Sheet1'!$C29)=2,(C29-Z$25/n)^2,0)</f>
        <v>0</v>
      </c>
      <c r="Z60" s="74">
        <f>IF(COUNT(Sheet1!$B29:'Sheet1'!$C29)=2,Z$29*B29^2+Y$30*B29+Y$31,0)</f>
        <v>0</v>
      </c>
      <c r="AA60" s="56"/>
      <c r="AB60" s="74">
        <f t="shared" ca="1" si="8"/>
        <v>0</v>
      </c>
      <c r="AC60" s="56"/>
      <c r="AD60" s="75">
        <f>IF(COUNT(Sheet1!$B29:'Sheet1'!$C29)=2,($Z$25/n-Z60)^2,0)</f>
        <v>0</v>
      </c>
      <c r="AE60" s="10"/>
    </row>
    <row r="61" spans="1:3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73">
        <f>IF(COUNT(Sheet1!$B30:'Sheet1'!$C30)=2,(C30-Z$25/n)^2,0)</f>
        <v>0</v>
      </c>
      <c r="Z61" s="74">
        <f>IF(COUNT(Sheet1!$B30:'Sheet1'!$C30)=2,Z$29*B30^2+Y$30*B30+Y$31,0)</f>
        <v>0</v>
      </c>
      <c r="AA61" s="56"/>
      <c r="AB61" s="74">
        <f t="shared" ca="1" si="8"/>
        <v>0</v>
      </c>
      <c r="AC61" s="56"/>
      <c r="AD61" s="75">
        <f>IF(COUNT(Sheet1!$B30:'Sheet1'!$C30)=2,($Z$25/n-Z61)^2,0)</f>
        <v>0</v>
      </c>
      <c r="AE61" s="10"/>
    </row>
    <row r="62" spans="1:3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73">
        <f>IF(COUNT(Sheet1!$B31:'Sheet1'!$C31)=2,(C31-Z$25/n)^2,0)</f>
        <v>0</v>
      </c>
      <c r="Z62" s="74">
        <f>IF(COUNT(Sheet1!$B31:'Sheet1'!$C31)=2,Z$29*B31^2+Y$30*B31+Y$31,0)</f>
        <v>0</v>
      </c>
      <c r="AA62" s="56"/>
      <c r="AB62" s="74">
        <f t="shared" ca="1" si="8"/>
        <v>0</v>
      </c>
      <c r="AC62" s="56"/>
      <c r="AD62" s="75">
        <f>IF(COUNT(Sheet1!$B31:'Sheet1'!$C31)=2,($Z$25/n-Z62)^2,0)</f>
        <v>0</v>
      </c>
      <c r="AE62" s="10"/>
    </row>
    <row r="63" spans="1:3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73">
        <f>IF(COUNT(Sheet1!$B32:'Sheet1'!$C32)=2,(C32-Z$25/n)^2,0)</f>
        <v>0</v>
      </c>
      <c r="Z63" s="74">
        <f>IF(COUNT(Sheet1!$B32:'Sheet1'!$C32)=2,Z$29*B32^2+Y$30*B32+Y$31,0)</f>
        <v>0</v>
      </c>
      <c r="AA63" s="56"/>
      <c r="AB63" s="74">
        <f t="shared" ca="1" si="8"/>
        <v>0</v>
      </c>
      <c r="AC63" s="56"/>
      <c r="AD63" s="75">
        <f>IF(COUNT(Sheet1!$B32:'Sheet1'!$C32)=2,($Z$25/n-Z63)^2,0)</f>
        <v>0</v>
      </c>
      <c r="AE63" s="10"/>
    </row>
    <row r="64" spans="1:3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73">
        <f>IF(COUNT(Sheet1!$B33:'Sheet1'!$C33)=2,(C33-Z$25/n)^2,0)</f>
        <v>0</v>
      </c>
      <c r="Z64" s="74">
        <f>IF(COUNT(Sheet1!$B33:'Sheet1'!$C33)=2,Z$29*B33^2+Y$30*B33+Y$31,0)</f>
        <v>0</v>
      </c>
      <c r="AA64" s="56"/>
      <c r="AB64" s="74">
        <f t="shared" ca="1" si="8"/>
        <v>0</v>
      </c>
      <c r="AC64" s="56"/>
      <c r="AD64" s="75">
        <f>IF(COUNT(Sheet1!$B33:'Sheet1'!$C33)=2,($Z$25/n-Z64)^2,0)</f>
        <v>0</v>
      </c>
      <c r="AE64" s="10"/>
    </row>
    <row r="65" spans="1:3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73">
        <f>IF(COUNT(Sheet1!$B34:'Sheet1'!$C34)=2,(C34-Z$25/n)^2,0)</f>
        <v>0</v>
      </c>
      <c r="Z65" s="74">
        <f>IF(COUNT(Sheet1!$B34:'Sheet1'!$C34)=2,Z$29*B34^2+Y$30*B34+Y$31,0)</f>
        <v>0</v>
      </c>
      <c r="AA65" s="56"/>
      <c r="AB65" s="74">
        <f t="shared" ca="1" si="8"/>
        <v>0</v>
      </c>
      <c r="AC65" s="56"/>
      <c r="AD65" s="75">
        <f>IF(COUNT(Sheet1!$B34:'Sheet1'!$C34)=2,($Z$25/n-Z65)^2,0)</f>
        <v>0</v>
      </c>
      <c r="AE65" s="10"/>
    </row>
    <row r="66" spans="1:3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73">
        <f>IF(COUNT(Sheet1!$B35:'Sheet1'!$C35)=2,(C35-Z$25/n)^2,0)</f>
        <v>0</v>
      </c>
      <c r="Z66" s="74">
        <f>IF(COUNT(Sheet1!$B35:'Sheet1'!$C35)=2,Z$29*B35^2+Y$30*B35+Y$31,0)</f>
        <v>0</v>
      </c>
      <c r="AA66" s="56"/>
      <c r="AB66" s="74">
        <f t="shared" ca="1" si="8"/>
        <v>0</v>
      </c>
      <c r="AC66" s="56"/>
      <c r="AD66" s="75">
        <f>IF(COUNT(Sheet1!$B35:'Sheet1'!$C35)=2,($Z$25/n-Z66)^2,0)</f>
        <v>0</v>
      </c>
      <c r="AE66" s="10"/>
    </row>
    <row r="67" spans="1:3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73">
        <f>IF(COUNT(Sheet1!$B36:'Sheet1'!$C36)=2,(C36-Z$25/n)^2,0)</f>
        <v>0</v>
      </c>
      <c r="Z67" s="74">
        <f>IF(COUNT(Sheet1!$B36:'Sheet1'!$C36)=2,Z$29*B36^2+Y$30*B36+Y$31,0)</f>
        <v>0</v>
      </c>
      <c r="AA67" s="56"/>
      <c r="AB67" s="74">
        <f t="shared" ca="1" si="8"/>
        <v>0</v>
      </c>
      <c r="AC67" s="56"/>
      <c r="AD67" s="75">
        <f>IF(COUNT(Sheet1!$B36:'Sheet1'!$C36)=2,($Z$25/n-Z67)^2,0)</f>
        <v>0</v>
      </c>
      <c r="AE67" s="10"/>
    </row>
    <row r="68" spans="1:3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73">
        <f>IF(COUNT(Sheet1!$B37:'Sheet1'!$C37)=2,(C37-Z$25/n)^2,0)</f>
        <v>0</v>
      </c>
      <c r="Z68" s="74">
        <f>IF(COUNT(Sheet1!$B37:'Sheet1'!$C37)=2,Z$29*B37^2+Y$30*B37+Y$31,0)</f>
        <v>0</v>
      </c>
      <c r="AA68" s="56"/>
      <c r="AB68" s="74">
        <f t="shared" ca="1" si="8"/>
        <v>0</v>
      </c>
      <c r="AC68" s="56"/>
      <c r="AD68" s="75">
        <f>IF(COUNT(Sheet1!$B37:'Sheet1'!$C37)=2,($Z$25/n-Z68)^2,0)</f>
        <v>0</v>
      </c>
      <c r="AE68" s="10"/>
    </row>
    <row r="69" spans="1:3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73">
        <f>IF(COUNT(Sheet1!$B38:'Sheet1'!$C38)=2,(C38-Z$25/n)^2,0)</f>
        <v>0</v>
      </c>
      <c r="Z69" s="74">
        <f>IF(COUNT(Sheet1!$B38:'Sheet1'!$C38)=2,Z$29*B38^2+Y$30*B38+Y$31,0)</f>
        <v>0</v>
      </c>
      <c r="AA69" s="56"/>
      <c r="AB69" s="74">
        <f t="shared" ca="1" si="8"/>
        <v>0</v>
      </c>
      <c r="AC69" s="56"/>
      <c r="AD69" s="75">
        <f>IF(COUNT(Sheet1!$B38:'Sheet1'!$C38)=2,($Z$25/n-Z69)^2,0)</f>
        <v>0</v>
      </c>
      <c r="AE69" s="10"/>
    </row>
    <row r="70" spans="1:3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73">
        <f>IF(COUNT(Sheet1!$B39:'Sheet1'!$C39)=2,(C39-Z$25/n)^2,0)</f>
        <v>0</v>
      </c>
      <c r="Z70" s="74">
        <f>IF(COUNT(Sheet1!$B39:'Sheet1'!$C39)=2,Z$29*B39^2+Y$30*B39+Y$31,0)</f>
        <v>0</v>
      </c>
      <c r="AA70" s="56"/>
      <c r="AB70" s="74">
        <f t="shared" ca="1" si="8"/>
        <v>0</v>
      </c>
      <c r="AC70" s="56"/>
      <c r="AD70" s="75">
        <f>IF(COUNT(Sheet1!$B39:'Sheet1'!$C39)=2,($Z$25/n-Z70)^2,0)</f>
        <v>0</v>
      </c>
      <c r="AE70" s="10"/>
    </row>
    <row r="71" spans="1:3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73">
        <f>IF(COUNT(Sheet1!$B40:'Sheet1'!$C40)=2,(C40-Z$25/n)^2,0)</f>
        <v>0</v>
      </c>
      <c r="Z71" s="74">
        <f>IF(COUNT(Sheet1!$B40:'Sheet1'!$C40)=2,Z$29*B40^2+Y$30*B40+Y$31,0)</f>
        <v>0</v>
      </c>
      <c r="AA71" s="56"/>
      <c r="AB71" s="74">
        <f t="shared" ca="1" si="8"/>
        <v>0</v>
      </c>
      <c r="AC71" s="56"/>
      <c r="AD71" s="75">
        <f>IF(COUNT(Sheet1!$B40:'Sheet1'!$C40)=2,($Z$25/n-Z71)^2,0)</f>
        <v>0</v>
      </c>
      <c r="AE71" s="10"/>
    </row>
    <row r="72" spans="1:3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73">
        <f>IF(COUNT(Sheet1!$B41:'Sheet1'!$C41)=2,(C41-Z$25/n)^2,0)</f>
        <v>0</v>
      </c>
      <c r="Z72" s="74">
        <f>IF(COUNT(Sheet1!$B41:'Sheet1'!$C41)=2,Z$29*B41^2+Y$30*B41+Y$31,0)</f>
        <v>0</v>
      </c>
      <c r="AA72" s="56"/>
      <c r="AB72" s="74">
        <f t="shared" ca="1" si="8"/>
        <v>0</v>
      </c>
      <c r="AC72" s="56"/>
      <c r="AD72" s="75">
        <f>IF(COUNT(Sheet1!$B41:'Sheet1'!$C41)=2,($Z$25/n-Z72)^2,0)</f>
        <v>0</v>
      </c>
      <c r="AE72" s="10"/>
    </row>
    <row r="73" spans="1:3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82">
        <f>SUM(Y37:Y72)</f>
        <v>0</v>
      </c>
      <c r="Z73" s="83">
        <f>SUM(Z37:Z72)</f>
        <v>0</v>
      </c>
      <c r="AA73" s="83"/>
      <c r="AB73" s="83">
        <f ca="1">SUM(AB37:AB72)</f>
        <v>0</v>
      </c>
      <c r="AC73" s="83" t="s">
        <v>0</v>
      </c>
      <c r="AD73" s="84">
        <f>SUM(AD37:AD72)</f>
        <v>0</v>
      </c>
      <c r="AE73" s="10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5:AE73"/>
  <sheetViews>
    <sheetView workbookViewId="0">
      <selection sqref="A1:AE73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0.38416832705309401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O50" ca="1" si="0">IF(COUNT($B6:$C6)=2,B6,0)</f>
        <v>0</v>
      </c>
      <c r="O6" s="10">
        <f t="shared" ca="1" si="0"/>
        <v>0</v>
      </c>
      <c r="P6" s="10">
        <f t="shared" ref="P6:P50" ca="1" si="1">IF(COUNT($B6:$C6)=2,N6*O6,0)</f>
        <v>0</v>
      </c>
      <c r="Q6" s="10">
        <f t="shared" ref="Q6:Q50" ca="1" si="2">IF(COUNT($B6:$C6)=2,B6^2,0)</f>
        <v>0</v>
      </c>
      <c r="R6" s="10">
        <f t="shared" ref="R6:R50" ca="1" si="3">IF(COUNT($B6:$C6)=2,B6^3,0)</f>
        <v>0</v>
      </c>
      <c r="S6" s="10">
        <f t="shared" ref="S6:S50" ca="1" si="4">IF(COUNT($B6:$C6)=2,B6^4,0)</f>
        <v>0</v>
      </c>
      <c r="T6" s="10">
        <f t="shared" ref="T6:T50" ca="1" si="5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6">RAND()</f>
        <v>0.30038616770931004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0"/>
        <v>0</v>
      </c>
      <c r="P7" s="10">
        <f t="shared" ca="1" si="1"/>
        <v>0</v>
      </c>
      <c r="Q7" s="10">
        <f t="shared" ca="1" si="2"/>
        <v>0</v>
      </c>
      <c r="R7" s="10">
        <f t="shared" ca="1" si="3"/>
        <v>0</v>
      </c>
      <c r="S7" s="10">
        <f t="shared" ca="1" si="4"/>
        <v>0</v>
      </c>
      <c r="T7" s="10">
        <f t="shared" ca="1" si="5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6"/>
        <v>0.67956543634099043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0"/>
        <v>0</v>
      </c>
      <c r="P8" s="10">
        <f t="shared" ca="1" si="1"/>
        <v>0</v>
      </c>
      <c r="Q8" s="10">
        <f t="shared" ca="1" si="2"/>
        <v>0</v>
      </c>
      <c r="R8" s="10">
        <f t="shared" ca="1" si="3"/>
        <v>0</v>
      </c>
      <c r="S8" s="10">
        <f t="shared" ca="1" si="4"/>
        <v>0</v>
      </c>
      <c r="T8" s="10">
        <f t="shared" ca="1" si="5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6"/>
        <v>0.54839924700264975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0"/>
        <v>0</v>
      </c>
      <c r="P9" s="10">
        <f t="shared" ca="1" si="1"/>
        <v>0</v>
      </c>
      <c r="Q9" s="10">
        <f t="shared" ca="1" si="2"/>
        <v>0</v>
      </c>
      <c r="R9" s="10">
        <f t="shared" ca="1" si="3"/>
        <v>0</v>
      </c>
      <c r="S9" s="10">
        <f t="shared" ca="1" si="4"/>
        <v>0</v>
      </c>
      <c r="T9" s="10">
        <f t="shared" ca="1" si="5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6"/>
        <v>0.3499245925465857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0"/>
        <v>0</v>
      </c>
      <c r="P10" s="10">
        <f t="shared" ca="1" si="1"/>
        <v>0</v>
      </c>
      <c r="Q10" s="10">
        <f t="shared" ca="1" si="2"/>
        <v>0</v>
      </c>
      <c r="R10" s="10">
        <f t="shared" ca="1" si="3"/>
        <v>0</v>
      </c>
      <c r="S10" s="10">
        <f t="shared" ca="1" si="4"/>
        <v>0</v>
      </c>
      <c r="T10" s="10">
        <f t="shared" ca="1" si="5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6"/>
        <v>0.84432362789561233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0"/>
        <v>0</v>
      </c>
      <c r="P11" s="10">
        <f t="shared" ca="1" si="1"/>
        <v>0</v>
      </c>
      <c r="Q11" s="10">
        <f t="shared" ca="1" si="2"/>
        <v>0</v>
      </c>
      <c r="R11" s="10">
        <f t="shared" ca="1" si="3"/>
        <v>0</v>
      </c>
      <c r="S11" s="10">
        <f t="shared" ca="1" si="4"/>
        <v>0</v>
      </c>
      <c r="T11" s="10">
        <f t="shared" ca="1" si="5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6"/>
        <v>2.6625984262426128E-3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0"/>
        <v>0</v>
      </c>
      <c r="P12" s="10">
        <f t="shared" ca="1" si="1"/>
        <v>0</v>
      </c>
      <c r="Q12" s="10">
        <f t="shared" ca="1" si="2"/>
        <v>0</v>
      </c>
      <c r="R12" s="10">
        <f t="shared" ca="1" si="3"/>
        <v>0</v>
      </c>
      <c r="S12" s="10">
        <f t="shared" ca="1" si="4"/>
        <v>0</v>
      </c>
      <c r="T12" s="10">
        <f t="shared" ca="1" si="5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6"/>
        <v>0.52396622997062281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0"/>
        <v>0</v>
      </c>
      <c r="P13" s="10">
        <f t="shared" ca="1" si="1"/>
        <v>0</v>
      </c>
      <c r="Q13" s="10">
        <f t="shared" ca="1" si="2"/>
        <v>0</v>
      </c>
      <c r="R13" s="10">
        <f t="shared" ca="1" si="3"/>
        <v>0</v>
      </c>
      <c r="S13" s="10">
        <f t="shared" ca="1" si="4"/>
        <v>0</v>
      </c>
      <c r="T13" s="10">
        <f t="shared" ca="1" si="5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6"/>
        <v>0.20841940975310957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0"/>
        <v>0</v>
      </c>
      <c r="P14" s="10">
        <f t="shared" ca="1" si="1"/>
        <v>0</v>
      </c>
      <c r="Q14" s="10">
        <f t="shared" ca="1" si="2"/>
        <v>0</v>
      </c>
      <c r="R14" s="10">
        <f t="shared" ca="1" si="3"/>
        <v>0</v>
      </c>
      <c r="S14" s="10">
        <f t="shared" ca="1" si="4"/>
        <v>0</v>
      </c>
      <c r="T14" s="10">
        <f t="shared" ca="1" si="5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6"/>
        <v>0.35395494197136668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0"/>
        <v>0</v>
      </c>
      <c r="P15" s="10">
        <f t="shared" ca="1" si="1"/>
        <v>0</v>
      </c>
      <c r="Q15" s="10">
        <f t="shared" ca="1" si="2"/>
        <v>0</v>
      </c>
      <c r="R15" s="10">
        <f t="shared" ca="1" si="3"/>
        <v>0</v>
      </c>
      <c r="S15" s="10">
        <f t="shared" ca="1" si="4"/>
        <v>0</v>
      </c>
      <c r="T15" s="10">
        <f t="shared" ca="1" si="5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6"/>
        <v>0.49438818941681117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0"/>
        <v>0</v>
      </c>
      <c r="P16" s="10">
        <f t="shared" ca="1" si="1"/>
        <v>0</v>
      </c>
      <c r="Q16" s="10">
        <f t="shared" ca="1" si="2"/>
        <v>0</v>
      </c>
      <c r="R16" s="10">
        <f t="shared" ca="1" si="3"/>
        <v>0</v>
      </c>
      <c r="S16" s="10">
        <f t="shared" ca="1" si="4"/>
        <v>0</v>
      </c>
      <c r="T16" s="10">
        <f t="shared" ca="1" si="5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6"/>
        <v>0.78158851723871536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0"/>
        <v>0</v>
      </c>
      <c r="P17" s="10">
        <f t="shared" ca="1" si="1"/>
        <v>0</v>
      </c>
      <c r="Q17" s="10">
        <f t="shared" ca="1" si="2"/>
        <v>0</v>
      </c>
      <c r="R17" s="10">
        <f t="shared" ca="1" si="3"/>
        <v>0</v>
      </c>
      <c r="S17" s="10">
        <f t="shared" ca="1" si="4"/>
        <v>0</v>
      </c>
      <c r="T17" s="10">
        <f t="shared" ca="1" si="5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6"/>
        <v>0.35982671712139791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0"/>
        <v>0</v>
      </c>
      <c r="P18" s="10">
        <f t="shared" ca="1" si="1"/>
        <v>0</v>
      </c>
      <c r="Q18" s="10">
        <f t="shared" ca="1" si="2"/>
        <v>0</v>
      </c>
      <c r="R18" s="10">
        <f t="shared" ca="1" si="3"/>
        <v>0</v>
      </c>
      <c r="S18" s="10">
        <f t="shared" ca="1" si="4"/>
        <v>0</v>
      </c>
      <c r="T18" s="10">
        <f t="shared" ca="1" si="5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6"/>
        <v>0.46450202038702315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0"/>
        <v>0</v>
      </c>
      <c r="P19" s="10">
        <f t="shared" ca="1" si="1"/>
        <v>0</v>
      </c>
      <c r="Q19" s="10">
        <f t="shared" ca="1" si="2"/>
        <v>0</v>
      </c>
      <c r="R19" s="10">
        <f t="shared" ca="1" si="3"/>
        <v>0</v>
      </c>
      <c r="S19" s="10">
        <f t="shared" ca="1" si="4"/>
        <v>0</v>
      </c>
      <c r="T19" s="10">
        <f t="shared" ca="1" si="5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6"/>
        <v>2.5672724744779662E-3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0"/>
        <v>0</v>
      </c>
      <c r="P20" s="10">
        <f t="shared" ca="1" si="1"/>
        <v>0</v>
      </c>
      <c r="Q20" s="10">
        <f t="shared" ca="1" si="2"/>
        <v>0</v>
      </c>
      <c r="R20" s="10">
        <f t="shared" ca="1" si="3"/>
        <v>0</v>
      </c>
      <c r="S20" s="10">
        <f t="shared" ca="1" si="4"/>
        <v>0</v>
      </c>
      <c r="T20" s="10">
        <f t="shared" ca="1" si="5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6"/>
        <v>0.41008933665249447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0"/>
        <v>0</v>
      </c>
      <c r="P21" s="10">
        <f t="shared" ca="1" si="1"/>
        <v>0</v>
      </c>
      <c r="Q21" s="10">
        <f t="shared" ca="1" si="2"/>
        <v>0</v>
      </c>
      <c r="R21" s="10">
        <f t="shared" ca="1" si="3"/>
        <v>0</v>
      </c>
      <c r="S21" s="10">
        <f t="shared" ca="1" si="4"/>
        <v>0</v>
      </c>
      <c r="T21" s="10">
        <f t="shared" ca="1" si="5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6"/>
        <v>0.43119733351094502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0"/>
        <v>0</v>
      </c>
      <c r="P22" s="10">
        <f t="shared" ca="1" si="1"/>
        <v>0</v>
      </c>
      <c r="Q22" s="10">
        <f t="shared" ca="1" si="2"/>
        <v>0</v>
      </c>
      <c r="R22" s="10">
        <f t="shared" ca="1" si="3"/>
        <v>0</v>
      </c>
      <c r="S22" s="10">
        <f t="shared" ca="1" si="4"/>
        <v>0</v>
      </c>
      <c r="T22" s="10">
        <f t="shared" ca="1" si="5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6"/>
        <v>9.4983933334372495E-2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0"/>
        <v>0</v>
      </c>
      <c r="P23" s="10">
        <f t="shared" ca="1" si="1"/>
        <v>0</v>
      </c>
      <c r="Q23" s="10">
        <f t="shared" ca="1" si="2"/>
        <v>0</v>
      </c>
      <c r="R23" s="10">
        <f t="shared" ca="1" si="3"/>
        <v>0</v>
      </c>
      <c r="S23" s="10">
        <f t="shared" ca="1" si="4"/>
        <v>0</v>
      </c>
      <c r="T23" s="10">
        <f t="shared" ca="1" si="5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6"/>
        <v>0.99245221259911598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0"/>
        <v>0</v>
      </c>
      <c r="P24" s="10">
        <f t="shared" ca="1" si="1"/>
        <v>0</v>
      </c>
      <c r="Q24" s="10">
        <f t="shared" ca="1" si="2"/>
        <v>0</v>
      </c>
      <c r="R24" s="10">
        <f t="shared" ca="1" si="3"/>
        <v>0</v>
      </c>
      <c r="S24" s="10">
        <f t="shared" ca="1" si="4"/>
        <v>0</v>
      </c>
      <c r="T24" s="10">
        <f t="shared" ca="1" si="5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6"/>
        <v>5.9449005241736796E-2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0"/>
        <v>0</v>
      </c>
      <c r="P25" s="10">
        <f t="shared" ca="1" si="1"/>
        <v>0</v>
      </c>
      <c r="Q25" s="10">
        <f t="shared" ca="1" si="2"/>
        <v>0</v>
      </c>
      <c r="R25" s="10">
        <f t="shared" ca="1" si="3"/>
        <v>0</v>
      </c>
      <c r="S25" s="10">
        <f t="shared" ca="1" si="4"/>
        <v>0</v>
      </c>
      <c r="T25" s="10">
        <f t="shared" ca="1" si="5"/>
        <v>0</v>
      </c>
      <c r="U25" s="10"/>
      <c r="V25" s="10"/>
      <c r="W25" s="10"/>
      <c r="X25" s="9" t="s">
        <v>0</v>
      </c>
      <c r="Y25" s="55">
        <f t="shared" ref="Y25:AE25" ca="1" si="7">SUM(N6:N50)</f>
        <v>0</v>
      </c>
      <c r="Z25" s="56">
        <f t="shared" ca="1" si="7"/>
        <v>0</v>
      </c>
      <c r="AA25" s="57">
        <f t="shared" ca="1" si="7"/>
        <v>0</v>
      </c>
      <c r="AB25" s="57">
        <f t="shared" ca="1" si="7"/>
        <v>0</v>
      </c>
      <c r="AC25" s="57">
        <f t="shared" ca="1" si="7"/>
        <v>0</v>
      </c>
      <c r="AD25" s="57">
        <f t="shared" ca="1" si="7"/>
        <v>0</v>
      </c>
      <c r="AE25" s="58">
        <f t="shared" ca="1" si="7"/>
        <v>0</v>
      </c>
    </row>
    <row r="26" spans="1:31">
      <c r="A26" s="10">
        <f t="shared" ca="1" si="6"/>
        <v>0.21831580797084049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0"/>
        <v>0</v>
      </c>
      <c r="P26" s="10">
        <f t="shared" ca="1" si="1"/>
        <v>0</v>
      </c>
      <c r="Q26" s="10">
        <f t="shared" ca="1" si="2"/>
        <v>0</v>
      </c>
      <c r="R26" s="10">
        <f t="shared" ca="1" si="3"/>
        <v>0</v>
      </c>
      <c r="S26" s="10">
        <f t="shared" ca="1" si="4"/>
        <v>0</v>
      </c>
      <c r="T26" s="10">
        <f t="shared" ca="1" si="5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6"/>
        <v>0.17296783078003497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0"/>
        <v>0</v>
      </c>
      <c r="P27" s="10">
        <f t="shared" ca="1" si="1"/>
        <v>0</v>
      </c>
      <c r="Q27" s="10">
        <f t="shared" ca="1" si="2"/>
        <v>0</v>
      </c>
      <c r="R27" s="10">
        <f t="shared" ca="1" si="3"/>
        <v>0</v>
      </c>
      <c r="S27" s="10">
        <f t="shared" ca="1" si="4"/>
        <v>0</v>
      </c>
      <c r="T27" s="10">
        <f t="shared" ca="1" si="5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6"/>
        <v>0.19333937989215955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0"/>
        <v>0</v>
      </c>
      <c r="P28" s="10">
        <f t="shared" ca="1" si="1"/>
        <v>0</v>
      </c>
      <c r="Q28" s="10">
        <f t="shared" ca="1" si="2"/>
        <v>0</v>
      </c>
      <c r="R28" s="10">
        <f t="shared" ca="1" si="3"/>
        <v>0</v>
      </c>
      <c r="S28" s="10">
        <f t="shared" ca="1" si="4"/>
        <v>0</v>
      </c>
      <c r="T28" s="10">
        <f t="shared" ca="1" si="5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6"/>
        <v>0.22883198138893113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0"/>
        <v>0</v>
      </c>
      <c r="P29" s="10">
        <f t="shared" ca="1" si="1"/>
        <v>0</v>
      </c>
      <c r="Q29" s="10">
        <f t="shared" ca="1" si="2"/>
        <v>0</v>
      </c>
      <c r="R29" s="10">
        <f t="shared" ca="1" si="3"/>
        <v>0</v>
      </c>
      <c r="S29" s="10">
        <f t="shared" ca="1" si="4"/>
        <v>0</v>
      </c>
      <c r="T29" s="10">
        <f t="shared" ca="1" si="5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6"/>
        <v>0.27853351570988538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0"/>
        <v>0</v>
      </c>
      <c r="P30" s="10">
        <f t="shared" ca="1" si="1"/>
        <v>0</v>
      </c>
      <c r="Q30" s="10">
        <f t="shared" ca="1" si="2"/>
        <v>0</v>
      </c>
      <c r="R30" s="10">
        <f t="shared" ca="1" si="3"/>
        <v>0</v>
      </c>
      <c r="S30" s="10">
        <f t="shared" ca="1" si="4"/>
        <v>0</v>
      </c>
      <c r="T30" s="10">
        <f t="shared" ca="1" si="5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6"/>
        <v>0.75565178058235227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0"/>
        <v>0</v>
      </c>
      <c r="P31" s="10">
        <f t="shared" ca="1" si="1"/>
        <v>0</v>
      </c>
      <c r="Q31" s="10">
        <f t="shared" ca="1" si="2"/>
        <v>0</v>
      </c>
      <c r="R31" s="10">
        <f t="shared" ca="1" si="3"/>
        <v>0</v>
      </c>
      <c r="S31" s="10">
        <f t="shared" ca="1" si="4"/>
        <v>0</v>
      </c>
      <c r="T31" s="10">
        <f t="shared" ca="1" si="5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6"/>
        <v>0.33691009161493335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0"/>
        <v>0</v>
      </c>
      <c r="P32" s="10">
        <f t="shared" ca="1" si="1"/>
        <v>0</v>
      </c>
      <c r="Q32" s="10">
        <f t="shared" ca="1" si="2"/>
        <v>0</v>
      </c>
      <c r="R32" s="10">
        <f t="shared" ca="1" si="3"/>
        <v>0</v>
      </c>
      <c r="S32" s="10">
        <f t="shared" ca="1" si="4"/>
        <v>0</v>
      </c>
      <c r="T32" s="10">
        <f t="shared" ca="1" si="5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6"/>
        <v>0.59188310508279418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0"/>
        <v>0</v>
      </c>
      <c r="P33" s="10">
        <f t="shared" ca="1" si="1"/>
        <v>0</v>
      </c>
      <c r="Q33" s="10">
        <f t="shared" ca="1" si="2"/>
        <v>0</v>
      </c>
      <c r="R33" s="10">
        <f t="shared" ca="1" si="3"/>
        <v>0</v>
      </c>
      <c r="S33" s="10">
        <f t="shared" ca="1" si="4"/>
        <v>0</v>
      </c>
      <c r="T33" s="10">
        <f t="shared" ca="1" si="5"/>
        <v>0</v>
      </c>
      <c r="U33" s="10"/>
      <c r="V33" s="10"/>
      <c r="W33" s="10"/>
      <c r="X33" s="89" t="s">
        <v>88</v>
      </c>
      <c r="Y33" s="72" t="e">
        <f ca="1">1-(AB73/AD73)</f>
        <v>#DIV/0!</v>
      </c>
      <c r="Z33" s="10"/>
      <c r="AA33" s="10"/>
      <c r="AB33" s="10"/>
      <c r="AC33" s="10"/>
      <c r="AD33" s="10"/>
      <c r="AE33" s="10"/>
    </row>
    <row r="34" spans="1:31">
      <c r="A34" s="10">
        <f t="shared" ca="1" si="6"/>
        <v>2.0424786889607582E-2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0"/>
        <v>0</v>
      </c>
      <c r="P34" s="10">
        <f t="shared" ca="1" si="1"/>
        <v>0</v>
      </c>
      <c r="Q34" s="10">
        <f t="shared" ca="1" si="2"/>
        <v>0</v>
      </c>
      <c r="R34" s="10">
        <f t="shared" ca="1" si="3"/>
        <v>0</v>
      </c>
      <c r="S34" s="10">
        <f t="shared" ca="1" si="4"/>
        <v>0</v>
      </c>
      <c r="T34" s="10">
        <f t="shared" ca="1" si="5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4.25">
      <c r="A35" s="10">
        <f t="shared" ca="1" si="6"/>
        <v>0.92556300016033022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0"/>
        <v>0</v>
      </c>
      <c r="P35" s="10">
        <f t="shared" ca="1" si="1"/>
        <v>0</v>
      </c>
      <c r="Q35" s="10">
        <f t="shared" ca="1" si="2"/>
        <v>0</v>
      </c>
      <c r="R35" s="10">
        <f t="shared" ca="1" si="3"/>
        <v>0</v>
      </c>
      <c r="S35" s="10">
        <f t="shared" ca="1" si="4"/>
        <v>0</v>
      </c>
      <c r="T35" s="10">
        <f t="shared" ca="1" si="5"/>
        <v>0</v>
      </c>
      <c r="U35" s="10"/>
      <c r="V35" s="10"/>
      <c r="W35" s="10"/>
      <c r="X35" s="10"/>
      <c r="Y35" s="72" t="s">
        <v>69</v>
      </c>
      <c r="Z35" s="10"/>
      <c r="AA35" s="10"/>
      <c r="AB35" s="10"/>
      <c r="AC35" s="10"/>
      <c r="AD35" s="10"/>
      <c r="AE35" s="10"/>
    </row>
    <row r="36" spans="1:31">
      <c r="A36" s="10">
        <f t="shared" ca="1" si="6"/>
        <v>0.49440251752623965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0"/>
        <v>0</v>
      </c>
      <c r="P36" s="10">
        <f t="shared" ca="1" si="1"/>
        <v>0</v>
      </c>
      <c r="Q36" s="10">
        <f t="shared" ca="1" si="2"/>
        <v>0</v>
      </c>
      <c r="R36" s="10">
        <f t="shared" ca="1" si="3"/>
        <v>0</v>
      </c>
      <c r="S36" s="10">
        <f t="shared" ca="1" si="4"/>
        <v>0</v>
      </c>
      <c r="T36" s="10">
        <f t="shared" ca="1" si="5"/>
        <v>0</v>
      </c>
      <c r="U36" s="10"/>
      <c r="V36" s="10"/>
      <c r="W36" s="10"/>
      <c r="X36" s="10"/>
      <c r="Y36" s="108" t="s">
        <v>70</v>
      </c>
      <c r="Z36" s="108" t="s">
        <v>71</v>
      </c>
      <c r="AA36" s="108"/>
      <c r="AB36" s="108" t="s">
        <v>72</v>
      </c>
      <c r="AC36" s="108"/>
      <c r="AD36" s="108" t="s">
        <v>73</v>
      </c>
      <c r="AE36" s="41"/>
    </row>
    <row r="37" spans="1:31">
      <c r="A37" s="10">
        <f t="shared" ca="1" si="6"/>
        <v>0.38855557065836821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0"/>
        <v>0</v>
      </c>
      <c r="P37" s="10">
        <f t="shared" ca="1" si="1"/>
        <v>0</v>
      </c>
      <c r="Q37" s="10">
        <f t="shared" ca="1" si="2"/>
        <v>0</v>
      </c>
      <c r="R37" s="10">
        <f t="shared" ca="1" si="3"/>
        <v>0</v>
      </c>
      <c r="S37" s="10">
        <f t="shared" ca="1" si="4"/>
        <v>0</v>
      </c>
      <c r="T37" s="10">
        <f t="shared" ca="1" si="5"/>
        <v>0</v>
      </c>
      <c r="U37" s="10"/>
      <c r="V37" s="10"/>
      <c r="W37" s="10"/>
      <c r="X37" s="10"/>
      <c r="Y37" s="73">
        <f>IF(COUNT(Sheet1!$B6:'Sheet1'!$C6)=2,(C6-Z$25/n)^2,0)</f>
        <v>0</v>
      </c>
      <c r="Z37" s="74">
        <f>IF(COUNT(Sheet1!$B6:'Sheet1'!$C6)=2,Z$29*B6^2+Y$30*B6+Y$31,0)</f>
        <v>0</v>
      </c>
      <c r="AA37" s="74"/>
      <c r="AB37" s="74">
        <f t="shared" ref="AB37:AB72" ca="1" si="8">IF(COUNT($B6:$C6)=2,(C6-Z37)^2,0)</f>
        <v>0</v>
      </c>
      <c r="AC37" s="49"/>
      <c r="AD37" s="75">
        <f>IF(COUNT(Sheet1!$B6:'Sheet1'!$C6)=2,($Z$25/n-Z37)^2,0)</f>
        <v>0</v>
      </c>
      <c r="AE37" s="10" t="s">
        <v>0</v>
      </c>
    </row>
    <row r="38" spans="1:31">
      <c r="A38" s="10">
        <f t="shared" ca="1" si="6"/>
        <v>0.51955220293329285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0"/>
        <v>0</v>
      </c>
      <c r="P38" s="10">
        <f t="shared" ca="1" si="1"/>
        <v>0</v>
      </c>
      <c r="Q38" s="10">
        <f t="shared" ca="1" si="2"/>
        <v>0</v>
      </c>
      <c r="R38" s="10">
        <f t="shared" ca="1" si="3"/>
        <v>0</v>
      </c>
      <c r="S38" s="10">
        <f t="shared" ca="1" si="4"/>
        <v>0</v>
      </c>
      <c r="T38" s="10">
        <f t="shared" ca="1" si="5"/>
        <v>0</v>
      </c>
      <c r="U38" s="10"/>
      <c r="V38" s="10"/>
      <c r="W38" s="10"/>
      <c r="X38" s="10"/>
      <c r="Y38" s="73">
        <f>IF(COUNT(Sheet1!$B7:'Sheet1'!$C7)=2,(C7-Z$25/n)^2,0)</f>
        <v>0</v>
      </c>
      <c r="Z38" s="74">
        <f>IF(COUNT(Sheet1!$B7:'Sheet1'!$C7)=2,Z$29*B7^2+Y$30*B7+Y$31,0)</f>
        <v>0</v>
      </c>
      <c r="AA38" s="59"/>
      <c r="AB38" s="74">
        <f t="shared" ca="1" si="8"/>
        <v>0</v>
      </c>
      <c r="AC38" s="32"/>
      <c r="AD38" s="75">
        <f>IF(COUNT(Sheet1!$B7:'Sheet1'!$C7)=2,($Z$25/n-Z38)^2,0)</f>
        <v>0</v>
      </c>
      <c r="AE38" s="10"/>
    </row>
    <row r="39" spans="1:31">
      <c r="A39" s="10">
        <f t="shared" ca="1" si="6"/>
        <v>0.84477494298954858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0"/>
        <v>0</v>
      </c>
      <c r="P39" s="10">
        <f t="shared" ca="1" si="1"/>
        <v>0</v>
      </c>
      <c r="Q39" s="10">
        <f t="shared" ca="1" si="2"/>
        <v>0</v>
      </c>
      <c r="R39" s="10">
        <f t="shared" ca="1" si="3"/>
        <v>0</v>
      </c>
      <c r="S39" s="10">
        <f t="shared" ca="1" si="4"/>
        <v>0</v>
      </c>
      <c r="T39" s="10">
        <f t="shared" ca="1" si="5"/>
        <v>0</v>
      </c>
      <c r="U39" s="10"/>
      <c r="V39" s="10"/>
      <c r="W39" s="10"/>
      <c r="X39" s="10"/>
      <c r="Y39" s="73">
        <f>IF(COUNT(Sheet1!$B8:'Sheet1'!$C8)=2,(C8-Z$25/n)^2,0)</f>
        <v>0</v>
      </c>
      <c r="Z39" s="74">
        <f>IF(COUNT(Sheet1!$B8:'Sheet1'!$C8)=2,Z$29*B8^2+Y$30*B8+Y$31,0)</f>
        <v>0</v>
      </c>
      <c r="AA39" s="59"/>
      <c r="AB39" s="74">
        <f t="shared" ca="1" si="8"/>
        <v>0</v>
      </c>
      <c r="AC39" s="32"/>
      <c r="AD39" s="75">
        <f>IF(COUNT(Sheet1!$B8:'Sheet1'!$C8)=2,($Z$25/n-Z39)^2,0)</f>
        <v>0</v>
      </c>
      <c r="AE39" s="10"/>
    </row>
    <row r="40" spans="1:31">
      <c r="A40" s="10">
        <f t="shared" ca="1" si="6"/>
        <v>0.42756599896979197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0"/>
        <v>0</v>
      </c>
      <c r="P40" s="10">
        <f t="shared" ca="1" si="1"/>
        <v>0</v>
      </c>
      <c r="Q40" s="10">
        <f t="shared" ca="1" si="2"/>
        <v>0</v>
      </c>
      <c r="R40" s="10">
        <f t="shared" ca="1" si="3"/>
        <v>0</v>
      </c>
      <c r="S40" s="10">
        <f t="shared" ca="1" si="4"/>
        <v>0</v>
      </c>
      <c r="T40" s="10">
        <f t="shared" ca="1" si="5"/>
        <v>0</v>
      </c>
      <c r="U40" s="10"/>
      <c r="V40" s="10"/>
      <c r="W40" s="10"/>
      <c r="X40" s="10"/>
      <c r="Y40" s="73">
        <f>IF(COUNT(Sheet1!$B9:'Sheet1'!$C9)=2,(C9-Z$25/n)^2,0)</f>
        <v>0</v>
      </c>
      <c r="Z40" s="74">
        <f>IF(COUNT(Sheet1!$B9:'Sheet1'!$C9)=2,Z$29*B9^2+Y$30*B9+Y$31,0)</f>
        <v>0</v>
      </c>
      <c r="AA40" s="59"/>
      <c r="AB40" s="74">
        <f t="shared" ca="1" si="8"/>
        <v>0</v>
      </c>
      <c r="AC40" s="32"/>
      <c r="AD40" s="75">
        <f>IF(COUNT(Sheet1!$B9:'Sheet1'!$C9)=2,($Z$25/n-Z40)^2,0)</f>
        <v>0</v>
      </c>
      <c r="AE40" s="10"/>
    </row>
    <row r="41" spans="1:31">
      <c r="A41" s="10">
        <f t="shared" ca="1" si="6"/>
        <v>0.68942391741861253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0"/>
        <v>0</v>
      </c>
      <c r="P41" s="10">
        <f t="shared" ca="1" si="1"/>
        <v>0</v>
      </c>
      <c r="Q41" s="10">
        <f t="shared" ca="1" si="2"/>
        <v>0</v>
      </c>
      <c r="R41" s="10">
        <f t="shared" ca="1" si="3"/>
        <v>0</v>
      </c>
      <c r="S41" s="10">
        <f t="shared" ca="1" si="4"/>
        <v>0</v>
      </c>
      <c r="T41" s="10">
        <f t="shared" ca="1" si="5"/>
        <v>0</v>
      </c>
      <c r="U41" s="10"/>
      <c r="V41" s="10"/>
      <c r="W41" s="10"/>
      <c r="X41" s="10"/>
      <c r="Y41" s="73">
        <f>IF(COUNT(Sheet1!$B10:'Sheet1'!$C10)=2,(C10-Z$25/n)^2,0)</f>
        <v>0</v>
      </c>
      <c r="Z41" s="74">
        <f>IF(COUNT(Sheet1!$B10:'Sheet1'!$C10)=2,Z$29*B10^2+Y$30*B10+Y$31,0)</f>
        <v>0</v>
      </c>
      <c r="AA41" s="59"/>
      <c r="AB41" s="74">
        <f t="shared" ca="1" si="8"/>
        <v>0</v>
      </c>
      <c r="AC41" s="32"/>
      <c r="AD41" s="75">
        <f>IF(COUNT(Sheet1!$B10:'Sheet1'!$C10)=2,($Z$25/n-Z41)^2,0)</f>
        <v>0</v>
      </c>
      <c r="AE41" s="10"/>
    </row>
    <row r="42" spans="1:31">
      <c r="A42" s="10">
        <f t="shared" ca="1" si="6"/>
        <v>0.64405024260611132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0"/>
        <v>0</v>
      </c>
      <c r="P42" s="10">
        <f t="shared" ca="1" si="1"/>
        <v>0</v>
      </c>
      <c r="Q42" s="10">
        <f t="shared" ca="1" si="2"/>
        <v>0</v>
      </c>
      <c r="R42" s="10">
        <f t="shared" ca="1" si="3"/>
        <v>0</v>
      </c>
      <c r="S42" s="10">
        <f t="shared" ca="1" si="4"/>
        <v>0</v>
      </c>
      <c r="T42" s="10">
        <f t="shared" ca="1" si="5"/>
        <v>0</v>
      </c>
      <c r="U42" s="10"/>
      <c r="V42" s="10"/>
      <c r="W42" s="10"/>
      <c r="X42" s="10"/>
      <c r="Y42" s="73">
        <f>IF(COUNT(Sheet1!$B11:'Sheet1'!$C11)=2,(C11-Z$25/n)^2,0)</f>
        <v>0</v>
      </c>
      <c r="Z42" s="74">
        <f>IF(COUNT(Sheet1!$B11:'Sheet1'!$C11)=2,Z$29*B11^2+Y$30*B11+Y$31,0)</f>
        <v>0</v>
      </c>
      <c r="AA42" s="59"/>
      <c r="AB42" s="74">
        <f t="shared" ca="1" si="8"/>
        <v>0</v>
      </c>
      <c r="AC42" s="32"/>
      <c r="AD42" s="75">
        <f>IF(COUNT(Sheet1!$B11:'Sheet1'!$C11)=2,($Z$25/n-Z42)^2,0)</f>
        <v>0</v>
      </c>
      <c r="AE42" s="10"/>
    </row>
    <row r="43" spans="1:31">
      <c r="A43" s="10">
        <f t="shared" ca="1" si="6"/>
        <v>0.96099835447482229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0"/>
        <v>0</v>
      </c>
      <c r="P43" s="10">
        <f t="shared" ca="1" si="1"/>
        <v>0</v>
      </c>
      <c r="Q43" s="10">
        <f t="shared" ca="1" si="2"/>
        <v>0</v>
      </c>
      <c r="R43" s="10">
        <f t="shared" ca="1" si="3"/>
        <v>0</v>
      </c>
      <c r="S43" s="10">
        <f t="shared" ca="1" si="4"/>
        <v>0</v>
      </c>
      <c r="T43" s="10">
        <f t="shared" ca="1" si="5"/>
        <v>0</v>
      </c>
      <c r="U43" s="10"/>
      <c r="V43" s="10"/>
      <c r="W43" s="10"/>
      <c r="X43" s="10"/>
      <c r="Y43" s="73">
        <f>IF(COUNT(Sheet1!$B12:'Sheet1'!$C12)=2,(C12-Z$25/n)^2,0)</f>
        <v>0</v>
      </c>
      <c r="Z43" s="74">
        <f>IF(COUNT(Sheet1!$B12:'Sheet1'!$C12)=2,Z$29*B12^2+Y$30*B12+Y$31,0)</f>
        <v>0</v>
      </c>
      <c r="AA43" s="59"/>
      <c r="AB43" s="74">
        <f t="shared" ca="1" si="8"/>
        <v>0</v>
      </c>
      <c r="AC43" s="32"/>
      <c r="AD43" s="75">
        <f>IF(COUNT(Sheet1!$B12:'Sheet1'!$C12)=2,($Z$25/n-Z43)^2,0)</f>
        <v>0</v>
      </c>
      <c r="AE43" s="10"/>
    </row>
    <row r="44" spans="1:31">
      <c r="A44" s="10">
        <f t="shared" ca="1" si="6"/>
        <v>8.2173090099063595E-2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0"/>
        <v>0</v>
      </c>
      <c r="P44" s="10">
        <f t="shared" ca="1" si="1"/>
        <v>0</v>
      </c>
      <c r="Q44" s="10">
        <f t="shared" ca="1" si="2"/>
        <v>0</v>
      </c>
      <c r="R44" s="10">
        <f t="shared" ca="1" si="3"/>
        <v>0</v>
      </c>
      <c r="S44" s="10">
        <f t="shared" ca="1" si="4"/>
        <v>0</v>
      </c>
      <c r="T44" s="10">
        <f t="shared" ca="1" si="5"/>
        <v>0</v>
      </c>
      <c r="U44" s="10"/>
      <c r="V44" s="10"/>
      <c r="W44" s="10"/>
      <c r="X44" s="10"/>
      <c r="Y44" s="73">
        <f>IF(COUNT(Sheet1!$B13:'Sheet1'!$C13)=2,(C13-Z$25/n)^2,0)</f>
        <v>0</v>
      </c>
      <c r="Z44" s="74">
        <f>IF(COUNT(Sheet1!$B13:'Sheet1'!$C13)=2,Z$29*B13^2+Y$30*B13+Y$31,0)</f>
        <v>0</v>
      </c>
      <c r="AA44" s="32"/>
      <c r="AB44" s="74">
        <f t="shared" ca="1" si="8"/>
        <v>0</v>
      </c>
      <c r="AC44" s="32"/>
      <c r="AD44" s="75">
        <f>IF(COUNT(Sheet1!$B13:'Sheet1'!$C13)=2,($Z$25/n-Z44)^2,0)</f>
        <v>0</v>
      </c>
      <c r="AE44" s="10"/>
    </row>
    <row r="45" spans="1:31">
      <c r="A45" s="10">
        <f t="shared" ca="1" si="6"/>
        <v>0.99954371951917975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0"/>
        <v>0</v>
      </c>
      <c r="P45" s="10">
        <f t="shared" ca="1" si="1"/>
        <v>0</v>
      </c>
      <c r="Q45" s="10">
        <f t="shared" ca="1" si="2"/>
        <v>0</v>
      </c>
      <c r="R45" s="10">
        <f t="shared" ca="1" si="3"/>
        <v>0</v>
      </c>
      <c r="S45" s="10">
        <f t="shared" ca="1" si="4"/>
        <v>0</v>
      </c>
      <c r="T45" s="10">
        <f t="shared" ca="1" si="5"/>
        <v>0</v>
      </c>
      <c r="U45" s="10"/>
      <c r="V45" s="10"/>
      <c r="W45" s="10"/>
      <c r="X45" s="10"/>
      <c r="Y45" s="73">
        <f>IF(COUNT(Sheet1!$B14:'Sheet1'!$C14)=2,(C14-Z$25/n)^2,0)</f>
        <v>0</v>
      </c>
      <c r="Z45" s="74">
        <f>IF(COUNT(Sheet1!$B14:'Sheet1'!$C14)=2,Z$29*B14^2+Y$30*B14+Y$31,0)</f>
        <v>0</v>
      </c>
      <c r="AA45" s="59"/>
      <c r="AB45" s="74">
        <f t="shared" ca="1" si="8"/>
        <v>0</v>
      </c>
      <c r="AC45" s="32"/>
      <c r="AD45" s="75">
        <f>IF(COUNT(Sheet1!$B14:'Sheet1'!$C14)=2,($Z$25/n-Z45)^2,0)</f>
        <v>0</v>
      </c>
      <c r="AE45" s="10"/>
    </row>
    <row r="46" spans="1:31">
      <c r="A46" s="10">
        <f t="shared" ca="1" si="6"/>
        <v>0.25491534488153778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0"/>
        <v>0</v>
      </c>
      <c r="P46" s="10">
        <f t="shared" ca="1" si="1"/>
        <v>0</v>
      </c>
      <c r="Q46" s="10">
        <f t="shared" ca="1" si="2"/>
        <v>0</v>
      </c>
      <c r="R46" s="10">
        <f t="shared" ca="1" si="3"/>
        <v>0</v>
      </c>
      <c r="S46" s="10">
        <f t="shared" ca="1" si="4"/>
        <v>0</v>
      </c>
      <c r="T46" s="10">
        <f t="shared" ca="1" si="5"/>
        <v>0</v>
      </c>
      <c r="U46" s="10"/>
      <c r="V46" s="10"/>
      <c r="W46" s="10"/>
      <c r="X46" s="10"/>
      <c r="Y46" s="73">
        <f>IF(COUNT(Sheet1!$B15:'Sheet1'!$C15)=2,(C15-Z$25/n)^2,0)</f>
        <v>0</v>
      </c>
      <c r="Z46" s="74">
        <f>IF(COUNT(Sheet1!$B15:'Sheet1'!$C15)=2,Z$29*B15^2+Y$30*B15+Y$31,0)</f>
        <v>0</v>
      </c>
      <c r="AA46" s="59"/>
      <c r="AB46" s="74">
        <f t="shared" ca="1" si="8"/>
        <v>0</v>
      </c>
      <c r="AC46" s="32"/>
      <c r="AD46" s="75">
        <f>IF(COUNT(Sheet1!$B15:'Sheet1'!$C15)=2,($Z$25/n-Z46)^2,0)</f>
        <v>0</v>
      </c>
      <c r="AE46" s="10"/>
    </row>
    <row r="47" spans="1:31">
      <c r="A47" s="10">
        <f t="shared" ca="1" si="6"/>
        <v>0.20950021569994637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0"/>
        <v>0</v>
      </c>
      <c r="P47" s="10">
        <f t="shared" ca="1" si="1"/>
        <v>0</v>
      </c>
      <c r="Q47" s="10">
        <f t="shared" ca="1" si="2"/>
        <v>0</v>
      </c>
      <c r="R47" s="10">
        <f t="shared" ca="1" si="3"/>
        <v>0</v>
      </c>
      <c r="S47" s="10">
        <f t="shared" ca="1" si="4"/>
        <v>0</v>
      </c>
      <c r="T47" s="10">
        <f t="shared" ca="1" si="5"/>
        <v>0</v>
      </c>
      <c r="U47" s="10"/>
      <c r="V47" s="10"/>
      <c r="W47" s="10"/>
      <c r="X47" s="10"/>
      <c r="Y47" s="73">
        <f>IF(COUNT(Sheet1!$B16:'Sheet1'!$C16)=2,(C16-Z$25/n)^2,0)</f>
        <v>0</v>
      </c>
      <c r="Z47" s="74">
        <f>IF(COUNT(Sheet1!$B16:'Sheet1'!$C16)=2,Z$29*B16^2+Y$30*B16+Y$31,0)</f>
        <v>0</v>
      </c>
      <c r="AA47" s="59"/>
      <c r="AB47" s="74">
        <f t="shared" ca="1" si="8"/>
        <v>0</v>
      </c>
      <c r="AC47" s="32"/>
      <c r="AD47" s="75">
        <f>IF(COUNT(Sheet1!$B16:'Sheet1'!$C16)=2,($Z$25/n-Z47)^2,0)</f>
        <v>0</v>
      </c>
      <c r="AE47" s="10"/>
    </row>
    <row r="48" spans="1:31">
      <c r="A48" s="10">
        <f t="shared" ca="1" si="6"/>
        <v>0.12285619308968088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0"/>
        <v>0</v>
      </c>
      <c r="P48" s="10">
        <f t="shared" ca="1" si="1"/>
        <v>0</v>
      </c>
      <c r="Q48" s="10">
        <f t="shared" ca="1" si="2"/>
        <v>0</v>
      </c>
      <c r="R48" s="10">
        <f t="shared" ca="1" si="3"/>
        <v>0</v>
      </c>
      <c r="S48" s="10">
        <f t="shared" ca="1" si="4"/>
        <v>0</v>
      </c>
      <c r="T48" s="10">
        <f t="shared" ca="1" si="5"/>
        <v>0</v>
      </c>
      <c r="U48" s="10"/>
      <c r="V48" s="10"/>
      <c r="W48" s="10"/>
      <c r="X48" s="10"/>
      <c r="Y48" s="73">
        <f>IF(COUNT(Sheet1!$B17:'Sheet1'!$C17)=2,(C17-Z$25/n)^2,0)</f>
        <v>0</v>
      </c>
      <c r="Z48" s="74">
        <f>IF(COUNT(Sheet1!$B17:'Sheet1'!$C17)=2,Z$29*B17^2+Y$30*B17+Y$31,0)</f>
        <v>0</v>
      </c>
      <c r="AA48" s="59"/>
      <c r="AB48" s="74">
        <f t="shared" ca="1" si="8"/>
        <v>0</v>
      </c>
      <c r="AC48" s="32"/>
      <c r="AD48" s="75">
        <f>IF(COUNT(Sheet1!$B17:'Sheet1'!$C17)=2,($Z$25/n-Z48)^2,0)</f>
        <v>0</v>
      </c>
      <c r="AE48" s="10"/>
    </row>
    <row r="49" spans="1:31">
      <c r="A49" s="10">
        <f t="shared" ca="1" si="6"/>
        <v>0.42479588156790737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0"/>
        <v>0</v>
      </c>
      <c r="P49" s="10">
        <f t="shared" ca="1" si="1"/>
        <v>0</v>
      </c>
      <c r="Q49" s="10">
        <f t="shared" ca="1" si="2"/>
        <v>0</v>
      </c>
      <c r="R49" s="10">
        <f t="shared" ca="1" si="3"/>
        <v>0</v>
      </c>
      <c r="S49" s="10">
        <f t="shared" ca="1" si="4"/>
        <v>0</v>
      </c>
      <c r="T49" s="10">
        <f t="shared" ca="1" si="5"/>
        <v>0</v>
      </c>
      <c r="U49" s="10"/>
      <c r="V49" s="10"/>
      <c r="W49" s="10"/>
      <c r="X49" s="10"/>
      <c r="Y49" s="73">
        <f>IF(COUNT(Sheet1!$B18:'Sheet1'!$C18)=2,(C18-Z$25/n)^2,0)</f>
        <v>0</v>
      </c>
      <c r="Z49" s="74">
        <f>IF(COUNT(Sheet1!$B18:'Sheet1'!$C18)=2,Z$29*B18^2+Y$30*B18+Y$31,0)</f>
        <v>0</v>
      </c>
      <c r="AA49" s="59"/>
      <c r="AB49" s="74">
        <f t="shared" ca="1" si="8"/>
        <v>0</v>
      </c>
      <c r="AC49" s="32"/>
      <c r="AD49" s="75">
        <f>IF(COUNT(Sheet1!$B18:'Sheet1'!$C18)=2,($Z$25/n-Z49)^2,0)</f>
        <v>0</v>
      </c>
      <c r="AE49" s="10"/>
    </row>
    <row r="50" spans="1:31">
      <c r="A50" s="10">
        <f t="shared" ca="1" si="6"/>
        <v>0.39052136149384731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0"/>
        <v>0</v>
      </c>
      <c r="P50" s="10">
        <f t="shared" ca="1" si="1"/>
        <v>0</v>
      </c>
      <c r="Q50" s="10">
        <f t="shared" ca="1" si="2"/>
        <v>0</v>
      </c>
      <c r="R50" s="10">
        <f t="shared" ca="1" si="3"/>
        <v>0</v>
      </c>
      <c r="S50" s="10">
        <f t="shared" ca="1" si="4"/>
        <v>0</v>
      </c>
      <c r="T50" s="10">
        <f t="shared" ca="1" si="5"/>
        <v>0</v>
      </c>
      <c r="U50" s="10"/>
      <c r="V50" s="10"/>
      <c r="W50" s="10"/>
      <c r="X50" s="10"/>
      <c r="Y50" s="73">
        <f>IF(COUNT(Sheet1!$B19:'Sheet1'!$C19)=2,(C19-Z$25/n)^2,0)</f>
        <v>0</v>
      </c>
      <c r="Z50" s="74">
        <f>IF(COUNT(Sheet1!$B19:'Sheet1'!$C19)=2,Z$29*B19^2+Y$30*B19+Y$31,0)</f>
        <v>0</v>
      </c>
      <c r="AA50" s="59"/>
      <c r="AB50" s="74">
        <f t="shared" ca="1" si="8"/>
        <v>0</v>
      </c>
      <c r="AC50" s="32"/>
      <c r="AD50" s="75">
        <f>IF(COUNT(Sheet1!$B19:'Sheet1'!$C19)=2,($Z$25/n-Z50)^2,0)</f>
        <v>0</v>
      </c>
      <c r="AE50" s="10"/>
    </row>
    <row r="51" spans="1:3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80" t="str">
        <f>IF(COUNT(J51)=1,(-b+SQRT(b*b-4*a*(__c-J51)))/(2*a),"")</f>
        <v/>
      </c>
      <c r="L51" s="8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73">
        <f>IF(COUNT(Sheet1!$B20:'Sheet1'!$C20)=2,(C20-Z$25/n)^2,0)</f>
        <v>0</v>
      </c>
      <c r="Z51" s="74">
        <f>IF(COUNT(Sheet1!$B20:'Sheet1'!$C20)=2,Z$29*B20^2+Y$30*B20+Y$31,0)</f>
        <v>0</v>
      </c>
      <c r="AA51" s="59"/>
      <c r="AB51" s="74">
        <f t="shared" ca="1" si="8"/>
        <v>0</v>
      </c>
      <c r="AC51" s="32"/>
      <c r="AD51" s="75">
        <f>IF(COUNT(Sheet1!$B20:'Sheet1'!$C20)=2,($Z$25/n-Z51)^2,0)</f>
        <v>0</v>
      </c>
      <c r="AE51" s="10"/>
    </row>
    <row r="52" spans="1:3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73">
        <f>IF(COUNT(Sheet1!$B21:'Sheet1'!$C21)=2,(C21-Z$25/n)^2,0)</f>
        <v>0</v>
      </c>
      <c r="Z52" s="74">
        <f>IF(COUNT(Sheet1!$B21:'Sheet1'!$C21)=2,Z$29*B21^2+Y$30*B21+Y$31,0)</f>
        <v>0</v>
      </c>
      <c r="AA52" s="59"/>
      <c r="AB52" s="74">
        <f t="shared" ca="1" si="8"/>
        <v>0</v>
      </c>
      <c r="AC52" s="32"/>
      <c r="AD52" s="75">
        <f>IF(COUNT(Sheet1!$B21:'Sheet1'!$C21)=2,($Z$25/n-Z52)^2,0)</f>
        <v>0</v>
      </c>
      <c r="AE52" s="10"/>
    </row>
    <row r="53" spans="1:3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73">
        <f>IF(COUNT(Sheet1!$B22:'Sheet1'!$C22)=2,(C22-Z$25/n)^2,0)</f>
        <v>0</v>
      </c>
      <c r="Z53" s="74">
        <f>IF(COUNT(Sheet1!$B22:'Sheet1'!$C22)=2,Z$29*B22^2+Y$30*B22+Y$31,0)</f>
        <v>0</v>
      </c>
      <c r="AA53" s="59"/>
      <c r="AB53" s="74">
        <f t="shared" ca="1" si="8"/>
        <v>0</v>
      </c>
      <c r="AC53" s="32"/>
      <c r="AD53" s="75">
        <f>IF(COUNT(Sheet1!$B22:'Sheet1'!$C22)=2,($Z$25/n-Z53)^2,0)</f>
        <v>0</v>
      </c>
      <c r="AE53" s="10"/>
    </row>
    <row r="54" spans="1:3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73">
        <f>IF(COUNT(Sheet1!$B23:'Sheet1'!$C23)=2,(C23-Z$25/n)^2,0)</f>
        <v>0</v>
      </c>
      <c r="Z54" s="74">
        <f>IF(COUNT(Sheet1!$B23:'Sheet1'!$C23)=2,Z$29*B23^2+Y$30*B23+Y$31,0)</f>
        <v>0</v>
      </c>
      <c r="AA54" s="59"/>
      <c r="AB54" s="74">
        <f t="shared" ca="1" si="8"/>
        <v>0</v>
      </c>
      <c r="AC54" s="32"/>
      <c r="AD54" s="75">
        <f>IF(COUNT(Sheet1!$B23:'Sheet1'!$C23)=2,($Z$25/n-Z54)^2,0)</f>
        <v>0</v>
      </c>
      <c r="AE54" s="10"/>
    </row>
    <row r="55" spans="1:3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73">
        <f>IF(COUNT(Sheet1!$B24:'Sheet1'!$C24)=2,(C24-Z$25/n)^2,0)</f>
        <v>0</v>
      </c>
      <c r="Z55" s="74">
        <f>IF(COUNT(Sheet1!$B24:'Sheet1'!$C24)=2,Z$29*B24^2+Y$30*B24+Y$31,0)</f>
        <v>0</v>
      </c>
      <c r="AA55" s="59"/>
      <c r="AB55" s="74">
        <f t="shared" ca="1" si="8"/>
        <v>0</v>
      </c>
      <c r="AC55" s="32"/>
      <c r="AD55" s="75">
        <f>IF(COUNT(Sheet1!$B24:'Sheet1'!$C24)=2,($Z$25/n-Z55)^2,0)</f>
        <v>0</v>
      </c>
      <c r="AE55" s="10"/>
    </row>
    <row r="56" spans="1:3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73">
        <f>IF(COUNT(Sheet1!$B25:'Sheet1'!$C25)=2,(C25-Z$25/n)^2,0)</f>
        <v>0</v>
      </c>
      <c r="Z56" s="74">
        <f>IF(COUNT(Sheet1!$B25:'Sheet1'!$C25)=2,Z$29*B25^2+Y$30*B25+Y$31,0)</f>
        <v>0</v>
      </c>
      <c r="AA56" s="56"/>
      <c r="AB56" s="74">
        <f t="shared" ca="1" si="8"/>
        <v>0</v>
      </c>
      <c r="AC56" s="56"/>
      <c r="AD56" s="75">
        <f>IF(COUNT(Sheet1!$B25:'Sheet1'!$C25)=2,($Z$25/n-Z56)^2,0)</f>
        <v>0</v>
      </c>
      <c r="AE56" s="10"/>
    </row>
    <row r="57" spans="1:3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73">
        <f>IF(COUNT(Sheet1!$B26:'Sheet1'!$C26)=2,(C26-Z$25/n)^2,0)</f>
        <v>0</v>
      </c>
      <c r="Z57" s="74">
        <f>IF(COUNT(Sheet1!$B26:'Sheet1'!$C26)=2,Z$29*B26^2+Y$30*B26+Y$31,0)</f>
        <v>0</v>
      </c>
      <c r="AA57" s="56"/>
      <c r="AB57" s="74">
        <f t="shared" ca="1" si="8"/>
        <v>0</v>
      </c>
      <c r="AC57" s="56"/>
      <c r="AD57" s="75">
        <f>IF(COUNT(Sheet1!$B26:'Sheet1'!$C26)=2,($Z$25/n-Z57)^2,0)</f>
        <v>0</v>
      </c>
      <c r="AE57" s="10"/>
    </row>
    <row r="58" spans="1:3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73">
        <f>IF(COUNT(Sheet1!$B27:'Sheet1'!$C27)=2,(C27-Z$25/n)^2,0)</f>
        <v>0</v>
      </c>
      <c r="Z58" s="74">
        <f>IF(COUNT(Sheet1!$B27:'Sheet1'!$C27)=2,Z$29*B27^2+Y$30*B27+Y$31,0)</f>
        <v>0</v>
      </c>
      <c r="AA58" s="56"/>
      <c r="AB58" s="74">
        <f t="shared" ca="1" si="8"/>
        <v>0</v>
      </c>
      <c r="AC58" s="56"/>
      <c r="AD58" s="75">
        <f>IF(COUNT(Sheet1!$B27:'Sheet1'!$C27)=2,($Z$25/n-Z58)^2,0)</f>
        <v>0</v>
      </c>
      <c r="AE58" s="10"/>
    </row>
    <row r="59" spans="1:3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73">
        <f>IF(COUNT(Sheet1!$B28:'Sheet1'!$C28)=2,(C28-Z$25/n)^2,0)</f>
        <v>0</v>
      </c>
      <c r="Z59" s="74">
        <f>IF(COUNT(Sheet1!$B28:'Sheet1'!$C28)=2,Z$29*B28^2+Y$30*B28+Y$31,0)</f>
        <v>0</v>
      </c>
      <c r="AA59" s="56"/>
      <c r="AB59" s="74">
        <f t="shared" ca="1" si="8"/>
        <v>0</v>
      </c>
      <c r="AC59" s="56"/>
      <c r="AD59" s="75">
        <f>IF(COUNT(Sheet1!$B28:'Sheet1'!$C28)=2,($Z$25/n-Z59)^2,0)</f>
        <v>0</v>
      </c>
      <c r="AE59" s="10"/>
    </row>
    <row r="60" spans="1:3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73">
        <f>IF(COUNT(Sheet1!$B29:'Sheet1'!$C29)=2,(C29-Z$25/n)^2,0)</f>
        <v>0</v>
      </c>
      <c r="Z60" s="74">
        <f>IF(COUNT(Sheet1!$B29:'Sheet1'!$C29)=2,Z$29*B29^2+Y$30*B29+Y$31,0)</f>
        <v>0</v>
      </c>
      <c r="AA60" s="56"/>
      <c r="AB60" s="74">
        <f t="shared" ca="1" si="8"/>
        <v>0</v>
      </c>
      <c r="AC60" s="56"/>
      <c r="AD60" s="75">
        <f>IF(COUNT(Sheet1!$B29:'Sheet1'!$C29)=2,($Z$25/n-Z60)^2,0)</f>
        <v>0</v>
      </c>
      <c r="AE60" s="10"/>
    </row>
    <row r="61" spans="1:3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73">
        <f>IF(COUNT(Sheet1!$B30:'Sheet1'!$C30)=2,(C30-Z$25/n)^2,0)</f>
        <v>0</v>
      </c>
      <c r="Z61" s="74">
        <f>IF(COUNT(Sheet1!$B30:'Sheet1'!$C30)=2,Z$29*B30^2+Y$30*B30+Y$31,0)</f>
        <v>0</v>
      </c>
      <c r="AA61" s="56"/>
      <c r="AB61" s="74">
        <f t="shared" ca="1" si="8"/>
        <v>0</v>
      </c>
      <c r="AC61" s="56"/>
      <c r="AD61" s="75">
        <f>IF(COUNT(Sheet1!$B30:'Sheet1'!$C30)=2,($Z$25/n-Z61)^2,0)</f>
        <v>0</v>
      </c>
      <c r="AE61" s="10"/>
    </row>
    <row r="62" spans="1:3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73">
        <f>IF(COUNT(Sheet1!$B31:'Sheet1'!$C31)=2,(C31-Z$25/n)^2,0)</f>
        <v>0</v>
      </c>
      <c r="Z62" s="74">
        <f>IF(COUNT(Sheet1!$B31:'Sheet1'!$C31)=2,Z$29*B31^2+Y$30*B31+Y$31,0)</f>
        <v>0</v>
      </c>
      <c r="AA62" s="56"/>
      <c r="AB62" s="74">
        <f t="shared" ca="1" si="8"/>
        <v>0</v>
      </c>
      <c r="AC62" s="56"/>
      <c r="AD62" s="75">
        <f>IF(COUNT(Sheet1!$B31:'Sheet1'!$C31)=2,($Z$25/n-Z62)^2,0)</f>
        <v>0</v>
      </c>
      <c r="AE62" s="10"/>
    </row>
    <row r="63" spans="1:3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73">
        <f>IF(COUNT(Sheet1!$B32:'Sheet1'!$C32)=2,(C32-Z$25/n)^2,0)</f>
        <v>0</v>
      </c>
      <c r="Z63" s="74">
        <f>IF(COUNT(Sheet1!$B32:'Sheet1'!$C32)=2,Z$29*B32^2+Y$30*B32+Y$31,0)</f>
        <v>0</v>
      </c>
      <c r="AA63" s="56"/>
      <c r="AB63" s="74">
        <f t="shared" ca="1" si="8"/>
        <v>0</v>
      </c>
      <c r="AC63" s="56"/>
      <c r="AD63" s="75">
        <f>IF(COUNT(Sheet1!$B32:'Sheet1'!$C32)=2,($Z$25/n-Z63)^2,0)</f>
        <v>0</v>
      </c>
      <c r="AE63" s="10"/>
    </row>
    <row r="64" spans="1:3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73">
        <f>IF(COUNT(Sheet1!$B33:'Sheet1'!$C33)=2,(C33-Z$25/n)^2,0)</f>
        <v>0</v>
      </c>
      <c r="Z64" s="74">
        <f>IF(COUNT(Sheet1!$B33:'Sheet1'!$C33)=2,Z$29*B33^2+Y$30*B33+Y$31,0)</f>
        <v>0</v>
      </c>
      <c r="AA64" s="56"/>
      <c r="AB64" s="74">
        <f t="shared" ca="1" si="8"/>
        <v>0</v>
      </c>
      <c r="AC64" s="56"/>
      <c r="AD64" s="75">
        <f>IF(COUNT(Sheet1!$B33:'Sheet1'!$C33)=2,($Z$25/n-Z64)^2,0)</f>
        <v>0</v>
      </c>
      <c r="AE64" s="10"/>
    </row>
    <row r="65" spans="1:3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73">
        <f>IF(COUNT(Sheet1!$B34:'Sheet1'!$C34)=2,(C34-Z$25/n)^2,0)</f>
        <v>0</v>
      </c>
      <c r="Z65" s="74">
        <f>IF(COUNT(Sheet1!$B34:'Sheet1'!$C34)=2,Z$29*B34^2+Y$30*B34+Y$31,0)</f>
        <v>0</v>
      </c>
      <c r="AA65" s="56"/>
      <c r="AB65" s="74">
        <f t="shared" ca="1" si="8"/>
        <v>0</v>
      </c>
      <c r="AC65" s="56"/>
      <c r="AD65" s="75">
        <f>IF(COUNT(Sheet1!$B34:'Sheet1'!$C34)=2,($Z$25/n-Z65)^2,0)</f>
        <v>0</v>
      </c>
      <c r="AE65" s="10"/>
    </row>
    <row r="66" spans="1:3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73">
        <f>IF(COUNT(Sheet1!$B35:'Sheet1'!$C35)=2,(C35-Z$25/n)^2,0)</f>
        <v>0</v>
      </c>
      <c r="Z66" s="74">
        <f>IF(COUNT(Sheet1!$B35:'Sheet1'!$C35)=2,Z$29*B35^2+Y$30*B35+Y$31,0)</f>
        <v>0</v>
      </c>
      <c r="AA66" s="56"/>
      <c r="AB66" s="74">
        <f t="shared" ca="1" si="8"/>
        <v>0</v>
      </c>
      <c r="AC66" s="56"/>
      <c r="AD66" s="75">
        <f>IF(COUNT(Sheet1!$B35:'Sheet1'!$C35)=2,($Z$25/n-Z66)^2,0)</f>
        <v>0</v>
      </c>
      <c r="AE66" s="10"/>
    </row>
    <row r="67" spans="1:3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73">
        <f>IF(COUNT(Sheet1!$B36:'Sheet1'!$C36)=2,(C36-Z$25/n)^2,0)</f>
        <v>0</v>
      </c>
      <c r="Z67" s="74">
        <f>IF(COUNT(Sheet1!$B36:'Sheet1'!$C36)=2,Z$29*B36^2+Y$30*B36+Y$31,0)</f>
        <v>0</v>
      </c>
      <c r="AA67" s="56"/>
      <c r="AB67" s="74">
        <f t="shared" ca="1" si="8"/>
        <v>0</v>
      </c>
      <c r="AC67" s="56"/>
      <c r="AD67" s="75">
        <f>IF(COUNT(Sheet1!$B36:'Sheet1'!$C36)=2,($Z$25/n-Z67)^2,0)</f>
        <v>0</v>
      </c>
      <c r="AE67" s="10"/>
    </row>
    <row r="68" spans="1:3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73">
        <f>IF(COUNT(Sheet1!$B37:'Sheet1'!$C37)=2,(C37-Z$25/n)^2,0)</f>
        <v>0</v>
      </c>
      <c r="Z68" s="74">
        <f>IF(COUNT(Sheet1!$B37:'Sheet1'!$C37)=2,Z$29*B37^2+Y$30*B37+Y$31,0)</f>
        <v>0</v>
      </c>
      <c r="AA68" s="56"/>
      <c r="AB68" s="74">
        <f t="shared" ca="1" si="8"/>
        <v>0</v>
      </c>
      <c r="AC68" s="56"/>
      <c r="AD68" s="75">
        <f>IF(COUNT(Sheet1!$B37:'Sheet1'!$C37)=2,($Z$25/n-Z68)^2,0)</f>
        <v>0</v>
      </c>
      <c r="AE68" s="10"/>
    </row>
    <row r="69" spans="1:3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73">
        <f>IF(COUNT(Sheet1!$B38:'Sheet1'!$C38)=2,(C38-Z$25/n)^2,0)</f>
        <v>0</v>
      </c>
      <c r="Z69" s="74">
        <f>IF(COUNT(Sheet1!$B38:'Sheet1'!$C38)=2,Z$29*B38^2+Y$30*B38+Y$31,0)</f>
        <v>0</v>
      </c>
      <c r="AA69" s="56"/>
      <c r="AB69" s="74">
        <f t="shared" ca="1" si="8"/>
        <v>0</v>
      </c>
      <c r="AC69" s="56"/>
      <c r="AD69" s="75">
        <f>IF(COUNT(Sheet1!$B38:'Sheet1'!$C38)=2,($Z$25/n-Z69)^2,0)</f>
        <v>0</v>
      </c>
      <c r="AE69" s="10"/>
    </row>
    <row r="70" spans="1:3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73">
        <f>IF(COUNT(Sheet1!$B39:'Sheet1'!$C39)=2,(C39-Z$25/n)^2,0)</f>
        <v>0</v>
      </c>
      <c r="Z70" s="74">
        <f>IF(COUNT(Sheet1!$B39:'Sheet1'!$C39)=2,Z$29*B39^2+Y$30*B39+Y$31,0)</f>
        <v>0</v>
      </c>
      <c r="AA70" s="56"/>
      <c r="AB70" s="74">
        <f t="shared" ca="1" si="8"/>
        <v>0</v>
      </c>
      <c r="AC70" s="56"/>
      <c r="AD70" s="75">
        <f>IF(COUNT(Sheet1!$B39:'Sheet1'!$C39)=2,($Z$25/n-Z70)^2,0)</f>
        <v>0</v>
      </c>
      <c r="AE70" s="10"/>
    </row>
    <row r="71" spans="1:3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73">
        <f>IF(COUNT(Sheet1!$B40:'Sheet1'!$C40)=2,(C40-Z$25/n)^2,0)</f>
        <v>0</v>
      </c>
      <c r="Z71" s="74">
        <f>IF(COUNT(Sheet1!$B40:'Sheet1'!$C40)=2,Z$29*B40^2+Y$30*B40+Y$31,0)</f>
        <v>0</v>
      </c>
      <c r="AA71" s="56"/>
      <c r="AB71" s="74">
        <f t="shared" ca="1" si="8"/>
        <v>0</v>
      </c>
      <c r="AC71" s="56"/>
      <c r="AD71" s="75">
        <f>IF(COUNT(Sheet1!$B40:'Sheet1'!$C40)=2,($Z$25/n-Z71)^2,0)</f>
        <v>0</v>
      </c>
      <c r="AE71" s="10"/>
    </row>
    <row r="72" spans="1:3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73">
        <f>IF(COUNT(Sheet1!$B41:'Sheet1'!$C41)=2,(C41-Z$25/n)^2,0)</f>
        <v>0</v>
      </c>
      <c r="Z72" s="74">
        <f>IF(COUNT(Sheet1!$B41:'Sheet1'!$C41)=2,Z$29*B41^2+Y$30*B41+Y$31,0)</f>
        <v>0</v>
      </c>
      <c r="AA72" s="56"/>
      <c r="AB72" s="74">
        <f t="shared" ca="1" si="8"/>
        <v>0</v>
      </c>
      <c r="AC72" s="56"/>
      <c r="AD72" s="75">
        <f>IF(COUNT(Sheet1!$B41:'Sheet1'!$C41)=2,($Z$25/n-Z72)^2,0)</f>
        <v>0</v>
      </c>
      <c r="AE72" s="10"/>
    </row>
    <row r="73" spans="1:3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82">
        <f>SUM(Y37:Y72)</f>
        <v>0</v>
      </c>
      <c r="Z73" s="83">
        <f>SUM(Z37:Z72)</f>
        <v>0</v>
      </c>
      <c r="AA73" s="83"/>
      <c r="AB73" s="83">
        <f ca="1">SUM(AB37:AB72)</f>
        <v>0</v>
      </c>
      <c r="AC73" s="83" t="s">
        <v>0</v>
      </c>
      <c r="AD73" s="84">
        <f>SUM(AD37:AD72)</f>
        <v>0</v>
      </c>
      <c r="AE73" s="10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5:AE73"/>
  <sheetViews>
    <sheetView workbookViewId="0">
      <selection sqref="A1:AE73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0.96183927612184528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O50" ca="1" si="0">IF(COUNT($B6:$C6)=2,B6,0)</f>
        <v>0</v>
      </c>
      <c r="O6" s="10">
        <f t="shared" ca="1" si="0"/>
        <v>0</v>
      </c>
      <c r="P6" s="10">
        <f t="shared" ref="P6:P50" ca="1" si="1">IF(COUNT($B6:$C6)=2,N6*O6,0)</f>
        <v>0</v>
      </c>
      <c r="Q6" s="10">
        <f t="shared" ref="Q6:Q50" ca="1" si="2">IF(COUNT($B6:$C6)=2,B6^2,0)</f>
        <v>0</v>
      </c>
      <c r="R6" s="10">
        <f t="shared" ref="R6:R50" ca="1" si="3">IF(COUNT($B6:$C6)=2,B6^3,0)</f>
        <v>0</v>
      </c>
      <c r="S6" s="10">
        <f t="shared" ref="S6:S50" ca="1" si="4">IF(COUNT($B6:$C6)=2,B6^4,0)</f>
        <v>0</v>
      </c>
      <c r="T6" s="10">
        <f t="shared" ref="T6:T50" ca="1" si="5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6">RAND()</f>
        <v>0.73847922004958466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0"/>
        <v>0</v>
      </c>
      <c r="P7" s="10">
        <f t="shared" ca="1" si="1"/>
        <v>0</v>
      </c>
      <c r="Q7" s="10">
        <f t="shared" ca="1" si="2"/>
        <v>0</v>
      </c>
      <c r="R7" s="10">
        <f t="shared" ca="1" si="3"/>
        <v>0</v>
      </c>
      <c r="S7" s="10">
        <f t="shared" ca="1" si="4"/>
        <v>0</v>
      </c>
      <c r="T7" s="10">
        <f t="shared" ca="1" si="5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6"/>
        <v>0.66476486313237193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0"/>
        <v>0</v>
      </c>
      <c r="P8" s="10">
        <f t="shared" ca="1" si="1"/>
        <v>0</v>
      </c>
      <c r="Q8" s="10">
        <f t="shared" ca="1" si="2"/>
        <v>0</v>
      </c>
      <c r="R8" s="10">
        <f t="shared" ca="1" si="3"/>
        <v>0</v>
      </c>
      <c r="S8" s="10">
        <f t="shared" ca="1" si="4"/>
        <v>0</v>
      </c>
      <c r="T8" s="10">
        <f t="shared" ca="1" si="5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6"/>
        <v>0.65900790818743638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0"/>
        <v>0</v>
      </c>
      <c r="P9" s="10">
        <f t="shared" ca="1" si="1"/>
        <v>0</v>
      </c>
      <c r="Q9" s="10">
        <f t="shared" ca="1" si="2"/>
        <v>0</v>
      </c>
      <c r="R9" s="10">
        <f t="shared" ca="1" si="3"/>
        <v>0</v>
      </c>
      <c r="S9" s="10">
        <f t="shared" ca="1" si="4"/>
        <v>0</v>
      </c>
      <c r="T9" s="10">
        <f t="shared" ca="1" si="5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6"/>
        <v>0.67160037440300036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0"/>
        <v>0</v>
      </c>
      <c r="P10" s="10">
        <f t="shared" ca="1" si="1"/>
        <v>0</v>
      </c>
      <c r="Q10" s="10">
        <f t="shared" ca="1" si="2"/>
        <v>0</v>
      </c>
      <c r="R10" s="10">
        <f t="shared" ca="1" si="3"/>
        <v>0</v>
      </c>
      <c r="S10" s="10">
        <f t="shared" ca="1" si="4"/>
        <v>0</v>
      </c>
      <c r="T10" s="10">
        <f t="shared" ca="1" si="5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6"/>
        <v>0.5406303424970319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0"/>
        <v>0</v>
      </c>
      <c r="P11" s="10">
        <f t="shared" ca="1" si="1"/>
        <v>0</v>
      </c>
      <c r="Q11" s="10">
        <f t="shared" ca="1" si="2"/>
        <v>0</v>
      </c>
      <c r="R11" s="10">
        <f t="shared" ca="1" si="3"/>
        <v>0</v>
      </c>
      <c r="S11" s="10">
        <f t="shared" ca="1" si="4"/>
        <v>0</v>
      </c>
      <c r="T11" s="10">
        <f t="shared" ca="1" si="5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6"/>
        <v>0.49949549291305673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0"/>
        <v>0</v>
      </c>
      <c r="P12" s="10">
        <f t="shared" ca="1" si="1"/>
        <v>0</v>
      </c>
      <c r="Q12" s="10">
        <f t="shared" ca="1" si="2"/>
        <v>0</v>
      </c>
      <c r="R12" s="10">
        <f t="shared" ca="1" si="3"/>
        <v>0</v>
      </c>
      <c r="S12" s="10">
        <f t="shared" ca="1" si="4"/>
        <v>0</v>
      </c>
      <c r="T12" s="10">
        <f t="shared" ca="1" si="5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6"/>
        <v>5.2580837568201533E-2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0"/>
        <v>0</v>
      </c>
      <c r="P13" s="10">
        <f t="shared" ca="1" si="1"/>
        <v>0</v>
      </c>
      <c r="Q13" s="10">
        <f t="shared" ca="1" si="2"/>
        <v>0</v>
      </c>
      <c r="R13" s="10">
        <f t="shared" ca="1" si="3"/>
        <v>0</v>
      </c>
      <c r="S13" s="10">
        <f t="shared" ca="1" si="4"/>
        <v>0</v>
      </c>
      <c r="T13" s="10">
        <f t="shared" ca="1" si="5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6"/>
        <v>0.23714895617784759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0"/>
        <v>0</v>
      </c>
      <c r="P14" s="10">
        <f t="shared" ca="1" si="1"/>
        <v>0</v>
      </c>
      <c r="Q14" s="10">
        <f t="shared" ca="1" si="2"/>
        <v>0</v>
      </c>
      <c r="R14" s="10">
        <f t="shared" ca="1" si="3"/>
        <v>0</v>
      </c>
      <c r="S14" s="10">
        <f t="shared" ca="1" si="4"/>
        <v>0</v>
      </c>
      <c r="T14" s="10">
        <f t="shared" ca="1" si="5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6"/>
        <v>0.54624151570426482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0"/>
        <v>0</v>
      </c>
      <c r="P15" s="10">
        <f t="shared" ca="1" si="1"/>
        <v>0</v>
      </c>
      <c r="Q15" s="10">
        <f t="shared" ca="1" si="2"/>
        <v>0</v>
      </c>
      <c r="R15" s="10">
        <f t="shared" ca="1" si="3"/>
        <v>0</v>
      </c>
      <c r="S15" s="10">
        <f t="shared" ca="1" si="4"/>
        <v>0</v>
      </c>
      <c r="T15" s="10">
        <f t="shared" ca="1" si="5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6"/>
        <v>0.89221493689212072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0"/>
        <v>0</v>
      </c>
      <c r="P16" s="10">
        <f t="shared" ca="1" si="1"/>
        <v>0</v>
      </c>
      <c r="Q16" s="10">
        <f t="shared" ca="1" si="2"/>
        <v>0</v>
      </c>
      <c r="R16" s="10">
        <f t="shared" ca="1" si="3"/>
        <v>0</v>
      </c>
      <c r="S16" s="10">
        <f t="shared" ca="1" si="4"/>
        <v>0</v>
      </c>
      <c r="T16" s="10">
        <f t="shared" ca="1" si="5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6"/>
        <v>0.68472511528859548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0"/>
        <v>0</v>
      </c>
      <c r="P17" s="10">
        <f t="shared" ca="1" si="1"/>
        <v>0</v>
      </c>
      <c r="Q17" s="10">
        <f t="shared" ca="1" si="2"/>
        <v>0</v>
      </c>
      <c r="R17" s="10">
        <f t="shared" ca="1" si="3"/>
        <v>0</v>
      </c>
      <c r="S17" s="10">
        <f t="shared" ca="1" si="4"/>
        <v>0</v>
      </c>
      <c r="T17" s="10">
        <f t="shared" ca="1" si="5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6"/>
        <v>0.19391311316102589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0"/>
        <v>0</v>
      </c>
      <c r="P18" s="10">
        <f t="shared" ca="1" si="1"/>
        <v>0</v>
      </c>
      <c r="Q18" s="10">
        <f t="shared" ca="1" si="2"/>
        <v>0</v>
      </c>
      <c r="R18" s="10">
        <f t="shared" ca="1" si="3"/>
        <v>0</v>
      </c>
      <c r="S18" s="10">
        <f t="shared" ca="1" si="4"/>
        <v>0</v>
      </c>
      <c r="T18" s="10">
        <f t="shared" ca="1" si="5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6"/>
        <v>0.90506932201262857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0"/>
        <v>0</v>
      </c>
      <c r="P19" s="10">
        <f t="shared" ca="1" si="1"/>
        <v>0</v>
      </c>
      <c r="Q19" s="10">
        <f t="shared" ca="1" si="2"/>
        <v>0</v>
      </c>
      <c r="R19" s="10">
        <f t="shared" ca="1" si="3"/>
        <v>0</v>
      </c>
      <c r="S19" s="10">
        <f t="shared" ca="1" si="4"/>
        <v>0</v>
      </c>
      <c r="T19" s="10">
        <f t="shared" ca="1" si="5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6"/>
        <v>0.75521273043489423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0"/>
        <v>0</v>
      </c>
      <c r="P20" s="10">
        <f t="shared" ca="1" si="1"/>
        <v>0</v>
      </c>
      <c r="Q20" s="10">
        <f t="shared" ca="1" si="2"/>
        <v>0</v>
      </c>
      <c r="R20" s="10">
        <f t="shared" ca="1" si="3"/>
        <v>0</v>
      </c>
      <c r="S20" s="10">
        <f t="shared" ca="1" si="4"/>
        <v>0</v>
      </c>
      <c r="T20" s="10">
        <f t="shared" ca="1" si="5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6"/>
        <v>0.21417417725000898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0"/>
        <v>0</v>
      </c>
      <c r="P21" s="10">
        <f t="shared" ca="1" si="1"/>
        <v>0</v>
      </c>
      <c r="Q21" s="10">
        <f t="shared" ca="1" si="2"/>
        <v>0</v>
      </c>
      <c r="R21" s="10">
        <f t="shared" ca="1" si="3"/>
        <v>0</v>
      </c>
      <c r="S21" s="10">
        <f t="shared" ca="1" si="4"/>
        <v>0</v>
      </c>
      <c r="T21" s="10">
        <f t="shared" ca="1" si="5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6"/>
        <v>0.2714358383919917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0"/>
        <v>0</v>
      </c>
      <c r="P22" s="10">
        <f t="shared" ca="1" si="1"/>
        <v>0</v>
      </c>
      <c r="Q22" s="10">
        <f t="shared" ca="1" si="2"/>
        <v>0</v>
      </c>
      <c r="R22" s="10">
        <f t="shared" ca="1" si="3"/>
        <v>0</v>
      </c>
      <c r="S22" s="10">
        <f t="shared" ca="1" si="4"/>
        <v>0</v>
      </c>
      <c r="T22" s="10">
        <f t="shared" ca="1" si="5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6"/>
        <v>0.12918116944071911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0"/>
        <v>0</v>
      </c>
      <c r="P23" s="10">
        <f t="shared" ca="1" si="1"/>
        <v>0</v>
      </c>
      <c r="Q23" s="10">
        <f t="shared" ca="1" si="2"/>
        <v>0</v>
      </c>
      <c r="R23" s="10">
        <f t="shared" ca="1" si="3"/>
        <v>0</v>
      </c>
      <c r="S23" s="10">
        <f t="shared" ca="1" si="4"/>
        <v>0</v>
      </c>
      <c r="T23" s="10">
        <f t="shared" ca="1" si="5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6"/>
        <v>0.91261119570617555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0"/>
        <v>0</v>
      </c>
      <c r="P24" s="10">
        <f t="shared" ca="1" si="1"/>
        <v>0</v>
      </c>
      <c r="Q24" s="10">
        <f t="shared" ca="1" si="2"/>
        <v>0</v>
      </c>
      <c r="R24" s="10">
        <f t="shared" ca="1" si="3"/>
        <v>0</v>
      </c>
      <c r="S24" s="10">
        <f t="shared" ca="1" si="4"/>
        <v>0</v>
      </c>
      <c r="T24" s="10">
        <f t="shared" ca="1" si="5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6"/>
        <v>0.44030881962687962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0"/>
        <v>0</v>
      </c>
      <c r="P25" s="10">
        <f t="shared" ca="1" si="1"/>
        <v>0</v>
      </c>
      <c r="Q25" s="10">
        <f t="shared" ca="1" si="2"/>
        <v>0</v>
      </c>
      <c r="R25" s="10">
        <f t="shared" ca="1" si="3"/>
        <v>0</v>
      </c>
      <c r="S25" s="10">
        <f t="shared" ca="1" si="4"/>
        <v>0</v>
      </c>
      <c r="T25" s="10">
        <f t="shared" ca="1" si="5"/>
        <v>0</v>
      </c>
      <c r="U25" s="10"/>
      <c r="V25" s="10"/>
      <c r="W25" s="10"/>
      <c r="X25" s="9" t="s">
        <v>0</v>
      </c>
      <c r="Y25" s="55">
        <f t="shared" ref="Y25:AE25" ca="1" si="7">SUM(N6:N50)</f>
        <v>0</v>
      </c>
      <c r="Z25" s="56">
        <f t="shared" ca="1" si="7"/>
        <v>0</v>
      </c>
      <c r="AA25" s="57">
        <f t="shared" ca="1" si="7"/>
        <v>0</v>
      </c>
      <c r="AB25" s="57">
        <f t="shared" ca="1" si="7"/>
        <v>0</v>
      </c>
      <c r="AC25" s="57">
        <f t="shared" ca="1" si="7"/>
        <v>0</v>
      </c>
      <c r="AD25" s="57">
        <f t="shared" ca="1" si="7"/>
        <v>0</v>
      </c>
      <c r="AE25" s="58">
        <f t="shared" ca="1" si="7"/>
        <v>0</v>
      </c>
    </row>
    <row r="26" spans="1:31">
      <c r="A26" s="10">
        <f t="shared" ca="1" si="6"/>
        <v>0.77501735537525618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0"/>
        <v>0</v>
      </c>
      <c r="P26" s="10">
        <f t="shared" ca="1" si="1"/>
        <v>0</v>
      </c>
      <c r="Q26" s="10">
        <f t="shared" ca="1" si="2"/>
        <v>0</v>
      </c>
      <c r="R26" s="10">
        <f t="shared" ca="1" si="3"/>
        <v>0</v>
      </c>
      <c r="S26" s="10">
        <f t="shared" ca="1" si="4"/>
        <v>0</v>
      </c>
      <c r="T26" s="10">
        <f t="shared" ca="1" si="5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6"/>
        <v>0.70739634406109675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0"/>
        <v>0</v>
      </c>
      <c r="P27" s="10">
        <f t="shared" ca="1" si="1"/>
        <v>0</v>
      </c>
      <c r="Q27" s="10">
        <f t="shared" ca="1" si="2"/>
        <v>0</v>
      </c>
      <c r="R27" s="10">
        <f t="shared" ca="1" si="3"/>
        <v>0</v>
      </c>
      <c r="S27" s="10">
        <f t="shared" ca="1" si="4"/>
        <v>0</v>
      </c>
      <c r="T27" s="10">
        <f t="shared" ca="1" si="5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6"/>
        <v>2.0229664633218958E-3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0"/>
        <v>0</v>
      </c>
      <c r="P28" s="10">
        <f t="shared" ca="1" si="1"/>
        <v>0</v>
      </c>
      <c r="Q28" s="10">
        <f t="shared" ca="1" si="2"/>
        <v>0</v>
      </c>
      <c r="R28" s="10">
        <f t="shared" ca="1" si="3"/>
        <v>0</v>
      </c>
      <c r="S28" s="10">
        <f t="shared" ca="1" si="4"/>
        <v>0</v>
      </c>
      <c r="T28" s="10">
        <f t="shared" ca="1" si="5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6"/>
        <v>0.2732036047613231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0"/>
        <v>0</v>
      </c>
      <c r="P29" s="10">
        <f t="shared" ca="1" si="1"/>
        <v>0</v>
      </c>
      <c r="Q29" s="10">
        <f t="shared" ca="1" si="2"/>
        <v>0</v>
      </c>
      <c r="R29" s="10">
        <f t="shared" ca="1" si="3"/>
        <v>0</v>
      </c>
      <c r="S29" s="10">
        <f t="shared" ca="1" si="4"/>
        <v>0</v>
      </c>
      <c r="T29" s="10">
        <f t="shared" ca="1" si="5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6"/>
        <v>0.50170270713451381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0"/>
        <v>0</v>
      </c>
      <c r="P30" s="10">
        <f t="shared" ca="1" si="1"/>
        <v>0</v>
      </c>
      <c r="Q30" s="10">
        <f t="shared" ca="1" si="2"/>
        <v>0</v>
      </c>
      <c r="R30" s="10">
        <f t="shared" ca="1" si="3"/>
        <v>0</v>
      </c>
      <c r="S30" s="10">
        <f t="shared" ca="1" si="4"/>
        <v>0</v>
      </c>
      <c r="T30" s="10">
        <f t="shared" ca="1" si="5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6"/>
        <v>0.55789369950964862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0"/>
        <v>0</v>
      </c>
      <c r="P31" s="10">
        <f t="shared" ca="1" si="1"/>
        <v>0</v>
      </c>
      <c r="Q31" s="10">
        <f t="shared" ca="1" si="2"/>
        <v>0</v>
      </c>
      <c r="R31" s="10">
        <f t="shared" ca="1" si="3"/>
        <v>0</v>
      </c>
      <c r="S31" s="10">
        <f t="shared" ca="1" si="4"/>
        <v>0</v>
      </c>
      <c r="T31" s="10">
        <f t="shared" ca="1" si="5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6"/>
        <v>0.98381489630280017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0"/>
        <v>0</v>
      </c>
      <c r="P32" s="10">
        <f t="shared" ca="1" si="1"/>
        <v>0</v>
      </c>
      <c r="Q32" s="10">
        <f t="shared" ca="1" si="2"/>
        <v>0</v>
      </c>
      <c r="R32" s="10">
        <f t="shared" ca="1" si="3"/>
        <v>0</v>
      </c>
      <c r="S32" s="10">
        <f t="shared" ca="1" si="4"/>
        <v>0</v>
      </c>
      <c r="T32" s="10">
        <f t="shared" ca="1" si="5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6"/>
        <v>0.54550347857196413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0"/>
        <v>0</v>
      </c>
      <c r="P33" s="10">
        <f t="shared" ca="1" si="1"/>
        <v>0</v>
      </c>
      <c r="Q33" s="10">
        <f t="shared" ca="1" si="2"/>
        <v>0</v>
      </c>
      <c r="R33" s="10">
        <f t="shared" ca="1" si="3"/>
        <v>0</v>
      </c>
      <c r="S33" s="10">
        <f t="shared" ca="1" si="4"/>
        <v>0</v>
      </c>
      <c r="T33" s="10">
        <f t="shared" ca="1" si="5"/>
        <v>0</v>
      </c>
      <c r="U33" s="10"/>
      <c r="V33" s="10"/>
      <c r="W33" s="10"/>
      <c r="X33" s="89" t="s">
        <v>88</v>
      </c>
      <c r="Y33" s="72" t="e">
        <f ca="1">1-(AB73/AD73)</f>
        <v>#DIV/0!</v>
      </c>
      <c r="Z33" s="10"/>
      <c r="AA33" s="10"/>
      <c r="AB33" s="10"/>
      <c r="AC33" s="10"/>
      <c r="AD33" s="10"/>
      <c r="AE33" s="10"/>
    </row>
    <row r="34" spans="1:31">
      <c r="A34" s="10">
        <f t="shared" ca="1" si="6"/>
        <v>0.68088320290440207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0"/>
        <v>0</v>
      </c>
      <c r="P34" s="10">
        <f t="shared" ca="1" si="1"/>
        <v>0</v>
      </c>
      <c r="Q34" s="10">
        <f t="shared" ca="1" si="2"/>
        <v>0</v>
      </c>
      <c r="R34" s="10">
        <f t="shared" ca="1" si="3"/>
        <v>0</v>
      </c>
      <c r="S34" s="10">
        <f t="shared" ca="1" si="4"/>
        <v>0</v>
      </c>
      <c r="T34" s="10">
        <f t="shared" ca="1" si="5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4.25">
      <c r="A35" s="10">
        <f t="shared" ca="1" si="6"/>
        <v>0.61118969532031087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0"/>
        <v>0</v>
      </c>
      <c r="P35" s="10">
        <f t="shared" ca="1" si="1"/>
        <v>0</v>
      </c>
      <c r="Q35" s="10">
        <f t="shared" ca="1" si="2"/>
        <v>0</v>
      </c>
      <c r="R35" s="10">
        <f t="shared" ca="1" si="3"/>
        <v>0</v>
      </c>
      <c r="S35" s="10">
        <f t="shared" ca="1" si="4"/>
        <v>0</v>
      </c>
      <c r="T35" s="10">
        <f t="shared" ca="1" si="5"/>
        <v>0</v>
      </c>
      <c r="U35" s="10"/>
      <c r="V35" s="10"/>
      <c r="W35" s="10"/>
      <c r="X35" s="10"/>
      <c r="Y35" s="72" t="s">
        <v>69</v>
      </c>
      <c r="Z35" s="10"/>
      <c r="AA35" s="10"/>
      <c r="AB35" s="10"/>
      <c r="AC35" s="10"/>
      <c r="AD35" s="10"/>
      <c r="AE35" s="10"/>
    </row>
    <row r="36" spans="1:31">
      <c r="A36" s="10">
        <f t="shared" ca="1" si="6"/>
        <v>0.76319765230130665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0"/>
        <v>0</v>
      </c>
      <c r="P36" s="10">
        <f t="shared" ca="1" si="1"/>
        <v>0</v>
      </c>
      <c r="Q36" s="10">
        <f t="shared" ca="1" si="2"/>
        <v>0</v>
      </c>
      <c r="R36" s="10">
        <f t="shared" ca="1" si="3"/>
        <v>0</v>
      </c>
      <c r="S36" s="10">
        <f t="shared" ca="1" si="4"/>
        <v>0</v>
      </c>
      <c r="T36" s="10">
        <f t="shared" ca="1" si="5"/>
        <v>0</v>
      </c>
      <c r="U36" s="10"/>
      <c r="V36" s="10"/>
      <c r="W36" s="10"/>
      <c r="X36" s="10"/>
      <c r="Y36" s="108" t="s">
        <v>70</v>
      </c>
      <c r="Z36" s="108" t="s">
        <v>71</v>
      </c>
      <c r="AA36" s="108"/>
      <c r="AB36" s="108" t="s">
        <v>72</v>
      </c>
      <c r="AC36" s="108"/>
      <c r="AD36" s="108" t="s">
        <v>73</v>
      </c>
      <c r="AE36" s="41"/>
    </row>
    <row r="37" spans="1:31">
      <c r="A37" s="10">
        <f t="shared" ca="1" si="6"/>
        <v>0.13215009744720163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0"/>
        <v>0</v>
      </c>
      <c r="P37" s="10">
        <f t="shared" ca="1" si="1"/>
        <v>0</v>
      </c>
      <c r="Q37" s="10">
        <f t="shared" ca="1" si="2"/>
        <v>0</v>
      </c>
      <c r="R37" s="10">
        <f t="shared" ca="1" si="3"/>
        <v>0</v>
      </c>
      <c r="S37" s="10">
        <f t="shared" ca="1" si="4"/>
        <v>0</v>
      </c>
      <c r="T37" s="10">
        <f t="shared" ca="1" si="5"/>
        <v>0</v>
      </c>
      <c r="U37" s="10"/>
      <c r="V37" s="10"/>
      <c r="W37" s="10"/>
      <c r="X37" s="10"/>
      <c r="Y37" s="73">
        <f>IF(COUNT(Sheet1!$B6:'Sheet1'!$C6)=2,(C6-Z$25/n)^2,0)</f>
        <v>0</v>
      </c>
      <c r="Z37" s="74">
        <f>IF(COUNT(Sheet1!$B6:'Sheet1'!$C6)=2,Z$29*B6^2+Y$30*B6+Y$31,0)</f>
        <v>0</v>
      </c>
      <c r="AA37" s="74"/>
      <c r="AB37" s="74">
        <f t="shared" ref="AB37:AB72" ca="1" si="8">IF(COUNT($B6:$C6)=2,(C6-Z37)^2,0)</f>
        <v>0</v>
      </c>
      <c r="AC37" s="49"/>
      <c r="AD37" s="75">
        <f>IF(COUNT(Sheet1!$B6:'Sheet1'!$C6)=2,($Z$25/n-Z37)^2,0)</f>
        <v>0</v>
      </c>
      <c r="AE37" s="10" t="s">
        <v>0</v>
      </c>
    </row>
    <row r="38" spans="1:31">
      <c r="A38" s="10">
        <f t="shared" ca="1" si="6"/>
        <v>0.24855049940993257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0"/>
        <v>0</v>
      </c>
      <c r="P38" s="10">
        <f t="shared" ca="1" si="1"/>
        <v>0</v>
      </c>
      <c r="Q38" s="10">
        <f t="shared" ca="1" si="2"/>
        <v>0</v>
      </c>
      <c r="R38" s="10">
        <f t="shared" ca="1" si="3"/>
        <v>0</v>
      </c>
      <c r="S38" s="10">
        <f t="shared" ca="1" si="4"/>
        <v>0</v>
      </c>
      <c r="T38" s="10">
        <f t="shared" ca="1" si="5"/>
        <v>0</v>
      </c>
      <c r="U38" s="10"/>
      <c r="V38" s="10"/>
      <c r="W38" s="10"/>
      <c r="X38" s="10"/>
      <c r="Y38" s="73">
        <f>IF(COUNT(Sheet1!$B7:'Sheet1'!$C7)=2,(C7-Z$25/n)^2,0)</f>
        <v>0</v>
      </c>
      <c r="Z38" s="74">
        <f>IF(COUNT(Sheet1!$B7:'Sheet1'!$C7)=2,Z$29*B7^2+Y$30*B7+Y$31,0)</f>
        <v>0</v>
      </c>
      <c r="AA38" s="59"/>
      <c r="AB38" s="74">
        <f t="shared" ca="1" si="8"/>
        <v>0</v>
      </c>
      <c r="AC38" s="32"/>
      <c r="AD38" s="75">
        <f>IF(COUNT(Sheet1!$B7:'Sheet1'!$C7)=2,($Z$25/n-Z38)^2,0)</f>
        <v>0</v>
      </c>
      <c r="AE38" s="10"/>
    </row>
    <row r="39" spans="1:31">
      <c r="A39" s="10">
        <f t="shared" ca="1" si="6"/>
        <v>0.29749894779096675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0"/>
        <v>0</v>
      </c>
      <c r="P39" s="10">
        <f t="shared" ca="1" si="1"/>
        <v>0</v>
      </c>
      <c r="Q39" s="10">
        <f t="shared" ca="1" si="2"/>
        <v>0</v>
      </c>
      <c r="R39" s="10">
        <f t="shared" ca="1" si="3"/>
        <v>0</v>
      </c>
      <c r="S39" s="10">
        <f t="shared" ca="1" si="4"/>
        <v>0</v>
      </c>
      <c r="T39" s="10">
        <f t="shared" ca="1" si="5"/>
        <v>0</v>
      </c>
      <c r="U39" s="10"/>
      <c r="V39" s="10"/>
      <c r="W39" s="10"/>
      <c r="X39" s="10"/>
      <c r="Y39" s="73">
        <f>IF(COUNT(Sheet1!$B8:'Sheet1'!$C8)=2,(C8-Z$25/n)^2,0)</f>
        <v>0</v>
      </c>
      <c r="Z39" s="74">
        <f>IF(COUNT(Sheet1!$B8:'Sheet1'!$C8)=2,Z$29*B8^2+Y$30*B8+Y$31,0)</f>
        <v>0</v>
      </c>
      <c r="AA39" s="59"/>
      <c r="AB39" s="74">
        <f t="shared" ca="1" si="8"/>
        <v>0</v>
      </c>
      <c r="AC39" s="32"/>
      <c r="AD39" s="75">
        <f>IF(COUNT(Sheet1!$B8:'Sheet1'!$C8)=2,($Z$25/n-Z39)^2,0)</f>
        <v>0</v>
      </c>
      <c r="AE39" s="10"/>
    </row>
    <row r="40" spans="1:31">
      <c r="A40" s="10">
        <f t="shared" ca="1" si="6"/>
        <v>0.45974454379861895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0"/>
        <v>0</v>
      </c>
      <c r="P40" s="10">
        <f t="shared" ca="1" si="1"/>
        <v>0</v>
      </c>
      <c r="Q40" s="10">
        <f t="shared" ca="1" si="2"/>
        <v>0</v>
      </c>
      <c r="R40" s="10">
        <f t="shared" ca="1" si="3"/>
        <v>0</v>
      </c>
      <c r="S40" s="10">
        <f t="shared" ca="1" si="4"/>
        <v>0</v>
      </c>
      <c r="T40" s="10">
        <f t="shared" ca="1" si="5"/>
        <v>0</v>
      </c>
      <c r="U40" s="10"/>
      <c r="V40" s="10"/>
      <c r="W40" s="10"/>
      <c r="X40" s="10"/>
      <c r="Y40" s="73">
        <f>IF(COUNT(Sheet1!$B9:'Sheet1'!$C9)=2,(C9-Z$25/n)^2,0)</f>
        <v>0</v>
      </c>
      <c r="Z40" s="74">
        <f>IF(COUNT(Sheet1!$B9:'Sheet1'!$C9)=2,Z$29*B9^2+Y$30*B9+Y$31,0)</f>
        <v>0</v>
      </c>
      <c r="AA40" s="59"/>
      <c r="AB40" s="74">
        <f t="shared" ca="1" si="8"/>
        <v>0</v>
      </c>
      <c r="AC40" s="32"/>
      <c r="AD40" s="75">
        <f>IF(COUNT(Sheet1!$B9:'Sheet1'!$C9)=2,($Z$25/n-Z40)^2,0)</f>
        <v>0</v>
      </c>
      <c r="AE40" s="10"/>
    </row>
    <row r="41" spans="1:31">
      <c r="A41" s="10">
        <f t="shared" ca="1" si="6"/>
        <v>0.88851451473262222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0"/>
        <v>0</v>
      </c>
      <c r="P41" s="10">
        <f t="shared" ca="1" si="1"/>
        <v>0</v>
      </c>
      <c r="Q41" s="10">
        <f t="shared" ca="1" si="2"/>
        <v>0</v>
      </c>
      <c r="R41" s="10">
        <f t="shared" ca="1" si="3"/>
        <v>0</v>
      </c>
      <c r="S41" s="10">
        <f t="shared" ca="1" si="4"/>
        <v>0</v>
      </c>
      <c r="T41" s="10">
        <f t="shared" ca="1" si="5"/>
        <v>0</v>
      </c>
      <c r="U41" s="10"/>
      <c r="V41" s="10"/>
      <c r="W41" s="10"/>
      <c r="X41" s="10"/>
      <c r="Y41" s="73">
        <f>IF(COUNT(Sheet1!$B10:'Sheet1'!$C10)=2,(C10-Z$25/n)^2,0)</f>
        <v>0</v>
      </c>
      <c r="Z41" s="74">
        <f>IF(COUNT(Sheet1!$B10:'Sheet1'!$C10)=2,Z$29*B10^2+Y$30*B10+Y$31,0)</f>
        <v>0</v>
      </c>
      <c r="AA41" s="59"/>
      <c r="AB41" s="74">
        <f t="shared" ca="1" si="8"/>
        <v>0</v>
      </c>
      <c r="AC41" s="32"/>
      <c r="AD41" s="75">
        <f>IF(COUNT(Sheet1!$B10:'Sheet1'!$C10)=2,($Z$25/n-Z41)^2,0)</f>
        <v>0</v>
      </c>
      <c r="AE41" s="10"/>
    </row>
    <row r="42" spans="1:31">
      <c r="A42" s="10">
        <f t="shared" ca="1" si="6"/>
        <v>0.5577771077512087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0"/>
        <v>0</v>
      </c>
      <c r="P42" s="10">
        <f t="shared" ca="1" si="1"/>
        <v>0</v>
      </c>
      <c r="Q42" s="10">
        <f t="shared" ca="1" si="2"/>
        <v>0</v>
      </c>
      <c r="R42" s="10">
        <f t="shared" ca="1" si="3"/>
        <v>0</v>
      </c>
      <c r="S42" s="10">
        <f t="shared" ca="1" si="4"/>
        <v>0</v>
      </c>
      <c r="T42" s="10">
        <f t="shared" ca="1" si="5"/>
        <v>0</v>
      </c>
      <c r="U42" s="10"/>
      <c r="V42" s="10"/>
      <c r="W42" s="10"/>
      <c r="X42" s="10"/>
      <c r="Y42" s="73">
        <f>IF(COUNT(Sheet1!$B11:'Sheet1'!$C11)=2,(C11-Z$25/n)^2,0)</f>
        <v>0</v>
      </c>
      <c r="Z42" s="74">
        <f>IF(COUNT(Sheet1!$B11:'Sheet1'!$C11)=2,Z$29*B11^2+Y$30*B11+Y$31,0)</f>
        <v>0</v>
      </c>
      <c r="AA42" s="59"/>
      <c r="AB42" s="74">
        <f t="shared" ca="1" si="8"/>
        <v>0</v>
      </c>
      <c r="AC42" s="32"/>
      <c r="AD42" s="75">
        <f>IF(COUNT(Sheet1!$B11:'Sheet1'!$C11)=2,($Z$25/n-Z42)^2,0)</f>
        <v>0</v>
      </c>
      <c r="AE42" s="10"/>
    </row>
    <row r="43" spans="1:31">
      <c r="A43" s="10">
        <f t="shared" ca="1" si="6"/>
        <v>0.50678908658828925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0"/>
        <v>0</v>
      </c>
      <c r="P43" s="10">
        <f t="shared" ca="1" si="1"/>
        <v>0</v>
      </c>
      <c r="Q43" s="10">
        <f t="shared" ca="1" si="2"/>
        <v>0</v>
      </c>
      <c r="R43" s="10">
        <f t="shared" ca="1" si="3"/>
        <v>0</v>
      </c>
      <c r="S43" s="10">
        <f t="shared" ca="1" si="4"/>
        <v>0</v>
      </c>
      <c r="T43" s="10">
        <f t="shared" ca="1" si="5"/>
        <v>0</v>
      </c>
      <c r="U43" s="10"/>
      <c r="V43" s="10"/>
      <c r="W43" s="10"/>
      <c r="X43" s="10"/>
      <c r="Y43" s="73">
        <f>IF(COUNT(Sheet1!$B12:'Sheet1'!$C12)=2,(C12-Z$25/n)^2,0)</f>
        <v>0</v>
      </c>
      <c r="Z43" s="74">
        <f>IF(COUNT(Sheet1!$B12:'Sheet1'!$C12)=2,Z$29*B12^2+Y$30*B12+Y$31,0)</f>
        <v>0</v>
      </c>
      <c r="AA43" s="59"/>
      <c r="AB43" s="74">
        <f t="shared" ca="1" si="8"/>
        <v>0</v>
      </c>
      <c r="AC43" s="32"/>
      <c r="AD43" s="75">
        <f>IF(COUNT(Sheet1!$B12:'Sheet1'!$C12)=2,($Z$25/n-Z43)^2,0)</f>
        <v>0</v>
      </c>
      <c r="AE43" s="10"/>
    </row>
    <row r="44" spans="1:31">
      <c r="A44" s="10">
        <f t="shared" ca="1" si="6"/>
        <v>0.26494202901985175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0"/>
        <v>0</v>
      </c>
      <c r="P44" s="10">
        <f t="shared" ca="1" si="1"/>
        <v>0</v>
      </c>
      <c r="Q44" s="10">
        <f t="shared" ca="1" si="2"/>
        <v>0</v>
      </c>
      <c r="R44" s="10">
        <f t="shared" ca="1" si="3"/>
        <v>0</v>
      </c>
      <c r="S44" s="10">
        <f t="shared" ca="1" si="4"/>
        <v>0</v>
      </c>
      <c r="T44" s="10">
        <f t="shared" ca="1" si="5"/>
        <v>0</v>
      </c>
      <c r="U44" s="10"/>
      <c r="V44" s="10"/>
      <c r="W44" s="10"/>
      <c r="X44" s="10"/>
      <c r="Y44" s="73">
        <f>IF(COUNT(Sheet1!$B13:'Sheet1'!$C13)=2,(C13-Z$25/n)^2,0)</f>
        <v>0</v>
      </c>
      <c r="Z44" s="74">
        <f>IF(COUNT(Sheet1!$B13:'Sheet1'!$C13)=2,Z$29*B13^2+Y$30*B13+Y$31,0)</f>
        <v>0</v>
      </c>
      <c r="AA44" s="32"/>
      <c r="AB44" s="74">
        <f t="shared" ca="1" si="8"/>
        <v>0</v>
      </c>
      <c r="AC44" s="32"/>
      <c r="AD44" s="75">
        <f>IF(COUNT(Sheet1!$B13:'Sheet1'!$C13)=2,($Z$25/n-Z44)^2,0)</f>
        <v>0</v>
      </c>
      <c r="AE44" s="10"/>
    </row>
    <row r="45" spans="1:31">
      <c r="A45" s="10">
        <f t="shared" ca="1" si="6"/>
        <v>0.82091385741896206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0"/>
        <v>0</v>
      </c>
      <c r="P45" s="10">
        <f t="shared" ca="1" si="1"/>
        <v>0</v>
      </c>
      <c r="Q45" s="10">
        <f t="shared" ca="1" si="2"/>
        <v>0</v>
      </c>
      <c r="R45" s="10">
        <f t="shared" ca="1" si="3"/>
        <v>0</v>
      </c>
      <c r="S45" s="10">
        <f t="shared" ca="1" si="4"/>
        <v>0</v>
      </c>
      <c r="T45" s="10">
        <f t="shared" ca="1" si="5"/>
        <v>0</v>
      </c>
      <c r="U45" s="10"/>
      <c r="V45" s="10"/>
      <c r="W45" s="10"/>
      <c r="X45" s="10"/>
      <c r="Y45" s="73">
        <f>IF(COUNT(Sheet1!$B14:'Sheet1'!$C14)=2,(C14-Z$25/n)^2,0)</f>
        <v>0</v>
      </c>
      <c r="Z45" s="74">
        <f>IF(COUNT(Sheet1!$B14:'Sheet1'!$C14)=2,Z$29*B14^2+Y$30*B14+Y$31,0)</f>
        <v>0</v>
      </c>
      <c r="AA45" s="59"/>
      <c r="AB45" s="74">
        <f t="shared" ca="1" si="8"/>
        <v>0</v>
      </c>
      <c r="AC45" s="32"/>
      <c r="AD45" s="75">
        <f>IF(COUNT(Sheet1!$B14:'Sheet1'!$C14)=2,($Z$25/n-Z45)^2,0)</f>
        <v>0</v>
      </c>
      <c r="AE45" s="10"/>
    </row>
    <row r="46" spans="1:31">
      <c r="A46" s="10">
        <f t="shared" ca="1" si="6"/>
        <v>0.83077960164941733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0"/>
        <v>0</v>
      </c>
      <c r="P46" s="10">
        <f t="shared" ca="1" si="1"/>
        <v>0</v>
      </c>
      <c r="Q46" s="10">
        <f t="shared" ca="1" si="2"/>
        <v>0</v>
      </c>
      <c r="R46" s="10">
        <f t="shared" ca="1" si="3"/>
        <v>0</v>
      </c>
      <c r="S46" s="10">
        <f t="shared" ca="1" si="4"/>
        <v>0</v>
      </c>
      <c r="T46" s="10">
        <f t="shared" ca="1" si="5"/>
        <v>0</v>
      </c>
      <c r="U46" s="10"/>
      <c r="V46" s="10"/>
      <c r="W46" s="10"/>
      <c r="X46" s="10"/>
      <c r="Y46" s="73">
        <f>IF(COUNT(Sheet1!$B15:'Sheet1'!$C15)=2,(C15-Z$25/n)^2,0)</f>
        <v>0</v>
      </c>
      <c r="Z46" s="74">
        <f>IF(COUNT(Sheet1!$B15:'Sheet1'!$C15)=2,Z$29*B15^2+Y$30*B15+Y$31,0)</f>
        <v>0</v>
      </c>
      <c r="AA46" s="59"/>
      <c r="AB46" s="74">
        <f t="shared" ca="1" si="8"/>
        <v>0</v>
      </c>
      <c r="AC46" s="32"/>
      <c r="AD46" s="75">
        <f>IF(COUNT(Sheet1!$B15:'Sheet1'!$C15)=2,($Z$25/n-Z46)^2,0)</f>
        <v>0</v>
      </c>
      <c r="AE46" s="10"/>
    </row>
    <row r="47" spans="1:31">
      <c r="A47" s="10">
        <f t="shared" ca="1" si="6"/>
        <v>0.37961491609524467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0"/>
        <v>0</v>
      </c>
      <c r="P47" s="10">
        <f t="shared" ca="1" si="1"/>
        <v>0</v>
      </c>
      <c r="Q47" s="10">
        <f t="shared" ca="1" si="2"/>
        <v>0</v>
      </c>
      <c r="R47" s="10">
        <f t="shared" ca="1" si="3"/>
        <v>0</v>
      </c>
      <c r="S47" s="10">
        <f t="shared" ca="1" si="4"/>
        <v>0</v>
      </c>
      <c r="T47" s="10">
        <f t="shared" ca="1" si="5"/>
        <v>0</v>
      </c>
      <c r="U47" s="10"/>
      <c r="V47" s="10"/>
      <c r="W47" s="10"/>
      <c r="X47" s="10"/>
      <c r="Y47" s="73">
        <f>IF(COUNT(Sheet1!$B16:'Sheet1'!$C16)=2,(C16-Z$25/n)^2,0)</f>
        <v>0</v>
      </c>
      <c r="Z47" s="74">
        <f>IF(COUNT(Sheet1!$B16:'Sheet1'!$C16)=2,Z$29*B16^2+Y$30*B16+Y$31,0)</f>
        <v>0</v>
      </c>
      <c r="AA47" s="59"/>
      <c r="AB47" s="74">
        <f t="shared" ca="1" si="8"/>
        <v>0</v>
      </c>
      <c r="AC47" s="32"/>
      <c r="AD47" s="75">
        <f>IF(COUNT(Sheet1!$B16:'Sheet1'!$C16)=2,($Z$25/n-Z47)^2,0)</f>
        <v>0</v>
      </c>
      <c r="AE47" s="10"/>
    </row>
    <row r="48" spans="1:31">
      <c r="A48" s="10">
        <f t="shared" ca="1" si="6"/>
        <v>0.19974326983296364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0"/>
        <v>0</v>
      </c>
      <c r="P48" s="10">
        <f t="shared" ca="1" si="1"/>
        <v>0</v>
      </c>
      <c r="Q48" s="10">
        <f t="shared" ca="1" si="2"/>
        <v>0</v>
      </c>
      <c r="R48" s="10">
        <f t="shared" ca="1" si="3"/>
        <v>0</v>
      </c>
      <c r="S48" s="10">
        <f t="shared" ca="1" si="4"/>
        <v>0</v>
      </c>
      <c r="T48" s="10">
        <f t="shared" ca="1" si="5"/>
        <v>0</v>
      </c>
      <c r="U48" s="10"/>
      <c r="V48" s="10"/>
      <c r="W48" s="10"/>
      <c r="X48" s="10"/>
      <c r="Y48" s="73">
        <f>IF(COUNT(Sheet1!$B17:'Sheet1'!$C17)=2,(C17-Z$25/n)^2,0)</f>
        <v>0</v>
      </c>
      <c r="Z48" s="74">
        <f>IF(COUNT(Sheet1!$B17:'Sheet1'!$C17)=2,Z$29*B17^2+Y$30*B17+Y$31,0)</f>
        <v>0</v>
      </c>
      <c r="AA48" s="59"/>
      <c r="AB48" s="74">
        <f t="shared" ca="1" si="8"/>
        <v>0</v>
      </c>
      <c r="AC48" s="32"/>
      <c r="AD48" s="75">
        <f>IF(COUNT(Sheet1!$B17:'Sheet1'!$C17)=2,($Z$25/n-Z48)^2,0)</f>
        <v>0</v>
      </c>
      <c r="AE48" s="10"/>
    </row>
    <row r="49" spans="1:31">
      <c r="A49" s="10">
        <f t="shared" ca="1" si="6"/>
        <v>0.7569380847033339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0"/>
        <v>0</v>
      </c>
      <c r="P49" s="10">
        <f t="shared" ca="1" si="1"/>
        <v>0</v>
      </c>
      <c r="Q49" s="10">
        <f t="shared" ca="1" si="2"/>
        <v>0</v>
      </c>
      <c r="R49" s="10">
        <f t="shared" ca="1" si="3"/>
        <v>0</v>
      </c>
      <c r="S49" s="10">
        <f t="shared" ca="1" si="4"/>
        <v>0</v>
      </c>
      <c r="T49" s="10">
        <f t="shared" ca="1" si="5"/>
        <v>0</v>
      </c>
      <c r="U49" s="10"/>
      <c r="V49" s="10"/>
      <c r="W49" s="10"/>
      <c r="X49" s="10"/>
      <c r="Y49" s="73">
        <f>IF(COUNT(Sheet1!$B18:'Sheet1'!$C18)=2,(C18-Z$25/n)^2,0)</f>
        <v>0</v>
      </c>
      <c r="Z49" s="74">
        <f>IF(COUNT(Sheet1!$B18:'Sheet1'!$C18)=2,Z$29*B18^2+Y$30*B18+Y$31,0)</f>
        <v>0</v>
      </c>
      <c r="AA49" s="59"/>
      <c r="AB49" s="74">
        <f t="shared" ca="1" si="8"/>
        <v>0</v>
      </c>
      <c r="AC49" s="32"/>
      <c r="AD49" s="75">
        <f>IF(COUNT(Sheet1!$B18:'Sheet1'!$C18)=2,($Z$25/n-Z49)^2,0)</f>
        <v>0</v>
      </c>
      <c r="AE49" s="10"/>
    </row>
    <row r="50" spans="1:31">
      <c r="A50" s="10">
        <f t="shared" ca="1" si="6"/>
        <v>0.13356679059928345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0"/>
        <v>0</v>
      </c>
      <c r="P50" s="10">
        <f t="shared" ca="1" si="1"/>
        <v>0</v>
      </c>
      <c r="Q50" s="10">
        <f t="shared" ca="1" si="2"/>
        <v>0</v>
      </c>
      <c r="R50" s="10">
        <f t="shared" ca="1" si="3"/>
        <v>0</v>
      </c>
      <c r="S50" s="10">
        <f t="shared" ca="1" si="4"/>
        <v>0</v>
      </c>
      <c r="T50" s="10">
        <f t="shared" ca="1" si="5"/>
        <v>0</v>
      </c>
      <c r="U50" s="10"/>
      <c r="V50" s="10"/>
      <c r="W50" s="10"/>
      <c r="X50" s="10"/>
      <c r="Y50" s="73">
        <f>IF(COUNT(Sheet1!$B19:'Sheet1'!$C19)=2,(C19-Z$25/n)^2,0)</f>
        <v>0</v>
      </c>
      <c r="Z50" s="74">
        <f>IF(COUNT(Sheet1!$B19:'Sheet1'!$C19)=2,Z$29*B19^2+Y$30*B19+Y$31,0)</f>
        <v>0</v>
      </c>
      <c r="AA50" s="59"/>
      <c r="AB50" s="74">
        <f t="shared" ca="1" si="8"/>
        <v>0</v>
      </c>
      <c r="AC50" s="32"/>
      <c r="AD50" s="75">
        <f>IF(COUNT(Sheet1!$B19:'Sheet1'!$C19)=2,($Z$25/n-Z50)^2,0)</f>
        <v>0</v>
      </c>
      <c r="AE50" s="10"/>
    </row>
    <row r="51" spans="1:3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80" t="str">
        <f>IF(COUNT(J51)=1,(-b+SQRT(b*b-4*a*(__c-J51)))/(2*a),"")</f>
        <v/>
      </c>
      <c r="L51" s="8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73">
        <f>IF(COUNT(Sheet1!$B20:'Sheet1'!$C20)=2,(C20-Z$25/n)^2,0)</f>
        <v>0</v>
      </c>
      <c r="Z51" s="74">
        <f>IF(COUNT(Sheet1!$B20:'Sheet1'!$C20)=2,Z$29*B20^2+Y$30*B20+Y$31,0)</f>
        <v>0</v>
      </c>
      <c r="AA51" s="59"/>
      <c r="AB51" s="74">
        <f t="shared" ca="1" si="8"/>
        <v>0</v>
      </c>
      <c r="AC51" s="32"/>
      <c r="AD51" s="75">
        <f>IF(COUNT(Sheet1!$B20:'Sheet1'!$C20)=2,($Z$25/n-Z51)^2,0)</f>
        <v>0</v>
      </c>
      <c r="AE51" s="10"/>
    </row>
    <row r="52" spans="1:3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73">
        <f>IF(COUNT(Sheet1!$B21:'Sheet1'!$C21)=2,(C21-Z$25/n)^2,0)</f>
        <v>0</v>
      </c>
      <c r="Z52" s="74">
        <f>IF(COUNT(Sheet1!$B21:'Sheet1'!$C21)=2,Z$29*B21^2+Y$30*B21+Y$31,0)</f>
        <v>0</v>
      </c>
      <c r="AA52" s="59"/>
      <c r="AB52" s="74">
        <f t="shared" ca="1" si="8"/>
        <v>0</v>
      </c>
      <c r="AC52" s="32"/>
      <c r="AD52" s="75">
        <f>IF(COUNT(Sheet1!$B21:'Sheet1'!$C21)=2,($Z$25/n-Z52)^2,0)</f>
        <v>0</v>
      </c>
      <c r="AE52" s="10"/>
    </row>
    <row r="53" spans="1:3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73">
        <f>IF(COUNT(Sheet1!$B22:'Sheet1'!$C22)=2,(C22-Z$25/n)^2,0)</f>
        <v>0</v>
      </c>
      <c r="Z53" s="74">
        <f>IF(COUNT(Sheet1!$B22:'Sheet1'!$C22)=2,Z$29*B22^2+Y$30*B22+Y$31,0)</f>
        <v>0</v>
      </c>
      <c r="AA53" s="59"/>
      <c r="AB53" s="74">
        <f t="shared" ca="1" si="8"/>
        <v>0</v>
      </c>
      <c r="AC53" s="32"/>
      <c r="AD53" s="75">
        <f>IF(COUNT(Sheet1!$B22:'Sheet1'!$C22)=2,($Z$25/n-Z53)^2,0)</f>
        <v>0</v>
      </c>
      <c r="AE53" s="10"/>
    </row>
    <row r="54" spans="1:3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73">
        <f>IF(COUNT(Sheet1!$B23:'Sheet1'!$C23)=2,(C23-Z$25/n)^2,0)</f>
        <v>0</v>
      </c>
      <c r="Z54" s="74">
        <f>IF(COUNT(Sheet1!$B23:'Sheet1'!$C23)=2,Z$29*B23^2+Y$30*B23+Y$31,0)</f>
        <v>0</v>
      </c>
      <c r="AA54" s="59"/>
      <c r="AB54" s="74">
        <f t="shared" ca="1" si="8"/>
        <v>0</v>
      </c>
      <c r="AC54" s="32"/>
      <c r="AD54" s="75">
        <f>IF(COUNT(Sheet1!$B23:'Sheet1'!$C23)=2,($Z$25/n-Z54)^2,0)</f>
        <v>0</v>
      </c>
      <c r="AE54" s="10"/>
    </row>
    <row r="55" spans="1:3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73">
        <f>IF(COUNT(Sheet1!$B24:'Sheet1'!$C24)=2,(C24-Z$25/n)^2,0)</f>
        <v>0</v>
      </c>
      <c r="Z55" s="74">
        <f>IF(COUNT(Sheet1!$B24:'Sheet1'!$C24)=2,Z$29*B24^2+Y$30*B24+Y$31,0)</f>
        <v>0</v>
      </c>
      <c r="AA55" s="59"/>
      <c r="AB55" s="74">
        <f t="shared" ca="1" si="8"/>
        <v>0</v>
      </c>
      <c r="AC55" s="32"/>
      <c r="AD55" s="75">
        <f>IF(COUNT(Sheet1!$B24:'Sheet1'!$C24)=2,($Z$25/n-Z55)^2,0)</f>
        <v>0</v>
      </c>
      <c r="AE55" s="10"/>
    </row>
    <row r="56" spans="1:3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73">
        <f>IF(COUNT(Sheet1!$B25:'Sheet1'!$C25)=2,(C25-Z$25/n)^2,0)</f>
        <v>0</v>
      </c>
      <c r="Z56" s="74">
        <f>IF(COUNT(Sheet1!$B25:'Sheet1'!$C25)=2,Z$29*B25^2+Y$30*B25+Y$31,0)</f>
        <v>0</v>
      </c>
      <c r="AA56" s="56"/>
      <c r="AB56" s="74">
        <f t="shared" ca="1" si="8"/>
        <v>0</v>
      </c>
      <c r="AC56" s="56"/>
      <c r="AD56" s="75">
        <f>IF(COUNT(Sheet1!$B25:'Sheet1'!$C25)=2,($Z$25/n-Z56)^2,0)</f>
        <v>0</v>
      </c>
      <c r="AE56" s="10"/>
    </row>
    <row r="57" spans="1:3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73">
        <f>IF(COUNT(Sheet1!$B26:'Sheet1'!$C26)=2,(C26-Z$25/n)^2,0)</f>
        <v>0</v>
      </c>
      <c r="Z57" s="74">
        <f>IF(COUNT(Sheet1!$B26:'Sheet1'!$C26)=2,Z$29*B26^2+Y$30*B26+Y$31,0)</f>
        <v>0</v>
      </c>
      <c r="AA57" s="56"/>
      <c r="AB57" s="74">
        <f t="shared" ca="1" si="8"/>
        <v>0</v>
      </c>
      <c r="AC57" s="56"/>
      <c r="AD57" s="75">
        <f>IF(COUNT(Sheet1!$B26:'Sheet1'!$C26)=2,($Z$25/n-Z57)^2,0)</f>
        <v>0</v>
      </c>
      <c r="AE57" s="10"/>
    </row>
    <row r="58" spans="1:3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73">
        <f>IF(COUNT(Sheet1!$B27:'Sheet1'!$C27)=2,(C27-Z$25/n)^2,0)</f>
        <v>0</v>
      </c>
      <c r="Z58" s="74">
        <f>IF(COUNT(Sheet1!$B27:'Sheet1'!$C27)=2,Z$29*B27^2+Y$30*B27+Y$31,0)</f>
        <v>0</v>
      </c>
      <c r="AA58" s="56"/>
      <c r="AB58" s="74">
        <f t="shared" ca="1" si="8"/>
        <v>0</v>
      </c>
      <c r="AC58" s="56"/>
      <c r="AD58" s="75">
        <f>IF(COUNT(Sheet1!$B27:'Sheet1'!$C27)=2,($Z$25/n-Z58)^2,0)</f>
        <v>0</v>
      </c>
      <c r="AE58" s="10"/>
    </row>
    <row r="59" spans="1:3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73">
        <f>IF(COUNT(Sheet1!$B28:'Sheet1'!$C28)=2,(C28-Z$25/n)^2,0)</f>
        <v>0</v>
      </c>
      <c r="Z59" s="74">
        <f>IF(COUNT(Sheet1!$B28:'Sheet1'!$C28)=2,Z$29*B28^2+Y$30*B28+Y$31,0)</f>
        <v>0</v>
      </c>
      <c r="AA59" s="56"/>
      <c r="AB59" s="74">
        <f t="shared" ca="1" si="8"/>
        <v>0</v>
      </c>
      <c r="AC59" s="56"/>
      <c r="AD59" s="75">
        <f>IF(COUNT(Sheet1!$B28:'Sheet1'!$C28)=2,($Z$25/n-Z59)^2,0)</f>
        <v>0</v>
      </c>
      <c r="AE59" s="10"/>
    </row>
    <row r="60" spans="1:3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73">
        <f>IF(COUNT(Sheet1!$B29:'Sheet1'!$C29)=2,(C29-Z$25/n)^2,0)</f>
        <v>0</v>
      </c>
      <c r="Z60" s="74">
        <f>IF(COUNT(Sheet1!$B29:'Sheet1'!$C29)=2,Z$29*B29^2+Y$30*B29+Y$31,0)</f>
        <v>0</v>
      </c>
      <c r="AA60" s="56"/>
      <c r="AB60" s="74">
        <f t="shared" ca="1" si="8"/>
        <v>0</v>
      </c>
      <c r="AC60" s="56"/>
      <c r="AD60" s="75">
        <f>IF(COUNT(Sheet1!$B29:'Sheet1'!$C29)=2,($Z$25/n-Z60)^2,0)</f>
        <v>0</v>
      </c>
      <c r="AE60" s="10"/>
    </row>
    <row r="61" spans="1:3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73">
        <f>IF(COUNT(Sheet1!$B30:'Sheet1'!$C30)=2,(C30-Z$25/n)^2,0)</f>
        <v>0</v>
      </c>
      <c r="Z61" s="74">
        <f>IF(COUNT(Sheet1!$B30:'Sheet1'!$C30)=2,Z$29*B30^2+Y$30*B30+Y$31,0)</f>
        <v>0</v>
      </c>
      <c r="AA61" s="56"/>
      <c r="AB61" s="74">
        <f t="shared" ca="1" si="8"/>
        <v>0</v>
      </c>
      <c r="AC61" s="56"/>
      <c r="AD61" s="75">
        <f>IF(COUNT(Sheet1!$B30:'Sheet1'!$C30)=2,($Z$25/n-Z61)^2,0)</f>
        <v>0</v>
      </c>
      <c r="AE61" s="10"/>
    </row>
    <row r="62" spans="1:3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73">
        <f>IF(COUNT(Sheet1!$B31:'Sheet1'!$C31)=2,(C31-Z$25/n)^2,0)</f>
        <v>0</v>
      </c>
      <c r="Z62" s="74">
        <f>IF(COUNT(Sheet1!$B31:'Sheet1'!$C31)=2,Z$29*B31^2+Y$30*B31+Y$31,0)</f>
        <v>0</v>
      </c>
      <c r="AA62" s="56"/>
      <c r="AB62" s="74">
        <f t="shared" ca="1" si="8"/>
        <v>0</v>
      </c>
      <c r="AC62" s="56"/>
      <c r="AD62" s="75">
        <f>IF(COUNT(Sheet1!$B31:'Sheet1'!$C31)=2,($Z$25/n-Z62)^2,0)</f>
        <v>0</v>
      </c>
      <c r="AE62" s="10"/>
    </row>
    <row r="63" spans="1:3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73">
        <f>IF(COUNT(Sheet1!$B32:'Sheet1'!$C32)=2,(C32-Z$25/n)^2,0)</f>
        <v>0</v>
      </c>
      <c r="Z63" s="74">
        <f>IF(COUNT(Sheet1!$B32:'Sheet1'!$C32)=2,Z$29*B32^2+Y$30*B32+Y$31,0)</f>
        <v>0</v>
      </c>
      <c r="AA63" s="56"/>
      <c r="AB63" s="74">
        <f t="shared" ca="1" si="8"/>
        <v>0</v>
      </c>
      <c r="AC63" s="56"/>
      <c r="AD63" s="75">
        <f>IF(COUNT(Sheet1!$B32:'Sheet1'!$C32)=2,($Z$25/n-Z63)^2,0)</f>
        <v>0</v>
      </c>
      <c r="AE63" s="10"/>
    </row>
    <row r="64" spans="1:3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73">
        <f>IF(COUNT(Sheet1!$B33:'Sheet1'!$C33)=2,(C33-Z$25/n)^2,0)</f>
        <v>0</v>
      </c>
      <c r="Z64" s="74">
        <f>IF(COUNT(Sheet1!$B33:'Sheet1'!$C33)=2,Z$29*B33^2+Y$30*B33+Y$31,0)</f>
        <v>0</v>
      </c>
      <c r="AA64" s="56"/>
      <c r="AB64" s="74">
        <f t="shared" ca="1" si="8"/>
        <v>0</v>
      </c>
      <c r="AC64" s="56"/>
      <c r="AD64" s="75">
        <f>IF(COUNT(Sheet1!$B33:'Sheet1'!$C33)=2,($Z$25/n-Z64)^2,0)</f>
        <v>0</v>
      </c>
      <c r="AE64" s="10"/>
    </row>
    <row r="65" spans="1:3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73">
        <f>IF(COUNT(Sheet1!$B34:'Sheet1'!$C34)=2,(C34-Z$25/n)^2,0)</f>
        <v>0</v>
      </c>
      <c r="Z65" s="74">
        <f>IF(COUNT(Sheet1!$B34:'Sheet1'!$C34)=2,Z$29*B34^2+Y$30*B34+Y$31,0)</f>
        <v>0</v>
      </c>
      <c r="AA65" s="56"/>
      <c r="AB65" s="74">
        <f t="shared" ca="1" si="8"/>
        <v>0</v>
      </c>
      <c r="AC65" s="56"/>
      <c r="AD65" s="75">
        <f>IF(COUNT(Sheet1!$B34:'Sheet1'!$C34)=2,($Z$25/n-Z65)^2,0)</f>
        <v>0</v>
      </c>
      <c r="AE65" s="10"/>
    </row>
    <row r="66" spans="1:3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73">
        <f>IF(COUNT(Sheet1!$B35:'Sheet1'!$C35)=2,(C35-Z$25/n)^2,0)</f>
        <v>0</v>
      </c>
      <c r="Z66" s="74">
        <f>IF(COUNT(Sheet1!$B35:'Sheet1'!$C35)=2,Z$29*B35^2+Y$30*B35+Y$31,0)</f>
        <v>0</v>
      </c>
      <c r="AA66" s="56"/>
      <c r="AB66" s="74">
        <f t="shared" ca="1" si="8"/>
        <v>0</v>
      </c>
      <c r="AC66" s="56"/>
      <c r="AD66" s="75">
        <f>IF(COUNT(Sheet1!$B35:'Sheet1'!$C35)=2,($Z$25/n-Z66)^2,0)</f>
        <v>0</v>
      </c>
      <c r="AE66" s="10"/>
    </row>
    <row r="67" spans="1:3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73">
        <f>IF(COUNT(Sheet1!$B36:'Sheet1'!$C36)=2,(C36-Z$25/n)^2,0)</f>
        <v>0</v>
      </c>
      <c r="Z67" s="74">
        <f>IF(COUNT(Sheet1!$B36:'Sheet1'!$C36)=2,Z$29*B36^2+Y$30*B36+Y$31,0)</f>
        <v>0</v>
      </c>
      <c r="AA67" s="56"/>
      <c r="AB67" s="74">
        <f t="shared" ca="1" si="8"/>
        <v>0</v>
      </c>
      <c r="AC67" s="56"/>
      <c r="AD67" s="75">
        <f>IF(COUNT(Sheet1!$B36:'Sheet1'!$C36)=2,($Z$25/n-Z67)^2,0)</f>
        <v>0</v>
      </c>
      <c r="AE67" s="10"/>
    </row>
    <row r="68" spans="1:3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73">
        <f>IF(COUNT(Sheet1!$B37:'Sheet1'!$C37)=2,(C37-Z$25/n)^2,0)</f>
        <v>0</v>
      </c>
      <c r="Z68" s="74">
        <f>IF(COUNT(Sheet1!$B37:'Sheet1'!$C37)=2,Z$29*B37^2+Y$30*B37+Y$31,0)</f>
        <v>0</v>
      </c>
      <c r="AA68" s="56"/>
      <c r="AB68" s="74">
        <f t="shared" ca="1" si="8"/>
        <v>0</v>
      </c>
      <c r="AC68" s="56"/>
      <c r="AD68" s="75">
        <f>IF(COUNT(Sheet1!$B37:'Sheet1'!$C37)=2,($Z$25/n-Z68)^2,0)</f>
        <v>0</v>
      </c>
      <c r="AE68" s="10"/>
    </row>
    <row r="69" spans="1:3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73">
        <f>IF(COUNT(Sheet1!$B38:'Sheet1'!$C38)=2,(C38-Z$25/n)^2,0)</f>
        <v>0</v>
      </c>
      <c r="Z69" s="74">
        <f>IF(COUNT(Sheet1!$B38:'Sheet1'!$C38)=2,Z$29*B38^2+Y$30*B38+Y$31,0)</f>
        <v>0</v>
      </c>
      <c r="AA69" s="56"/>
      <c r="AB69" s="74">
        <f t="shared" ca="1" si="8"/>
        <v>0</v>
      </c>
      <c r="AC69" s="56"/>
      <c r="AD69" s="75">
        <f>IF(COUNT(Sheet1!$B38:'Sheet1'!$C38)=2,($Z$25/n-Z69)^2,0)</f>
        <v>0</v>
      </c>
      <c r="AE69" s="10"/>
    </row>
    <row r="70" spans="1:3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73">
        <f>IF(COUNT(Sheet1!$B39:'Sheet1'!$C39)=2,(C39-Z$25/n)^2,0)</f>
        <v>0</v>
      </c>
      <c r="Z70" s="74">
        <f>IF(COUNT(Sheet1!$B39:'Sheet1'!$C39)=2,Z$29*B39^2+Y$30*B39+Y$31,0)</f>
        <v>0</v>
      </c>
      <c r="AA70" s="56"/>
      <c r="AB70" s="74">
        <f t="shared" ca="1" si="8"/>
        <v>0</v>
      </c>
      <c r="AC70" s="56"/>
      <c r="AD70" s="75">
        <f>IF(COUNT(Sheet1!$B39:'Sheet1'!$C39)=2,($Z$25/n-Z70)^2,0)</f>
        <v>0</v>
      </c>
      <c r="AE70" s="10"/>
    </row>
    <row r="71" spans="1:3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73">
        <f>IF(COUNT(Sheet1!$B40:'Sheet1'!$C40)=2,(C40-Z$25/n)^2,0)</f>
        <v>0</v>
      </c>
      <c r="Z71" s="74">
        <f>IF(COUNT(Sheet1!$B40:'Sheet1'!$C40)=2,Z$29*B40^2+Y$30*B40+Y$31,0)</f>
        <v>0</v>
      </c>
      <c r="AA71" s="56"/>
      <c r="AB71" s="74">
        <f t="shared" ca="1" si="8"/>
        <v>0</v>
      </c>
      <c r="AC71" s="56"/>
      <c r="AD71" s="75">
        <f>IF(COUNT(Sheet1!$B40:'Sheet1'!$C40)=2,($Z$25/n-Z71)^2,0)</f>
        <v>0</v>
      </c>
      <c r="AE71" s="10"/>
    </row>
    <row r="72" spans="1:3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73">
        <f>IF(COUNT(Sheet1!$B41:'Sheet1'!$C41)=2,(C41-Z$25/n)^2,0)</f>
        <v>0</v>
      </c>
      <c r="Z72" s="74">
        <f>IF(COUNT(Sheet1!$B41:'Sheet1'!$C41)=2,Z$29*B41^2+Y$30*B41+Y$31,0)</f>
        <v>0</v>
      </c>
      <c r="AA72" s="56"/>
      <c r="AB72" s="74">
        <f t="shared" ca="1" si="8"/>
        <v>0</v>
      </c>
      <c r="AC72" s="56"/>
      <c r="AD72" s="75">
        <f>IF(COUNT(Sheet1!$B41:'Sheet1'!$C41)=2,($Z$25/n-Z72)^2,0)</f>
        <v>0</v>
      </c>
      <c r="AE72" s="10"/>
    </row>
    <row r="73" spans="1:3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82">
        <f>SUM(Y37:Y72)</f>
        <v>0</v>
      </c>
      <c r="Z73" s="83">
        <f>SUM(Z37:Z72)</f>
        <v>0</v>
      </c>
      <c r="AA73" s="83"/>
      <c r="AB73" s="83">
        <f ca="1">SUM(AB37:AB72)</f>
        <v>0</v>
      </c>
      <c r="AC73" s="83" t="s">
        <v>0</v>
      </c>
      <c r="AD73" s="84">
        <f>SUM(AD37:AD72)</f>
        <v>0</v>
      </c>
      <c r="AE73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AE73"/>
  <sheetViews>
    <sheetView workbookViewId="0">
      <selection sqref="A1:AE73"/>
    </sheetView>
  </sheetViews>
  <sheetFormatPr defaultRowHeight="12.75"/>
  <cols>
    <col min="4" max="5" width="0" hidden="1" customWidth="1"/>
    <col min="6" max="9" width="9.140625" hidden="1" customWidth="1"/>
  </cols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0.52068221269119674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N50" ca="1" si="0">IF(COUNT($B6:$C6)=2,B6,0)</f>
        <v>0</v>
      </c>
      <c r="O6" s="10">
        <f t="shared" ref="O6:O50" ca="1" si="1">IF(COUNT($B6:$C6)=2,C6,0)</f>
        <v>0</v>
      </c>
      <c r="P6" s="10">
        <f t="shared" ref="P6:P50" ca="1" si="2">IF(COUNT($B6:$C6)=2,N6*O6,0)</f>
        <v>0</v>
      </c>
      <c r="Q6" s="10">
        <f t="shared" ref="Q6:Q50" ca="1" si="3">IF(COUNT($B6:$C6)=2,B6^2,0)</f>
        <v>0</v>
      </c>
      <c r="R6" s="10">
        <f t="shared" ref="R6:R50" ca="1" si="4">IF(COUNT($B6:$C6)=2,B6^3,0)</f>
        <v>0</v>
      </c>
      <c r="S6" s="10">
        <f t="shared" ref="S6:S50" ca="1" si="5">IF(COUNT($B6:$C6)=2,B6^4,0)</f>
        <v>0</v>
      </c>
      <c r="T6" s="10">
        <f t="shared" ref="T6:T50" ca="1" si="6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7">RAND()</f>
        <v>0.14466674314337091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1"/>
        <v>0</v>
      </c>
      <c r="P7" s="10">
        <f t="shared" ca="1" si="2"/>
        <v>0</v>
      </c>
      <c r="Q7" s="10">
        <f t="shared" ca="1" si="3"/>
        <v>0</v>
      </c>
      <c r="R7" s="10">
        <f t="shared" ca="1" si="4"/>
        <v>0</v>
      </c>
      <c r="S7" s="10">
        <f t="shared" ca="1" si="5"/>
        <v>0</v>
      </c>
      <c r="T7" s="10">
        <f t="shared" ca="1" si="6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7"/>
        <v>0.60542580859575279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1"/>
        <v>0</v>
      </c>
      <c r="P8" s="10">
        <f t="shared" ca="1" si="2"/>
        <v>0</v>
      </c>
      <c r="Q8" s="10">
        <f t="shared" ca="1" si="3"/>
        <v>0</v>
      </c>
      <c r="R8" s="10">
        <f t="shared" ca="1" si="4"/>
        <v>0</v>
      </c>
      <c r="S8" s="10">
        <f t="shared" ca="1" si="5"/>
        <v>0</v>
      </c>
      <c r="T8" s="10">
        <f t="shared" ca="1" si="6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7"/>
        <v>0.42144263807041016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1"/>
        <v>0</v>
      </c>
      <c r="P9" s="10">
        <f t="shared" ca="1" si="2"/>
        <v>0</v>
      </c>
      <c r="Q9" s="10">
        <f t="shared" ca="1" si="3"/>
        <v>0</v>
      </c>
      <c r="R9" s="10">
        <f t="shared" ca="1" si="4"/>
        <v>0</v>
      </c>
      <c r="S9" s="10">
        <f t="shared" ca="1" si="5"/>
        <v>0</v>
      </c>
      <c r="T9" s="10">
        <f t="shared" ca="1" si="6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7"/>
        <v>0.82699286709901831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1"/>
        <v>0</v>
      </c>
      <c r="P10" s="10">
        <f t="shared" ca="1" si="2"/>
        <v>0</v>
      </c>
      <c r="Q10" s="10">
        <f t="shared" ca="1" si="3"/>
        <v>0</v>
      </c>
      <c r="R10" s="10">
        <f t="shared" ca="1" si="4"/>
        <v>0</v>
      </c>
      <c r="S10" s="10">
        <f t="shared" ca="1" si="5"/>
        <v>0</v>
      </c>
      <c r="T10" s="10">
        <f t="shared" ca="1" si="6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7"/>
        <v>2.6378571235393666E-2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1"/>
        <v>0</v>
      </c>
      <c r="P11" s="10">
        <f t="shared" ca="1" si="2"/>
        <v>0</v>
      </c>
      <c r="Q11" s="10">
        <f t="shared" ca="1" si="3"/>
        <v>0</v>
      </c>
      <c r="R11" s="10">
        <f t="shared" ca="1" si="4"/>
        <v>0</v>
      </c>
      <c r="S11" s="10">
        <f t="shared" ca="1" si="5"/>
        <v>0</v>
      </c>
      <c r="T11" s="10">
        <f t="shared" ca="1" si="6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7"/>
        <v>0.97196472694893854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1"/>
        <v>0</v>
      </c>
      <c r="P12" s="10">
        <f t="shared" ca="1" si="2"/>
        <v>0</v>
      </c>
      <c r="Q12" s="10">
        <f t="shared" ca="1" si="3"/>
        <v>0</v>
      </c>
      <c r="R12" s="10">
        <f t="shared" ca="1" si="4"/>
        <v>0</v>
      </c>
      <c r="S12" s="10">
        <f t="shared" ca="1" si="5"/>
        <v>0</v>
      </c>
      <c r="T12" s="10">
        <f t="shared" ca="1" si="6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7"/>
        <v>0.84924604494789402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1"/>
        <v>0</v>
      </c>
      <c r="P13" s="10">
        <f t="shared" ca="1" si="2"/>
        <v>0</v>
      </c>
      <c r="Q13" s="10">
        <f t="shared" ca="1" si="3"/>
        <v>0</v>
      </c>
      <c r="R13" s="10">
        <f t="shared" ca="1" si="4"/>
        <v>0</v>
      </c>
      <c r="S13" s="10">
        <f t="shared" ca="1" si="5"/>
        <v>0</v>
      </c>
      <c r="T13" s="10">
        <f t="shared" ca="1" si="6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7"/>
        <v>0.676074769112323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1"/>
        <v>0</v>
      </c>
      <c r="P14" s="10">
        <f t="shared" ca="1" si="2"/>
        <v>0</v>
      </c>
      <c r="Q14" s="10">
        <f t="shared" ca="1" si="3"/>
        <v>0</v>
      </c>
      <c r="R14" s="10">
        <f t="shared" ca="1" si="4"/>
        <v>0</v>
      </c>
      <c r="S14" s="10">
        <f t="shared" ca="1" si="5"/>
        <v>0</v>
      </c>
      <c r="T14" s="10">
        <f t="shared" ca="1" si="6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7"/>
        <v>0.78392685396822448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1"/>
        <v>0</v>
      </c>
      <c r="P15" s="10">
        <f t="shared" ca="1" si="2"/>
        <v>0</v>
      </c>
      <c r="Q15" s="10">
        <f t="shared" ca="1" si="3"/>
        <v>0</v>
      </c>
      <c r="R15" s="10">
        <f t="shared" ca="1" si="4"/>
        <v>0</v>
      </c>
      <c r="S15" s="10">
        <f t="shared" ca="1" si="5"/>
        <v>0</v>
      </c>
      <c r="T15" s="10">
        <f t="shared" ca="1" si="6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7"/>
        <v>0.45669469018519437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1"/>
        <v>0</v>
      </c>
      <c r="P16" s="10">
        <f t="shared" ca="1" si="2"/>
        <v>0</v>
      </c>
      <c r="Q16" s="10">
        <f t="shared" ca="1" si="3"/>
        <v>0</v>
      </c>
      <c r="R16" s="10">
        <f t="shared" ca="1" si="4"/>
        <v>0</v>
      </c>
      <c r="S16" s="10">
        <f t="shared" ca="1" si="5"/>
        <v>0</v>
      </c>
      <c r="T16" s="10">
        <f t="shared" ca="1" si="6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7"/>
        <v>0.11466400691098355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1"/>
        <v>0</v>
      </c>
      <c r="P17" s="10">
        <f t="shared" ca="1" si="2"/>
        <v>0</v>
      </c>
      <c r="Q17" s="10">
        <f t="shared" ca="1" si="3"/>
        <v>0</v>
      </c>
      <c r="R17" s="10">
        <f t="shared" ca="1" si="4"/>
        <v>0</v>
      </c>
      <c r="S17" s="10">
        <f t="shared" ca="1" si="5"/>
        <v>0</v>
      </c>
      <c r="T17" s="10">
        <f t="shared" ca="1" si="6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7"/>
        <v>0.54067549197784393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1"/>
        <v>0</v>
      </c>
      <c r="P18" s="10">
        <f t="shared" ca="1" si="2"/>
        <v>0</v>
      </c>
      <c r="Q18" s="10">
        <f t="shared" ca="1" si="3"/>
        <v>0</v>
      </c>
      <c r="R18" s="10">
        <f t="shared" ca="1" si="4"/>
        <v>0</v>
      </c>
      <c r="S18" s="10">
        <f t="shared" ca="1" si="5"/>
        <v>0</v>
      </c>
      <c r="T18" s="10">
        <f t="shared" ca="1" si="6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7"/>
        <v>0.6581795981133437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1"/>
        <v>0</v>
      </c>
      <c r="P19" s="10">
        <f t="shared" ca="1" si="2"/>
        <v>0</v>
      </c>
      <c r="Q19" s="10">
        <f t="shared" ca="1" si="3"/>
        <v>0</v>
      </c>
      <c r="R19" s="10">
        <f t="shared" ca="1" si="4"/>
        <v>0</v>
      </c>
      <c r="S19" s="10">
        <f t="shared" ca="1" si="5"/>
        <v>0</v>
      </c>
      <c r="T19" s="10">
        <f t="shared" ca="1" si="6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7"/>
        <v>0.26018857418895924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1"/>
        <v>0</v>
      </c>
      <c r="P20" s="10">
        <f t="shared" ca="1" si="2"/>
        <v>0</v>
      </c>
      <c r="Q20" s="10">
        <f t="shared" ca="1" si="3"/>
        <v>0</v>
      </c>
      <c r="R20" s="10">
        <f t="shared" ca="1" si="4"/>
        <v>0</v>
      </c>
      <c r="S20" s="10">
        <f t="shared" ca="1" si="5"/>
        <v>0</v>
      </c>
      <c r="T20" s="10">
        <f t="shared" ca="1" si="6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7"/>
        <v>0.76046854442120226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1"/>
        <v>0</v>
      </c>
      <c r="P21" s="10">
        <f t="shared" ca="1" si="2"/>
        <v>0</v>
      </c>
      <c r="Q21" s="10">
        <f t="shared" ca="1" si="3"/>
        <v>0</v>
      </c>
      <c r="R21" s="10">
        <f t="shared" ca="1" si="4"/>
        <v>0</v>
      </c>
      <c r="S21" s="10">
        <f t="shared" ca="1" si="5"/>
        <v>0</v>
      </c>
      <c r="T21" s="10">
        <f t="shared" ca="1" si="6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7"/>
        <v>0.90844636187881533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1"/>
        <v>0</v>
      </c>
      <c r="P22" s="10">
        <f t="shared" ca="1" si="2"/>
        <v>0</v>
      </c>
      <c r="Q22" s="10">
        <f t="shared" ca="1" si="3"/>
        <v>0</v>
      </c>
      <c r="R22" s="10">
        <f t="shared" ca="1" si="4"/>
        <v>0</v>
      </c>
      <c r="S22" s="10">
        <f t="shared" ca="1" si="5"/>
        <v>0</v>
      </c>
      <c r="T22" s="10">
        <f t="shared" ca="1" si="6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7"/>
        <v>0.87391856436117799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1"/>
        <v>0</v>
      </c>
      <c r="P23" s="10">
        <f t="shared" ca="1" si="2"/>
        <v>0</v>
      </c>
      <c r="Q23" s="10">
        <f t="shared" ca="1" si="3"/>
        <v>0</v>
      </c>
      <c r="R23" s="10">
        <f t="shared" ca="1" si="4"/>
        <v>0</v>
      </c>
      <c r="S23" s="10">
        <f t="shared" ca="1" si="5"/>
        <v>0</v>
      </c>
      <c r="T23" s="10">
        <f t="shared" ca="1" si="6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7"/>
        <v>0.23280106457727234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1"/>
        <v>0</v>
      </c>
      <c r="P24" s="10">
        <f t="shared" ca="1" si="2"/>
        <v>0</v>
      </c>
      <c r="Q24" s="10">
        <f t="shared" ca="1" si="3"/>
        <v>0</v>
      </c>
      <c r="R24" s="10">
        <f t="shared" ca="1" si="4"/>
        <v>0</v>
      </c>
      <c r="S24" s="10">
        <f t="shared" ca="1" si="5"/>
        <v>0</v>
      </c>
      <c r="T24" s="10">
        <f t="shared" ca="1" si="6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7"/>
        <v>0.32202768821472116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1"/>
        <v>0</v>
      </c>
      <c r="P25" s="10">
        <f t="shared" ca="1" si="2"/>
        <v>0</v>
      </c>
      <c r="Q25" s="10">
        <f t="shared" ca="1" si="3"/>
        <v>0</v>
      </c>
      <c r="R25" s="10">
        <f t="shared" ca="1" si="4"/>
        <v>0</v>
      </c>
      <c r="S25" s="10">
        <f t="shared" ca="1" si="5"/>
        <v>0</v>
      </c>
      <c r="T25" s="10">
        <f t="shared" ca="1" si="6"/>
        <v>0</v>
      </c>
      <c r="U25" s="10"/>
      <c r="V25" s="10"/>
      <c r="W25" s="10"/>
      <c r="X25" s="9" t="s">
        <v>0</v>
      </c>
      <c r="Y25" s="55">
        <f t="shared" ref="Y25:AE25" ca="1" si="8">SUM(N6:N50)</f>
        <v>0</v>
      </c>
      <c r="Z25" s="56">
        <f t="shared" ca="1" si="8"/>
        <v>0</v>
      </c>
      <c r="AA25" s="57">
        <f t="shared" ca="1" si="8"/>
        <v>0</v>
      </c>
      <c r="AB25" s="57">
        <f t="shared" ca="1" si="8"/>
        <v>0</v>
      </c>
      <c r="AC25" s="57">
        <f t="shared" ca="1" si="8"/>
        <v>0</v>
      </c>
      <c r="AD25" s="57">
        <f t="shared" ca="1" si="8"/>
        <v>0</v>
      </c>
      <c r="AE25" s="58">
        <f t="shared" ca="1" si="8"/>
        <v>0</v>
      </c>
    </row>
    <row r="26" spans="1:31">
      <c r="A26" s="10">
        <f t="shared" ca="1" si="7"/>
        <v>0.60622514410472483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1"/>
        <v>0</v>
      </c>
      <c r="P26" s="10">
        <f t="shared" ca="1" si="2"/>
        <v>0</v>
      </c>
      <c r="Q26" s="10">
        <f t="shared" ca="1" si="3"/>
        <v>0</v>
      </c>
      <c r="R26" s="10">
        <f t="shared" ca="1" si="4"/>
        <v>0</v>
      </c>
      <c r="S26" s="10">
        <f t="shared" ca="1" si="5"/>
        <v>0</v>
      </c>
      <c r="T26" s="10">
        <f t="shared" ca="1" si="6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7"/>
        <v>0.60159639516562402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1"/>
        <v>0</v>
      </c>
      <c r="P27" s="10">
        <f t="shared" ca="1" si="2"/>
        <v>0</v>
      </c>
      <c r="Q27" s="10">
        <f t="shared" ca="1" si="3"/>
        <v>0</v>
      </c>
      <c r="R27" s="10">
        <f t="shared" ca="1" si="4"/>
        <v>0</v>
      </c>
      <c r="S27" s="10">
        <f t="shared" ca="1" si="5"/>
        <v>0</v>
      </c>
      <c r="T27" s="10">
        <f t="shared" ca="1" si="6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7"/>
        <v>0.89755852850977058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1"/>
        <v>0</v>
      </c>
      <c r="P28" s="10">
        <f t="shared" ca="1" si="2"/>
        <v>0</v>
      </c>
      <c r="Q28" s="10">
        <f t="shared" ca="1" si="3"/>
        <v>0</v>
      </c>
      <c r="R28" s="10">
        <f t="shared" ca="1" si="4"/>
        <v>0</v>
      </c>
      <c r="S28" s="10">
        <f t="shared" ca="1" si="5"/>
        <v>0</v>
      </c>
      <c r="T28" s="10">
        <f t="shared" ca="1" si="6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7"/>
        <v>0.59196733842450922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1"/>
        <v>0</v>
      </c>
      <c r="P29" s="10">
        <f t="shared" ca="1" si="2"/>
        <v>0</v>
      </c>
      <c r="Q29" s="10">
        <f t="shared" ca="1" si="3"/>
        <v>0</v>
      </c>
      <c r="R29" s="10">
        <f t="shared" ca="1" si="4"/>
        <v>0</v>
      </c>
      <c r="S29" s="10">
        <f t="shared" ca="1" si="5"/>
        <v>0</v>
      </c>
      <c r="T29" s="10">
        <f t="shared" ca="1" si="6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7"/>
        <v>0.53940024207194726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1"/>
        <v>0</v>
      </c>
      <c r="P30" s="10">
        <f t="shared" ca="1" si="2"/>
        <v>0</v>
      </c>
      <c r="Q30" s="10">
        <f t="shared" ca="1" si="3"/>
        <v>0</v>
      </c>
      <c r="R30" s="10">
        <f t="shared" ca="1" si="4"/>
        <v>0</v>
      </c>
      <c r="S30" s="10">
        <f t="shared" ca="1" si="5"/>
        <v>0</v>
      </c>
      <c r="T30" s="10">
        <f t="shared" ca="1" si="6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7"/>
        <v>0.47242643934151318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1"/>
        <v>0</v>
      </c>
      <c r="P31" s="10">
        <f t="shared" ca="1" si="2"/>
        <v>0</v>
      </c>
      <c r="Q31" s="10">
        <f t="shared" ca="1" si="3"/>
        <v>0</v>
      </c>
      <c r="R31" s="10">
        <f t="shared" ca="1" si="4"/>
        <v>0</v>
      </c>
      <c r="S31" s="10">
        <f t="shared" ca="1" si="5"/>
        <v>0</v>
      </c>
      <c r="T31" s="10">
        <f t="shared" ca="1" si="6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7"/>
        <v>0.561487089272099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1"/>
        <v>0</v>
      </c>
      <c r="P32" s="10">
        <f t="shared" ca="1" si="2"/>
        <v>0</v>
      </c>
      <c r="Q32" s="10">
        <f t="shared" ca="1" si="3"/>
        <v>0</v>
      </c>
      <c r="R32" s="10">
        <f t="shared" ca="1" si="4"/>
        <v>0</v>
      </c>
      <c r="S32" s="10">
        <f t="shared" ca="1" si="5"/>
        <v>0</v>
      </c>
      <c r="T32" s="10">
        <f t="shared" ca="1" si="6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7"/>
        <v>0.79066408293152013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1"/>
        <v>0</v>
      </c>
      <c r="P33" s="10">
        <f t="shared" ca="1" si="2"/>
        <v>0</v>
      </c>
      <c r="Q33" s="10">
        <f t="shared" ca="1" si="3"/>
        <v>0</v>
      </c>
      <c r="R33" s="10">
        <f t="shared" ca="1" si="4"/>
        <v>0</v>
      </c>
      <c r="S33" s="10">
        <f t="shared" ca="1" si="5"/>
        <v>0</v>
      </c>
      <c r="T33" s="10">
        <f t="shared" ca="1" si="6"/>
        <v>0</v>
      </c>
      <c r="U33" s="10"/>
      <c r="V33" s="10"/>
      <c r="W33" s="10"/>
      <c r="X33" s="89" t="s">
        <v>88</v>
      </c>
      <c r="Y33" s="72" t="e">
        <f ca="1">1-(AB73/AD73)</f>
        <v>#DIV/0!</v>
      </c>
      <c r="Z33" s="10"/>
      <c r="AA33" s="10"/>
      <c r="AB33" s="10"/>
      <c r="AC33" s="10"/>
      <c r="AD33" s="10"/>
      <c r="AE33" s="10"/>
    </row>
    <row r="34" spans="1:31">
      <c r="A34" s="10">
        <f t="shared" ca="1" si="7"/>
        <v>6.0229153257939871E-2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1"/>
        <v>0</v>
      </c>
      <c r="P34" s="10">
        <f t="shared" ca="1" si="2"/>
        <v>0</v>
      </c>
      <c r="Q34" s="10">
        <f t="shared" ca="1" si="3"/>
        <v>0</v>
      </c>
      <c r="R34" s="10">
        <f t="shared" ca="1" si="4"/>
        <v>0</v>
      </c>
      <c r="S34" s="10">
        <f t="shared" ca="1" si="5"/>
        <v>0</v>
      </c>
      <c r="T34" s="10">
        <f t="shared" ca="1" si="6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4.25">
      <c r="A35" s="10">
        <f t="shared" ca="1" si="7"/>
        <v>0.48730649378036583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1"/>
        <v>0</v>
      </c>
      <c r="P35" s="10">
        <f t="shared" ca="1" si="2"/>
        <v>0</v>
      </c>
      <c r="Q35" s="10">
        <f t="shared" ca="1" si="3"/>
        <v>0</v>
      </c>
      <c r="R35" s="10">
        <f t="shared" ca="1" si="4"/>
        <v>0</v>
      </c>
      <c r="S35" s="10">
        <f t="shared" ca="1" si="5"/>
        <v>0</v>
      </c>
      <c r="T35" s="10">
        <f t="shared" ca="1" si="6"/>
        <v>0</v>
      </c>
      <c r="U35" s="10"/>
      <c r="V35" s="10"/>
      <c r="W35" s="10"/>
      <c r="X35" s="10"/>
      <c r="Y35" s="72" t="s">
        <v>69</v>
      </c>
      <c r="Z35" s="10"/>
      <c r="AA35" s="10"/>
      <c r="AB35" s="10"/>
      <c r="AC35" s="10"/>
      <c r="AD35" s="10"/>
      <c r="AE35" s="10"/>
    </row>
    <row r="36" spans="1:31">
      <c r="A36" s="10">
        <f t="shared" ca="1" si="7"/>
        <v>0.50018757786141577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1"/>
        <v>0</v>
      </c>
      <c r="P36" s="10">
        <f t="shared" ca="1" si="2"/>
        <v>0</v>
      </c>
      <c r="Q36" s="10">
        <f t="shared" ca="1" si="3"/>
        <v>0</v>
      </c>
      <c r="R36" s="10">
        <f t="shared" ca="1" si="4"/>
        <v>0</v>
      </c>
      <c r="S36" s="10">
        <f t="shared" ca="1" si="5"/>
        <v>0</v>
      </c>
      <c r="T36" s="10">
        <f t="shared" ca="1" si="6"/>
        <v>0</v>
      </c>
      <c r="U36" s="10"/>
      <c r="V36" s="10"/>
      <c r="W36" s="10"/>
      <c r="X36" s="10"/>
      <c r="Y36" s="108" t="s">
        <v>70</v>
      </c>
      <c r="Z36" s="108" t="s">
        <v>71</v>
      </c>
      <c r="AA36" s="108"/>
      <c r="AB36" s="108" t="s">
        <v>72</v>
      </c>
      <c r="AC36" s="108"/>
      <c r="AD36" s="108" t="s">
        <v>73</v>
      </c>
      <c r="AE36" s="41"/>
    </row>
    <row r="37" spans="1:31">
      <c r="A37" s="10">
        <f t="shared" ca="1" si="7"/>
        <v>0.24816979918694826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1"/>
        <v>0</v>
      </c>
      <c r="P37" s="10">
        <f t="shared" ca="1" si="2"/>
        <v>0</v>
      </c>
      <c r="Q37" s="10">
        <f t="shared" ca="1" si="3"/>
        <v>0</v>
      </c>
      <c r="R37" s="10">
        <f t="shared" ca="1" si="4"/>
        <v>0</v>
      </c>
      <c r="S37" s="10">
        <f t="shared" ca="1" si="5"/>
        <v>0</v>
      </c>
      <c r="T37" s="10">
        <f t="shared" ca="1" si="6"/>
        <v>0</v>
      </c>
      <c r="U37" s="10"/>
      <c r="V37" s="10"/>
      <c r="W37" s="10"/>
      <c r="X37" s="10"/>
      <c r="Y37" s="73">
        <f>IF(COUNT(Sheet1!$B6:'Sheet1'!$C6)=2,(C6-Z$25/n)^2,0)</f>
        <v>0</v>
      </c>
      <c r="Z37" s="74">
        <f>IF(COUNT(Sheet1!$B6:'Sheet1'!$C6)=2,Z$29*B6^2+Y$30*B6+Y$31,0)</f>
        <v>0</v>
      </c>
      <c r="AA37" s="74"/>
      <c r="AB37" s="74">
        <f t="shared" ref="AB37:AB72" ca="1" si="9">IF(COUNT($B6:$C6)=2,(C6-Z37)^2,0)</f>
        <v>0</v>
      </c>
      <c r="AC37" s="49"/>
      <c r="AD37" s="75">
        <f>IF(COUNT(Sheet1!$B6:'Sheet1'!$C6)=2,($Z$25/n-Z37)^2,0)</f>
        <v>0</v>
      </c>
      <c r="AE37" s="10" t="s">
        <v>0</v>
      </c>
    </row>
    <row r="38" spans="1:31">
      <c r="A38" s="10">
        <f t="shared" ca="1" si="7"/>
        <v>0.44440521164642699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1"/>
        <v>0</v>
      </c>
      <c r="P38" s="10">
        <f t="shared" ca="1" si="2"/>
        <v>0</v>
      </c>
      <c r="Q38" s="10">
        <f t="shared" ca="1" si="3"/>
        <v>0</v>
      </c>
      <c r="R38" s="10">
        <f t="shared" ca="1" si="4"/>
        <v>0</v>
      </c>
      <c r="S38" s="10">
        <f t="shared" ca="1" si="5"/>
        <v>0</v>
      </c>
      <c r="T38" s="10">
        <f t="shared" ca="1" si="6"/>
        <v>0</v>
      </c>
      <c r="U38" s="10"/>
      <c r="V38" s="10"/>
      <c r="W38" s="10"/>
      <c r="X38" s="10"/>
      <c r="Y38" s="73">
        <f>IF(COUNT(Sheet1!$B7:'Sheet1'!$C7)=2,(C7-Z$25/n)^2,0)</f>
        <v>0</v>
      </c>
      <c r="Z38" s="74">
        <f>IF(COUNT(Sheet1!$B7:'Sheet1'!$C7)=2,Z$29*B7^2+Y$30*B7+Y$31,0)</f>
        <v>0</v>
      </c>
      <c r="AA38" s="59"/>
      <c r="AB38" s="74">
        <f t="shared" ca="1" si="9"/>
        <v>0</v>
      </c>
      <c r="AC38" s="32"/>
      <c r="AD38" s="75">
        <f>IF(COUNT(Sheet1!$B7:'Sheet1'!$C7)=2,($Z$25/n-Z38)^2,0)</f>
        <v>0</v>
      </c>
      <c r="AE38" s="10"/>
    </row>
    <row r="39" spans="1:31">
      <c r="A39" s="10">
        <f t="shared" ca="1" si="7"/>
        <v>0.57727851573030742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1"/>
        <v>0</v>
      </c>
      <c r="P39" s="10">
        <f t="shared" ca="1" si="2"/>
        <v>0</v>
      </c>
      <c r="Q39" s="10">
        <f t="shared" ca="1" si="3"/>
        <v>0</v>
      </c>
      <c r="R39" s="10">
        <f t="shared" ca="1" si="4"/>
        <v>0</v>
      </c>
      <c r="S39" s="10">
        <f t="shared" ca="1" si="5"/>
        <v>0</v>
      </c>
      <c r="T39" s="10">
        <f t="shared" ca="1" si="6"/>
        <v>0</v>
      </c>
      <c r="U39" s="10"/>
      <c r="V39" s="10"/>
      <c r="W39" s="10"/>
      <c r="X39" s="10"/>
      <c r="Y39" s="73">
        <f>IF(COUNT(Sheet1!$B8:'Sheet1'!$C8)=2,(C8-Z$25/n)^2,0)</f>
        <v>0</v>
      </c>
      <c r="Z39" s="74">
        <f>IF(COUNT(Sheet1!$B8:'Sheet1'!$C8)=2,Z$29*B8^2+Y$30*B8+Y$31,0)</f>
        <v>0</v>
      </c>
      <c r="AA39" s="59"/>
      <c r="AB39" s="74">
        <f t="shared" ca="1" si="9"/>
        <v>0</v>
      </c>
      <c r="AC39" s="32"/>
      <c r="AD39" s="75">
        <f>IF(COUNT(Sheet1!$B8:'Sheet1'!$C8)=2,($Z$25/n-Z39)^2,0)</f>
        <v>0</v>
      </c>
      <c r="AE39" s="10"/>
    </row>
    <row r="40" spans="1:31">
      <c r="A40" s="10">
        <f t="shared" ca="1" si="7"/>
        <v>0.92937746494985174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1"/>
        <v>0</v>
      </c>
      <c r="P40" s="10">
        <f t="shared" ca="1" si="2"/>
        <v>0</v>
      </c>
      <c r="Q40" s="10">
        <f t="shared" ca="1" si="3"/>
        <v>0</v>
      </c>
      <c r="R40" s="10">
        <f t="shared" ca="1" si="4"/>
        <v>0</v>
      </c>
      <c r="S40" s="10">
        <f t="shared" ca="1" si="5"/>
        <v>0</v>
      </c>
      <c r="T40" s="10">
        <f t="shared" ca="1" si="6"/>
        <v>0</v>
      </c>
      <c r="U40" s="10"/>
      <c r="V40" s="10"/>
      <c r="W40" s="10"/>
      <c r="X40" s="10"/>
      <c r="Y40" s="73">
        <f>IF(COUNT(Sheet1!$B9:'Sheet1'!$C9)=2,(C9-Z$25/n)^2,0)</f>
        <v>0</v>
      </c>
      <c r="Z40" s="74">
        <f>IF(COUNT(Sheet1!$B9:'Sheet1'!$C9)=2,Z$29*B9^2+Y$30*B9+Y$31,0)</f>
        <v>0</v>
      </c>
      <c r="AA40" s="59"/>
      <c r="AB40" s="74">
        <f t="shared" ca="1" si="9"/>
        <v>0</v>
      </c>
      <c r="AC40" s="32"/>
      <c r="AD40" s="75">
        <f>IF(COUNT(Sheet1!$B9:'Sheet1'!$C9)=2,($Z$25/n-Z40)^2,0)</f>
        <v>0</v>
      </c>
      <c r="AE40" s="10"/>
    </row>
    <row r="41" spans="1:31">
      <c r="A41" s="10">
        <f t="shared" ca="1" si="7"/>
        <v>0.26745691923619896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1"/>
        <v>0</v>
      </c>
      <c r="P41" s="10">
        <f t="shared" ca="1" si="2"/>
        <v>0</v>
      </c>
      <c r="Q41" s="10">
        <f t="shared" ca="1" si="3"/>
        <v>0</v>
      </c>
      <c r="R41" s="10">
        <f t="shared" ca="1" si="4"/>
        <v>0</v>
      </c>
      <c r="S41" s="10">
        <f t="shared" ca="1" si="5"/>
        <v>0</v>
      </c>
      <c r="T41" s="10">
        <f t="shared" ca="1" si="6"/>
        <v>0</v>
      </c>
      <c r="U41" s="10"/>
      <c r="V41" s="10"/>
      <c r="W41" s="10"/>
      <c r="X41" s="10"/>
      <c r="Y41" s="73">
        <f>IF(COUNT(Sheet1!$B10:'Sheet1'!$C10)=2,(C10-Z$25/n)^2,0)</f>
        <v>0</v>
      </c>
      <c r="Z41" s="74">
        <f>IF(COUNT(Sheet1!$B10:'Sheet1'!$C10)=2,Z$29*B10^2+Y$30*B10+Y$31,0)</f>
        <v>0</v>
      </c>
      <c r="AA41" s="59"/>
      <c r="AB41" s="74">
        <f t="shared" ca="1" si="9"/>
        <v>0</v>
      </c>
      <c r="AC41" s="32"/>
      <c r="AD41" s="75">
        <f>IF(COUNT(Sheet1!$B10:'Sheet1'!$C10)=2,($Z$25/n-Z41)^2,0)</f>
        <v>0</v>
      </c>
      <c r="AE41" s="10"/>
    </row>
    <row r="42" spans="1:31">
      <c r="A42" s="10">
        <f t="shared" ca="1" si="7"/>
        <v>7.2295528367348316E-2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1"/>
        <v>0</v>
      </c>
      <c r="P42" s="10">
        <f t="shared" ca="1" si="2"/>
        <v>0</v>
      </c>
      <c r="Q42" s="10">
        <f t="shared" ca="1" si="3"/>
        <v>0</v>
      </c>
      <c r="R42" s="10">
        <f t="shared" ca="1" si="4"/>
        <v>0</v>
      </c>
      <c r="S42" s="10">
        <f t="shared" ca="1" si="5"/>
        <v>0</v>
      </c>
      <c r="T42" s="10">
        <f t="shared" ca="1" si="6"/>
        <v>0</v>
      </c>
      <c r="U42" s="10"/>
      <c r="V42" s="10"/>
      <c r="W42" s="10"/>
      <c r="X42" s="10"/>
      <c r="Y42" s="73">
        <f>IF(COUNT(Sheet1!$B11:'Sheet1'!$C11)=2,(C11-Z$25/n)^2,0)</f>
        <v>0</v>
      </c>
      <c r="Z42" s="74">
        <f>IF(COUNT(Sheet1!$B11:'Sheet1'!$C11)=2,Z$29*B11^2+Y$30*B11+Y$31,0)</f>
        <v>0</v>
      </c>
      <c r="AA42" s="59"/>
      <c r="AB42" s="74">
        <f t="shared" ca="1" si="9"/>
        <v>0</v>
      </c>
      <c r="AC42" s="32"/>
      <c r="AD42" s="75">
        <f>IF(COUNT(Sheet1!$B11:'Sheet1'!$C11)=2,($Z$25/n-Z42)^2,0)</f>
        <v>0</v>
      </c>
      <c r="AE42" s="10"/>
    </row>
    <row r="43" spans="1:31">
      <c r="A43" s="10">
        <f t="shared" ca="1" si="7"/>
        <v>0.45514500432794458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1"/>
        <v>0</v>
      </c>
      <c r="P43" s="10">
        <f t="shared" ca="1" si="2"/>
        <v>0</v>
      </c>
      <c r="Q43" s="10">
        <f t="shared" ca="1" si="3"/>
        <v>0</v>
      </c>
      <c r="R43" s="10">
        <f t="shared" ca="1" si="4"/>
        <v>0</v>
      </c>
      <c r="S43" s="10">
        <f t="shared" ca="1" si="5"/>
        <v>0</v>
      </c>
      <c r="T43" s="10">
        <f t="shared" ca="1" si="6"/>
        <v>0</v>
      </c>
      <c r="U43" s="10"/>
      <c r="V43" s="10"/>
      <c r="W43" s="10"/>
      <c r="X43" s="10"/>
      <c r="Y43" s="73">
        <f>IF(COUNT(Sheet1!$B12:'Sheet1'!$C12)=2,(C12-Z$25/n)^2,0)</f>
        <v>0</v>
      </c>
      <c r="Z43" s="74">
        <f>IF(COUNT(Sheet1!$B12:'Sheet1'!$C12)=2,Z$29*B12^2+Y$30*B12+Y$31,0)</f>
        <v>0</v>
      </c>
      <c r="AA43" s="59"/>
      <c r="AB43" s="74">
        <f t="shared" ca="1" si="9"/>
        <v>0</v>
      </c>
      <c r="AC43" s="32"/>
      <c r="AD43" s="75">
        <f>IF(COUNT(Sheet1!$B12:'Sheet1'!$C12)=2,($Z$25/n-Z43)^2,0)</f>
        <v>0</v>
      </c>
      <c r="AE43" s="10"/>
    </row>
    <row r="44" spans="1:31">
      <c r="A44" s="10">
        <f t="shared" ca="1" si="7"/>
        <v>0.41629195497166072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1"/>
        <v>0</v>
      </c>
      <c r="P44" s="10">
        <f t="shared" ca="1" si="2"/>
        <v>0</v>
      </c>
      <c r="Q44" s="10">
        <f t="shared" ca="1" si="3"/>
        <v>0</v>
      </c>
      <c r="R44" s="10">
        <f t="shared" ca="1" si="4"/>
        <v>0</v>
      </c>
      <c r="S44" s="10">
        <f t="shared" ca="1" si="5"/>
        <v>0</v>
      </c>
      <c r="T44" s="10">
        <f t="shared" ca="1" si="6"/>
        <v>0</v>
      </c>
      <c r="U44" s="10"/>
      <c r="V44" s="10"/>
      <c r="W44" s="10"/>
      <c r="X44" s="10"/>
      <c r="Y44" s="73">
        <f>IF(COUNT(Sheet1!$B13:'Sheet1'!$C13)=2,(C13-Z$25/n)^2,0)</f>
        <v>0</v>
      </c>
      <c r="Z44" s="74">
        <f>IF(COUNT(Sheet1!$B13:'Sheet1'!$C13)=2,Z$29*B13^2+Y$30*B13+Y$31,0)</f>
        <v>0</v>
      </c>
      <c r="AA44" s="32"/>
      <c r="AB44" s="74">
        <f t="shared" ca="1" si="9"/>
        <v>0</v>
      </c>
      <c r="AC44" s="32"/>
      <c r="AD44" s="75">
        <f>IF(COUNT(Sheet1!$B13:'Sheet1'!$C13)=2,($Z$25/n-Z44)^2,0)</f>
        <v>0</v>
      </c>
      <c r="AE44" s="10"/>
    </row>
    <row r="45" spans="1:31">
      <c r="A45" s="10">
        <f t="shared" ca="1" si="7"/>
        <v>0.26272013845743902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1"/>
        <v>0</v>
      </c>
      <c r="P45" s="10">
        <f t="shared" ca="1" si="2"/>
        <v>0</v>
      </c>
      <c r="Q45" s="10">
        <f t="shared" ca="1" si="3"/>
        <v>0</v>
      </c>
      <c r="R45" s="10">
        <f t="shared" ca="1" si="4"/>
        <v>0</v>
      </c>
      <c r="S45" s="10">
        <f t="shared" ca="1" si="5"/>
        <v>0</v>
      </c>
      <c r="T45" s="10">
        <f t="shared" ca="1" si="6"/>
        <v>0</v>
      </c>
      <c r="U45" s="10"/>
      <c r="V45" s="10"/>
      <c r="W45" s="10"/>
      <c r="X45" s="10"/>
      <c r="Y45" s="73">
        <f>IF(COUNT(Sheet1!$B14:'Sheet1'!$C14)=2,(C14-Z$25/n)^2,0)</f>
        <v>0</v>
      </c>
      <c r="Z45" s="74">
        <f>IF(COUNT(Sheet1!$B14:'Sheet1'!$C14)=2,Z$29*B14^2+Y$30*B14+Y$31,0)</f>
        <v>0</v>
      </c>
      <c r="AA45" s="59"/>
      <c r="AB45" s="74">
        <f t="shared" ca="1" si="9"/>
        <v>0</v>
      </c>
      <c r="AC45" s="32"/>
      <c r="AD45" s="75">
        <f>IF(COUNT(Sheet1!$B14:'Sheet1'!$C14)=2,($Z$25/n-Z45)^2,0)</f>
        <v>0</v>
      </c>
      <c r="AE45" s="10"/>
    </row>
    <row r="46" spans="1:31">
      <c r="A46" s="10">
        <f t="shared" ca="1" si="7"/>
        <v>0.32842361288649102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1"/>
        <v>0</v>
      </c>
      <c r="P46" s="10">
        <f t="shared" ca="1" si="2"/>
        <v>0</v>
      </c>
      <c r="Q46" s="10">
        <f t="shared" ca="1" si="3"/>
        <v>0</v>
      </c>
      <c r="R46" s="10">
        <f t="shared" ca="1" si="4"/>
        <v>0</v>
      </c>
      <c r="S46" s="10">
        <f t="shared" ca="1" si="5"/>
        <v>0</v>
      </c>
      <c r="T46" s="10">
        <f t="shared" ca="1" si="6"/>
        <v>0</v>
      </c>
      <c r="U46" s="10"/>
      <c r="V46" s="10"/>
      <c r="W46" s="10"/>
      <c r="X46" s="10"/>
      <c r="Y46" s="73">
        <f>IF(COUNT(Sheet1!$B15:'Sheet1'!$C15)=2,(C15-Z$25/n)^2,0)</f>
        <v>0</v>
      </c>
      <c r="Z46" s="74">
        <f>IF(COUNT(Sheet1!$B15:'Sheet1'!$C15)=2,Z$29*B15^2+Y$30*B15+Y$31,0)</f>
        <v>0</v>
      </c>
      <c r="AA46" s="59"/>
      <c r="AB46" s="74">
        <f t="shared" ca="1" si="9"/>
        <v>0</v>
      </c>
      <c r="AC46" s="32"/>
      <c r="AD46" s="75">
        <f>IF(COUNT(Sheet1!$B15:'Sheet1'!$C15)=2,($Z$25/n-Z46)^2,0)</f>
        <v>0</v>
      </c>
      <c r="AE46" s="10"/>
    </row>
    <row r="47" spans="1:31">
      <c r="A47" s="10">
        <f t="shared" ca="1" si="7"/>
        <v>0.28311940910644529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1"/>
        <v>0</v>
      </c>
      <c r="P47" s="10">
        <f t="shared" ca="1" si="2"/>
        <v>0</v>
      </c>
      <c r="Q47" s="10">
        <f t="shared" ca="1" si="3"/>
        <v>0</v>
      </c>
      <c r="R47" s="10">
        <f t="shared" ca="1" si="4"/>
        <v>0</v>
      </c>
      <c r="S47" s="10">
        <f t="shared" ca="1" si="5"/>
        <v>0</v>
      </c>
      <c r="T47" s="10">
        <f t="shared" ca="1" si="6"/>
        <v>0</v>
      </c>
      <c r="U47" s="10"/>
      <c r="V47" s="10"/>
      <c r="W47" s="10"/>
      <c r="X47" s="10"/>
      <c r="Y47" s="73">
        <f>IF(COUNT(Sheet1!$B16:'Sheet1'!$C16)=2,(C16-Z$25/n)^2,0)</f>
        <v>0</v>
      </c>
      <c r="Z47" s="74">
        <f>IF(COUNT(Sheet1!$B16:'Sheet1'!$C16)=2,Z$29*B16^2+Y$30*B16+Y$31,0)</f>
        <v>0</v>
      </c>
      <c r="AA47" s="59"/>
      <c r="AB47" s="74">
        <f t="shared" ca="1" si="9"/>
        <v>0</v>
      </c>
      <c r="AC47" s="32"/>
      <c r="AD47" s="75">
        <f>IF(COUNT(Sheet1!$B16:'Sheet1'!$C16)=2,($Z$25/n-Z47)^2,0)</f>
        <v>0</v>
      </c>
      <c r="AE47" s="10"/>
    </row>
    <row r="48" spans="1:31">
      <c r="A48" s="10">
        <f t="shared" ca="1" si="7"/>
        <v>0.85342102695275557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1"/>
        <v>0</v>
      </c>
      <c r="P48" s="10">
        <f t="shared" ca="1" si="2"/>
        <v>0</v>
      </c>
      <c r="Q48" s="10">
        <f t="shared" ca="1" si="3"/>
        <v>0</v>
      </c>
      <c r="R48" s="10">
        <f t="shared" ca="1" si="4"/>
        <v>0</v>
      </c>
      <c r="S48" s="10">
        <f t="shared" ca="1" si="5"/>
        <v>0</v>
      </c>
      <c r="T48" s="10">
        <f t="shared" ca="1" si="6"/>
        <v>0</v>
      </c>
      <c r="U48" s="10"/>
      <c r="V48" s="10"/>
      <c r="W48" s="10"/>
      <c r="X48" s="10"/>
      <c r="Y48" s="73">
        <f>IF(COUNT(Sheet1!$B17:'Sheet1'!$C17)=2,(C17-Z$25/n)^2,0)</f>
        <v>0</v>
      </c>
      <c r="Z48" s="74">
        <f>IF(COUNT(Sheet1!$B17:'Sheet1'!$C17)=2,Z$29*B17^2+Y$30*B17+Y$31,0)</f>
        <v>0</v>
      </c>
      <c r="AA48" s="59"/>
      <c r="AB48" s="74">
        <f t="shared" ca="1" si="9"/>
        <v>0</v>
      </c>
      <c r="AC48" s="32"/>
      <c r="AD48" s="75">
        <f>IF(COUNT(Sheet1!$B17:'Sheet1'!$C17)=2,($Z$25/n-Z48)^2,0)</f>
        <v>0</v>
      </c>
      <c r="AE48" s="10"/>
    </row>
    <row r="49" spans="1:31">
      <c r="A49" s="10">
        <f t="shared" ca="1" si="7"/>
        <v>0.47116168142027304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1"/>
        <v>0</v>
      </c>
      <c r="P49" s="10">
        <f t="shared" ca="1" si="2"/>
        <v>0</v>
      </c>
      <c r="Q49" s="10">
        <f t="shared" ca="1" si="3"/>
        <v>0</v>
      </c>
      <c r="R49" s="10">
        <f t="shared" ca="1" si="4"/>
        <v>0</v>
      </c>
      <c r="S49" s="10">
        <f t="shared" ca="1" si="5"/>
        <v>0</v>
      </c>
      <c r="T49" s="10">
        <f t="shared" ca="1" si="6"/>
        <v>0</v>
      </c>
      <c r="U49" s="10"/>
      <c r="V49" s="10"/>
      <c r="W49" s="10"/>
      <c r="X49" s="10"/>
      <c r="Y49" s="73">
        <f>IF(COUNT(Sheet1!$B18:'Sheet1'!$C18)=2,(C18-Z$25/n)^2,0)</f>
        <v>0</v>
      </c>
      <c r="Z49" s="74">
        <f>IF(COUNT(Sheet1!$B18:'Sheet1'!$C18)=2,Z$29*B18^2+Y$30*B18+Y$31,0)</f>
        <v>0</v>
      </c>
      <c r="AA49" s="59"/>
      <c r="AB49" s="74">
        <f t="shared" ca="1" si="9"/>
        <v>0</v>
      </c>
      <c r="AC49" s="32"/>
      <c r="AD49" s="75">
        <f>IF(COUNT(Sheet1!$B18:'Sheet1'!$C18)=2,($Z$25/n-Z49)^2,0)</f>
        <v>0</v>
      </c>
      <c r="AE49" s="10"/>
    </row>
    <row r="50" spans="1:31">
      <c r="A50" s="10">
        <f t="shared" ca="1" si="7"/>
        <v>0.78747606355046285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1"/>
        <v>0</v>
      </c>
      <c r="P50" s="10">
        <f t="shared" ca="1" si="2"/>
        <v>0</v>
      </c>
      <c r="Q50" s="10">
        <f t="shared" ca="1" si="3"/>
        <v>0</v>
      </c>
      <c r="R50" s="10">
        <f t="shared" ca="1" si="4"/>
        <v>0</v>
      </c>
      <c r="S50" s="10">
        <f t="shared" ca="1" si="5"/>
        <v>0</v>
      </c>
      <c r="T50" s="10">
        <f t="shared" ca="1" si="6"/>
        <v>0</v>
      </c>
      <c r="U50" s="10"/>
      <c r="V50" s="10"/>
      <c r="W50" s="10"/>
      <c r="X50" s="10"/>
      <c r="Y50" s="73">
        <f>IF(COUNT(Sheet1!$B19:'Sheet1'!$C19)=2,(C19-Z$25/n)^2,0)</f>
        <v>0</v>
      </c>
      <c r="Z50" s="74">
        <f>IF(COUNT(Sheet1!$B19:'Sheet1'!$C19)=2,Z$29*B19^2+Y$30*B19+Y$31,0)</f>
        <v>0</v>
      </c>
      <c r="AA50" s="59"/>
      <c r="AB50" s="74">
        <f t="shared" ca="1" si="9"/>
        <v>0</v>
      </c>
      <c r="AC50" s="32"/>
      <c r="AD50" s="75">
        <f>IF(COUNT(Sheet1!$B19:'Sheet1'!$C19)=2,($Z$25/n-Z50)^2,0)</f>
        <v>0</v>
      </c>
      <c r="AE50" s="10"/>
    </row>
    <row r="51" spans="1:3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80" t="str">
        <f>IF(COUNT(J51)=1,(-b+SQRT(b*b-4*a*(__c-J51)))/(2*a),"")</f>
        <v/>
      </c>
      <c r="L51" s="8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73">
        <f>IF(COUNT(Sheet1!$B20:'Sheet1'!$C20)=2,(C20-Z$25/n)^2,0)</f>
        <v>0</v>
      </c>
      <c r="Z51" s="74">
        <f>IF(COUNT(Sheet1!$B20:'Sheet1'!$C20)=2,Z$29*B20^2+Y$30*B20+Y$31,0)</f>
        <v>0</v>
      </c>
      <c r="AA51" s="59"/>
      <c r="AB51" s="74">
        <f t="shared" ca="1" si="9"/>
        <v>0</v>
      </c>
      <c r="AC51" s="32"/>
      <c r="AD51" s="75">
        <f>IF(COUNT(Sheet1!$B20:'Sheet1'!$C20)=2,($Z$25/n-Z51)^2,0)</f>
        <v>0</v>
      </c>
      <c r="AE51" s="10"/>
    </row>
    <row r="52" spans="1:3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73">
        <f>IF(COUNT(Sheet1!$B21:'Sheet1'!$C21)=2,(C21-Z$25/n)^2,0)</f>
        <v>0</v>
      </c>
      <c r="Z52" s="74">
        <f>IF(COUNT(Sheet1!$B21:'Sheet1'!$C21)=2,Z$29*B21^2+Y$30*B21+Y$31,0)</f>
        <v>0</v>
      </c>
      <c r="AA52" s="59"/>
      <c r="AB52" s="74">
        <f t="shared" ca="1" si="9"/>
        <v>0</v>
      </c>
      <c r="AC52" s="32"/>
      <c r="AD52" s="75">
        <f>IF(COUNT(Sheet1!$B21:'Sheet1'!$C21)=2,($Z$25/n-Z52)^2,0)</f>
        <v>0</v>
      </c>
      <c r="AE52" s="10"/>
    </row>
    <row r="53" spans="1:3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73">
        <f>IF(COUNT(Sheet1!$B22:'Sheet1'!$C22)=2,(C22-Z$25/n)^2,0)</f>
        <v>0</v>
      </c>
      <c r="Z53" s="74">
        <f>IF(COUNT(Sheet1!$B22:'Sheet1'!$C22)=2,Z$29*B22^2+Y$30*B22+Y$31,0)</f>
        <v>0</v>
      </c>
      <c r="AA53" s="59"/>
      <c r="AB53" s="74">
        <f t="shared" ca="1" si="9"/>
        <v>0</v>
      </c>
      <c r="AC53" s="32"/>
      <c r="AD53" s="75">
        <f>IF(COUNT(Sheet1!$B22:'Sheet1'!$C22)=2,($Z$25/n-Z53)^2,0)</f>
        <v>0</v>
      </c>
      <c r="AE53" s="10"/>
    </row>
    <row r="54" spans="1:3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73">
        <f>IF(COUNT(Sheet1!$B23:'Sheet1'!$C23)=2,(C23-Z$25/n)^2,0)</f>
        <v>0</v>
      </c>
      <c r="Z54" s="74">
        <f>IF(COUNT(Sheet1!$B23:'Sheet1'!$C23)=2,Z$29*B23^2+Y$30*B23+Y$31,0)</f>
        <v>0</v>
      </c>
      <c r="AA54" s="59"/>
      <c r="AB54" s="74">
        <f t="shared" ca="1" si="9"/>
        <v>0</v>
      </c>
      <c r="AC54" s="32"/>
      <c r="AD54" s="75">
        <f>IF(COUNT(Sheet1!$B23:'Sheet1'!$C23)=2,($Z$25/n-Z54)^2,0)</f>
        <v>0</v>
      </c>
      <c r="AE54" s="10"/>
    </row>
    <row r="55" spans="1:3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73">
        <f>IF(COUNT(Sheet1!$B24:'Sheet1'!$C24)=2,(C24-Z$25/n)^2,0)</f>
        <v>0</v>
      </c>
      <c r="Z55" s="74">
        <f>IF(COUNT(Sheet1!$B24:'Sheet1'!$C24)=2,Z$29*B24^2+Y$30*B24+Y$31,0)</f>
        <v>0</v>
      </c>
      <c r="AA55" s="59"/>
      <c r="AB55" s="74">
        <f t="shared" ca="1" si="9"/>
        <v>0</v>
      </c>
      <c r="AC55" s="32"/>
      <c r="AD55" s="75">
        <f>IF(COUNT(Sheet1!$B24:'Sheet1'!$C24)=2,($Z$25/n-Z55)^2,0)</f>
        <v>0</v>
      </c>
      <c r="AE55" s="10"/>
    </row>
    <row r="56" spans="1:3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73">
        <f>IF(COUNT(Sheet1!$B25:'Sheet1'!$C25)=2,(C25-Z$25/n)^2,0)</f>
        <v>0</v>
      </c>
      <c r="Z56" s="74">
        <f>IF(COUNT(Sheet1!$B25:'Sheet1'!$C25)=2,Z$29*B25^2+Y$30*B25+Y$31,0)</f>
        <v>0</v>
      </c>
      <c r="AA56" s="56"/>
      <c r="AB56" s="74">
        <f t="shared" ca="1" si="9"/>
        <v>0</v>
      </c>
      <c r="AC56" s="56"/>
      <c r="AD56" s="75">
        <f>IF(COUNT(Sheet1!$B25:'Sheet1'!$C25)=2,($Z$25/n-Z56)^2,0)</f>
        <v>0</v>
      </c>
      <c r="AE56" s="10"/>
    </row>
    <row r="57" spans="1:3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73">
        <f>IF(COUNT(Sheet1!$B26:'Sheet1'!$C26)=2,(C26-Z$25/n)^2,0)</f>
        <v>0</v>
      </c>
      <c r="Z57" s="74">
        <f>IF(COUNT(Sheet1!$B26:'Sheet1'!$C26)=2,Z$29*B26^2+Y$30*B26+Y$31,0)</f>
        <v>0</v>
      </c>
      <c r="AA57" s="56"/>
      <c r="AB57" s="74">
        <f t="shared" ca="1" si="9"/>
        <v>0</v>
      </c>
      <c r="AC57" s="56"/>
      <c r="AD57" s="75">
        <f>IF(COUNT(Sheet1!$B26:'Sheet1'!$C26)=2,($Z$25/n-Z57)^2,0)</f>
        <v>0</v>
      </c>
      <c r="AE57" s="10"/>
    </row>
    <row r="58" spans="1:3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73">
        <f>IF(COUNT(Sheet1!$B27:'Sheet1'!$C27)=2,(C27-Z$25/n)^2,0)</f>
        <v>0</v>
      </c>
      <c r="Z58" s="74">
        <f>IF(COUNT(Sheet1!$B27:'Sheet1'!$C27)=2,Z$29*B27^2+Y$30*B27+Y$31,0)</f>
        <v>0</v>
      </c>
      <c r="AA58" s="56"/>
      <c r="AB58" s="74">
        <f t="shared" ca="1" si="9"/>
        <v>0</v>
      </c>
      <c r="AC58" s="56"/>
      <c r="AD58" s="75">
        <f>IF(COUNT(Sheet1!$B27:'Sheet1'!$C27)=2,($Z$25/n-Z58)^2,0)</f>
        <v>0</v>
      </c>
      <c r="AE58" s="10"/>
    </row>
    <row r="59" spans="1:3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73">
        <f>IF(COUNT(Sheet1!$B28:'Sheet1'!$C28)=2,(C28-Z$25/n)^2,0)</f>
        <v>0</v>
      </c>
      <c r="Z59" s="74">
        <f>IF(COUNT(Sheet1!$B28:'Sheet1'!$C28)=2,Z$29*B28^2+Y$30*B28+Y$31,0)</f>
        <v>0</v>
      </c>
      <c r="AA59" s="56"/>
      <c r="AB59" s="74">
        <f t="shared" ca="1" si="9"/>
        <v>0</v>
      </c>
      <c r="AC59" s="56"/>
      <c r="AD59" s="75">
        <f>IF(COUNT(Sheet1!$B28:'Sheet1'!$C28)=2,($Z$25/n-Z59)^2,0)</f>
        <v>0</v>
      </c>
      <c r="AE59" s="10"/>
    </row>
    <row r="60" spans="1:3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73">
        <f>IF(COUNT(Sheet1!$B29:'Sheet1'!$C29)=2,(C29-Z$25/n)^2,0)</f>
        <v>0</v>
      </c>
      <c r="Z60" s="74">
        <f>IF(COUNT(Sheet1!$B29:'Sheet1'!$C29)=2,Z$29*B29^2+Y$30*B29+Y$31,0)</f>
        <v>0</v>
      </c>
      <c r="AA60" s="56"/>
      <c r="AB60" s="74">
        <f t="shared" ca="1" si="9"/>
        <v>0</v>
      </c>
      <c r="AC60" s="56"/>
      <c r="AD60" s="75">
        <f>IF(COUNT(Sheet1!$B29:'Sheet1'!$C29)=2,($Z$25/n-Z60)^2,0)</f>
        <v>0</v>
      </c>
      <c r="AE60" s="10"/>
    </row>
    <row r="61" spans="1:3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73">
        <f>IF(COUNT(Sheet1!$B30:'Sheet1'!$C30)=2,(C30-Z$25/n)^2,0)</f>
        <v>0</v>
      </c>
      <c r="Z61" s="74">
        <f>IF(COUNT(Sheet1!$B30:'Sheet1'!$C30)=2,Z$29*B30^2+Y$30*B30+Y$31,0)</f>
        <v>0</v>
      </c>
      <c r="AA61" s="56"/>
      <c r="AB61" s="74">
        <f t="shared" ca="1" si="9"/>
        <v>0</v>
      </c>
      <c r="AC61" s="56"/>
      <c r="AD61" s="75">
        <f>IF(COUNT(Sheet1!$B30:'Sheet1'!$C30)=2,($Z$25/n-Z61)^2,0)</f>
        <v>0</v>
      </c>
      <c r="AE61" s="10"/>
    </row>
    <row r="62" spans="1:3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73">
        <f>IF(COUNT(Sheet1!$B31:'Sheet1'!$C31)=2,(C31-Z$25/n)^2,0)</f>
        <v>0</v>
      </c>
      <c r="Z62" s="74">
        <f>IF(COUNT(Sheet1!$B31:'Sheet1'!$C31)=2,Z$29*B31^2+Y$30*B31+Y$31,0)</f>
        <v>0</v>
      </c>
      <c r="AA62" s="56"/>
      <c r="AB62" s="74">
        <f t="shared" ca="1" si="9"/>
        <v>0</v>
      </c>
      <c r="AC62" s="56"/>
      <c r="AD62" s="75">
        <f>IF(COUNT(Sheet1!$B31:'Sheet1'!$C31)=2,($Z$25/n-Z62)^2,0)</f>
        <v>0</v>
      </c>
      <c r="AE62" s="10"/>
    </row>
    <row r="63" spans="1:3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73">
        <f>IF(COUNT(Sheet1!$B32:'Sheet1'!$C32)=2,(C32-Z$25/n)^2,0)</f>
        <v>0</v>
      </c>
      <c r="Z63" s="74">
        <f>IF(COUNT(Sheet1!$B32:'Sheet1'!$C32)=2,Z$29*B32^2+Y$30*B32+Y$31,0)</f>
        <v>0</v>
      </c>
      <c r="AA63" s="56"/>
      <c r="AB63" s="74">
        <f t="shared" ca="1" si="9"/>
        <v>0</v>
      </c>
      <c r="AC63" s="56"/>
      <c r="AD63" s="75">
        <f>IF(COUNT(Sheet1!$B32:'Sheet1'!$C32)=2,($Z$25/n-Z63)^2,0)</f>
        <v>0</v>
      </c>
      <c r="AE63" s="10"/>
    </row>
    <row r="64" spans="1:3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73">
        <f>IF(COUNT(Sheet1!$B33:'Sheet1'!$C33)=2,(C33-Z$25/n)^2,0)</f>
        <v>0</v>
      </c>
      <c r="Z64" s="74">
        <f>IF(COUNT(Sheet1!$B33:'Sheet1'!$C33)=2,Z$29*B33^2+Y$30*B33+Y$31,0)</f>
        <v>0</v>
      </c>
      <c r="AA64" s="56"/>
      <c r="AB64" s="74">
        <f t="shared" ca="1" si="9"/>
        <v>0</v>
      </c>
      <c r="AC64" s="56"/>
      <c r="AD64" s="75">
        <f>IF(COUNT(Sheet1!$B33:'Sheet1'!$C33)=2,($Z$25/n-Z64)^2,0)</f>
        <v>0</v>
      </c>
      <c r="AE64" s="10"/>
    </row>
    <row r="65" spans="1:3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73">
        <f>IF(COUNT(Sheet1!$B34:'Sheet1'!$C34)=2,(C34-Z$25/n)^2,0)</f>
        <v>0</v>
      </c>
      <c r="Z65" s="74">
        <f>IF(COUNT(Sheet1!$B34:'Sheet1'!$C34)=2,Z$29*B34^2+Y$30*B34+Y$31,0)</f>
        <v>0</v>
      </c>
      <c r="AA65" s="56"/>
      <c r="AB65" s="74">
        <f t="shared" ca="1" si="9"/>
        <v>0</v>
      </c>
      <c r="AC65" s="56"/>
      <c r="AD65" s="75">
        <f>IF(COUNT(Sheet1!$B34:'Sheet1'!$C34)=2,($Z$25/n-Z65)^2,0)</f>
        <v>0</v>
      </c>
      <c r="AE65" s="10"/>
    </row>
    <row r="66" spans="1:3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73">
        <f>IF(COUNT(Sheet1!$B35:'Sheet1'!$C35)=2,(C35-Z$25/n)^2,0)</f>
        <v>0</v>
      </c>
      <c r="Z66" s="74">
        <f>IF(COUNT(Sheet1!$B35:'Sheet1'!$C35)=2,Z$29*B35^2+Y$30*B35+Y$31,0)</f>
        <v>0</v>
      </c>
      <c r="AA66" s="56"/>
      <c r="AB66" s="74">
        <f t="shared" ca="1" si="9"/>
        <v>0</v>
      </c>
      <c r="AC66" s="56"/>
      <c r="AD66" s="75">
        <f>IF(COUNT(Sheet1!$B35:'Sheet1'!$C35)=2,($Z$25/n-Z66)^2,0)</f>
        <v>0</v>
      </c>
      <c r="AE66" s="10"/>
    </row>
    <row r="67" spans="1:3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73">
        <f>IF(COUNT(Sheet1!$B36:'Sheet1'!$C36)=2,(C36-Z$25/n)^2,0)</f>
        <v>0</v>
      </c>
      <c r="Z67" s="74">
        <f>IF(COUNT(Sheet1!$B36:'Sheet1'!$C36)=2,Z$29*B36^2+Y$30*B36+Y$31,0)</f>
        <v>0</v>
      </c>
      <c r="AA67" s="56"/>
      <c r="AB67" s="74">
        <f t="shared" ca="1" si="9"/>
        <v>0</v>
      </c>
      <c r="AC67" s="56"/>
      <c r="AD67" s="75">
        <f>IF(COUNT(Sheet1!$B36:'Sheet1'!$C36)=2,($Z$25/n-Z67)^2,0)</f>
        <v>0</v>
      </c>
      <c r="AE67" s="10"/>
    </row>
    <row r="68" spans="1:3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73">
        <f>IF(COUNT(Sheet1!$B37:'Sheet1'!$C37)=2,(C37-Z$25/n)^2,0)</f>
        <v>0</v>
      </c>
      <c r="Z68" s="74">
        <f>IF(COUNT(Sheet1!$B37:'Sheet1'!$C37)=2,Z$29*B37^2+Y$30*B37+Y$31,0)</f>
        <v>0</v>
      </c>
      <c r="AA68" s="56"/>
      <c r="AB68" s="74">
        <f t="shared" ca="1" si="9"/>
        <v>0</v>
      </c>
      <c r="AC68" s="56"/>
      <c r="AD68" s="75">
        <f>IF(COUNT(Sheet1!$B37:'Sheet1'!$C37)=2,($Z$25/n-Z68)^2,0)</f>
        <v>0</v>
      </c>
      <c r="AE68" s="10"/>
    </row>
    <row r="69" spans="1:3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73">
        <f>IF(COUNT(Sheet1!$B38:'Sheet1'!$C38)=2,(C38-Z$25/n)^2,0)</f>
        <v>0</v>
      </c>
      <c r="Z69" s="74">
        <f>IF(COUNT(Sheet1!$B38:'Sheet1'!$C38)=2,Z$29*B38^2+Y$30*B38+Y$31,0)</f>
        <v>0</v>
      </c>
      <c r="AA69" s="56"/>
      <c r="AB69" s="74">
        <f t="shared" ca="1" si="9"/>
        <v>0</v>
      </c>
      <c r="AC69" s="56"/>
      <c r="AD69" s="75">
        <f>IF(COUNT(Sheet1!$B38:'Sheet1'!$C38)=2,($Z$25/n-Z69)^2,0)</f>
        <v>0</v>
      </c>
      <c r="AE69" s="10"/>
    </row>
    <row r="70" spans="1:3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73">
        <f>IF(COUNT(Sheet1!$B39:'Sheet1'!$C39)=2,(C39-Z$25/n)^2,0)</f>
        <v>0</v>
      </c>
      <c r="Z70" s="74">
        <f>IF(COUNT(Sheet1!$B39:'Sheet1'!$C39)=2,Z$29*B39^2+Y$30*B39+Y$31,0)</f>
        <v>0</v>
      </c>
      <c r="AA70" s="56"/>
      <c r="AB70" s="74">
        <f t="shared" ca="1" si="9"/>
        <v>0</v>
      </c>
      <c r="AC70" s="56"/>
      <c r="AD70" s="75">
        <f>IF(COUNT(Sheet1!$B39:'Sheet1'!$C39)=2,($Z$25/n-Z70)^2,0)</f>
        <v>0</v>
      </c>
      <c r="AE70" s="10"/>
    </row>
    <row r="71" spans="1:3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73">
        <f>IF(COUNT(Sheet1!$B40:'Sheet1'!$C40)=2,(C40-Z$25/n)^2,0)</f>
        <v>0</v>
      </c>
      <c r="Z71" s="74">
        <f>IF(COUNT(Sheet1!$B40:'Sheet1'!$C40)=2,Z$29*B40^2+Y$30*B40+Y$31,0)</f>
        <v>0</v>
      </c>
      <c r="AA71" s="56"/>
      <c r="AB71" s="74">
        <f t="shared" ca="1" si="9"/>
        <v>0</v>
      </c>
      <c r="AC71" s="56"/>
      <c r="AD71" s="75">
        <f>IF(COUNT(Sheet1!$B40:'Sheet1'!$C40)=2,($Z$25/n-Z71)^2,0)</f>
        <v>0</v>
      </c>
      <c r="AE71" s="10"/>
    </row>
    <row r="72" spans="1:3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73">
        <f>IF(COUNT(Sheet1!$B41:'Sheet1'!$C41)=2,(C41-Z$25/n)^2,0)</f>
        <v>0</v>
      </c>
      <c r="Z72" s="74">
        <f>IF(COUNT(Sheet1!$B41:'Sheet1'!$C41)=2,Z$29*B41^2+Y$30*B41+Y$31,0)</f>
        <v>0</v>
      </c>
      <c r="AA72" s="56"/>
      <c r="AB72" s="74">
        <f t="shared" ca="1" si="9"/>
        <v>0</v>
      </c>
      <c r="AC72" s="56"/>
      <c r="AD72" s="75">
        <f>IF(COUNT(Sheet1!$B41:'Sheet1'!$C41)=2,($Z$25/n-Z72)^2,0)</f>
        <v>0</v>
      </c>
      <c r="AE72" s="10"/>
    </row>
    <row r="73" spans="1:3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82">
        <f>SUM(Y37:Y72)</f>
        <v>0</v>
      </c>
      <c r="Z73" s="83">
        <f>SUM(Z37:Z72)</f>
        <v>0</v>
      </c>
      <c r="AA73" s="83"/>
      <c r="AB73" s="83">
        <f ca="1">SUM(AB37:AB72)</f>
        <v>0</v>
      </c>
      <c r="AC73" s="83" t="s">
        <v>0</v>
      </c>
      <c r="AD73" s="84">
        <f>SUM(AD37:AD72)</f>
        <v>0</v>
      </c>
      <c r="AE73" s="10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5:AE73"/>
  <sheetViews>
    <sheetView workbookViewId="0">
      <selection sqref="A1:AE73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0.13167155864613433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O50" ca="1" si="0">IF(COUNT($B6:$C6)=2,B6,0)</f>
        <v>0</v>
      </c>
      <c r="O6" s="10">
        <f t="shared" ca="1" si="0"/>
        <v>0</v>
      </c>
      <c r="P6" s="10">
        <f t="shared" ref="P6:P50" ca="1" si="1">IF(COUNT($B6:$C6)=2,N6*O6,0)</f>
        <v>0</v>
      </c>
      <c r="Q6" s="10">
        <f t="shared" ref="Q6:Q50" ca="1" si="2">IF(COUNT($B6:$C6)=2,B6^2,0)</f>
        <v>0</v>
      </c>
      <c r="R6" s="10">
        <f t="shared" ref="R6:R50" ca="1" si="3">IF(COUNT($B6:$C6)=2,B6^3,0)</f>
        <v>0</v>
      </c>
      <c r="S6" s="10">
        <f t="shared" ref="S6:S50" ca="1" si="4">IF(COUNT($B6:$C6)=2,B6^4,0)</f>
        <v>0</v>
      </c>
      <c r="T6" s="10">
        <f t="shared" ref="T6:T50" ca="1" si="5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6">RAND()</f>
        <v>0.27232333988058854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0"/>
        <v>0</v>
      </c>
      <c r="P7" s="10">
        <f t="shared" ca="1" si="1"/>
        <v>0</v>
      </c>
      <c r="Q7" s="10">
        <f t="shared" ca="1" si="2"/>
        <v>0</v>
      </c>
      <c r="R7" s="10">
        <f t="shared" ca="1" si="3"/>
        <v>0</v>
      </c>
      <c r="S7" s="10">
        <f t="shared" ca="1" si="4"/>
        <v>0</v>
      </c>
      <c r="T7" s="10">
        <f t="shared" ca="1" si="5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6"/>
        <v>0.6258222251774187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0"/>
        <v>0</v>
      </c>
      <c r="P8" s="10">
        <f t="shared" ca="1" si="1"/>
        <v>0</v>
      </c>
      <c r="Q8" s="10">
        <f t="shared" ca="1" si="2"/>
        <v>0</v>
      </c>
      <c r="R8" s="10">
        <f t="shared" ca="1" si="3"/>
        <v>0</v>
      </c>
      <c r="S8" s="10">
        <f t="shared" ca="1" si="4"/>
        <v>0</v>
      </c>
      <c r="T8" s="10">
        <f t="shared" ca="1" si="5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6"/>
        <v>0.75691337513416068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0"/>
        <v>0</v>
      </c>
      <c r="P9" s="10">
        <f t="shared" ca="1" si="1"/>
        <v>0</v>
      </c>
      <c r="Q9" s="10">
        <f t="shared" ca="1" si="2"/>
        <v>0</v>
      </c>
      <c r="R9" s="10">
        <f t="shared" ca="1" si="3"/>
        <v>0</v>
      </c>
      <c r="S9" s="10">
        <f t="shared" ca="1" si="4"/>
        <v>0</v>
      </c>
      <c r="T9" s="10">
        <f t="shared" ca="1" si="5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6"/>
        <v>7.5801558765506427E-2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0"/>
        <v>0</v>
      </c>
      <c r="P10" s="10">
        <f t="shared" ca="1" si="1"/>
        <v>0</v>
      </c>
      <c r="Q10" s="10">
        <f t="shared" ca="1" si="2"/>
        <v>0</v>
      </c>
      <c r="R10" s="10">
        <f t="shared" ca="1" si="3"/>
        <v>0</v>
      </c>
      <c r="S10" s="10">
        <f t="shared" ca="1" si="4"/>
        <v>0</v>
      </c>
      <c r="T10" s="10">
        <f t="shared" ca="1" si="5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6"/>
        <v>0.1184401564140608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0"/>
        <v>0</v>
      </c>
      <c r="P11" s="10">
        <f t="shared" ca="1" si="1"/>
        <v>0</v>
      </c>
      <c r="Q11" s="10">
        <f t="shared" ca="1" si="2"/>
        <v>0</v>
      </c>
      <c r="R11" s="10">
        <f t="shared" ca="1" si="3"/>
        <v>0</v>
      </c>
      <c r="S11" s="10">
        <f t="shared" ca="1" si="4"/>
        <v>0</v>
      </c>
      <c r="T11" s="10">
        <f t="shared" ca="1" si="5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6"/>
        <v>0.39948108211414801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0"/>
        <v>0</v>
      </c>
      <c r="P12" s="10">
        <f t="shared" ca="1" si="1"/>
        <v>0</v>
      </c>
      <c r="Q12" s="10">
        <f t="shared" ca="1" si="2"/>
        <v>0</v>
      </c>
      <c r="R12" s="10">
        <f t="shared" ca="1" si="3"/>
        <v>0</v>
      </c>
      <c r="S12" s="10">
        <f t="shared" ca="1" si="4"/>
        <v>0</v>
      </c>
      <c r="T12" s="10">
        <f t="shared" ca="1" si="5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6"/>
        <v>0.10595410331151778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0"/>
        <v>0</v>
      </c>
      <c r="P13" s="10">
        <f t="shared" ca="1" si="1"/>
        <v>0</v>
      </c>
      <c r="Q13" s="10">
        <f t="shared" ca="1" si="2"/>
        <v>0</v>
      </c>
      <c r="R13" s="10">
        <f t="shared" ca="1" si="3"/>
        <v>0</v>
      </c>
      <c r="S13" s="10">
        <f t="shared" ca="1" si="4"/>
        <v>0</v>
      </c>
      <c r="T13" s="10">
        <f t="shared" ca="1" si="5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6"/>
        <v>0.99028312417231568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0"/>
        <v>0</v>
      </c>
      <c r="P14" s="10">
        <f t="shared" ca="1" si="1"/>
        <v>0</v>
      </c>
      <c r="Q14" s="10">
        <f t="shared" ca="1" si="2"/>
        <v>0</v>
      </c>
      <c r="R14" s="10">
        <f t="shared" ca="1" si="3"/>
        <v>0</v>
      </c>
      <c r="S14" s="10">
        <f t="shared" ca="1" si="4"/>
        <v>0</v>
      </c>
      <c r="T14" s="10">
        <f t="shared" ca="1" si="5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6"/>
        <v>0.11465813982162432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0"/>
        <v>0</v>
      </c>
      <c r="P15" s="10">
        <f t="shared" ca="1" si="1"/>
        <v>0</v>
      </c>
      <c r="Q15" s="10">
        <f t="shared" ca="1" si="2"/>
        <v>0</v>
      </c>
      <c r="R15" s="10">
        <f t="shared" ca="1" si="3"/>
        <v>0</v>
      </c>
      <c r="S15" s="10">
        <f t="shared" ca="1" si="4"/>
        <v>0</v>
      </c>
      <c r="T15" s="10">
        <f t="shared" ca="1" si="5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6"/>
        <v>0.54386233697027841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0"/>
        <v>0</v>
      </c>
      <c r="P16" s="10">
        <f t="shared" ca="1" si="1"/>
        <v>0</v>
      </c>
      <c r="Q16" s="10">
        <f t="shared" ca="1" si="2"/>
        <v>0</v>
      </c>
      <c r="R16" s="10">
        <f t="shared" ca="1" si="3"/>
        <v>0</v>
      </c>
      <c r="S16" s="10">
        <f t="shared" ca="1" si="4"/>
        <v>0</v>
      </c>
      <c r="T16" s="10">
        <f t="shared" ca="1" si="5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6"/>
        <v>0.56458290481614404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0"/>
        <v>0</v>
      </c>
      <c r="P17" s="10">
        <f t="shared" ca="1" si="1"/>
        <v>0</v>
      </c>
      <c r="Q17" s="10">
        <f t="shared" ca="1" si="2"/>
        <v>0</v>
      </c>
      <c r="R17" s="10">
        <f t="shared" ca="1" si="3"/>
        <v>0</v>
      </c>
      <c r="S17" s="10">
        <f t="shared" ca="1" si="4"/>
        <v>0</v>
      </c>
      <c r="T17" s="10">
        <f t="shared" ca="1" si="5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6"/>
        <v>0.19238633018849904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0"/>
        <v>0</v>
      </c>
      <c r="P18" s="10">
        <f t="shared" ca="1" si="1"/>
        <v>0</v>
      </c>
      <c r="Q18" s="10">
        <f t="shared" ca="1" si="2"/>
        <v>0</v>
      </c>
      <c r="R18" s="10">
        <f t="shared" ca="1" si="3"/>
        <v>0</v>
      </c>
      <c r="S18" s="10">
        <f t="shared" ca="1" si="4"/>
        <v>0</v>
      </c>
      <c r="T18" s="10">
        <f t="shared" ca="1" si="5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6"/>
        <v>0.34649263059207003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0"/>
        <v>0</v>
      </c>
      <c r="P19" s="10">
        <f t="shared" ca="1" si="1"/>
        <v>0</v>
      </c>
      <c r="Q19" s="10">
        <f t="shared" ca="1" si="2"/>
        <v>0</v>
      </c>
      <c r="R19" s="10">
        <f t="shared" ca="1" si="3"/>
        <v>0</v>
      </c>
      <c r="S19" s="10">
        <f t="shared" ca="1" si="4"/>
        <v>0</v>
      </c>
      <c r="T19" s="10">
        <f t="shared" ca="1" si="5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6"/>
        <v>5.095454629482854E-2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0"/>
        <v>0</v>
      </c>
      <c r="P20" s="10">
        <f t="shared" ca="1" si="1"/>
        <v>0</v>
      </c>
      <c r="Q20" s="10">
        <f t="shared" ca="1" si="2"/>
        <v>0</v>
      </c>
      <c r="R20" s="10">
        <f t="shared" ca="1" si="3"/>
        <v>0</v>
      </c>
      <c r="S20" s="10">
        <f t="shared" ca="1" si="4"/>
        <v>0</v>
      </c>
      <c r="T20" s="10">
        <f t="shared" ca="1" si="5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6"/>
        <v>0.59686731700668094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0"/>
        <v>0</v>
      </c>
      <c r="P21" s="10">
        <f t="shared" ca="1" si="1"/>
        <v>0</v>
      </c>
      <c r="Q21" s="10">
        <f t="shared" ca="1" si="2"/>
        <v>0</v>
      </c>
      <c r="R21" s="10">
        <f t="shared" ca="1" si="3"/>
        <v>0</v>
      </c>
      <c r="S21" s="10">
        <f t="shared" ca="1" si="4"/>
        <v>0</v>
      </c>
      <c r="T21" s="10">
        <f t="shared" ca="1" si="5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6"/>
        <v>0.54787967247018221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0"/>
        <v>0</v>
      </c>
      <c r="P22" s="10">
        <f t="shared" ca="1" si="1"/>
        <v>0</v>
      </c>
      <c r="Q22" s="10">
        <f t="shared" ca="1" si="2"/>
        <v>0</v>
      </c>
      <c r="R22" s="10">
        <f t="shared" ca="1" si="3"/>
        <v>0</v>
      </c>
      <c r="S22" s="10">
        <f t="shared" ca="1" si="4"/>
        <v>0</v>
      </c>
      <c r="T22" s="10">
        <f t="shared" ca="1" si="5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6"/>
        <v>0.53461351792200074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0"/>
        <v>0</v>
      </c>
      <c r="P23" s="10">
        <f t="shared" ca="1" si="1"/>
        <v>0</v>
      </c>
      <c r="Q23" s="10">
        <f t="shared" ca="1" si="2"/>
        <v>0</v>
      </c>
      <c r="R23" s="10">
        <f t="shared" ca="1" si="3"/>
        <v>0</v>
      </c>
      <c r="S23" s="10">
        <f t="shared" ca="1" si="4"/>
        <v>0</v>
      </c>
      <c r="T23" s="10">
        <f t="shared" ca="1" si="5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6"/>
        <v>0.24148818583744758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0"/>
        <v>0</v>
      </c>
      <c r="P24" s="10">
        <f t="shared" ca="1" si="1"/>
        <v>0</v>
      </c>
      <c r="Q24" s="10">
        <f t="shared" ca="1" si="2"/>
        <v>0</v>
      </c>
      <c r="R24" s="10">
        <f t="shared" ca="1" si="3"/>
        <v>0</v>
      </c>
      <c r="S24" s="10">
        <f t="shared" ca="1" si="4"/>
        <v>0</v>
      </c>
      <c r="T24" s="10">
        <f t="shared" ca="1" si="5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6"/>
        <v>0.47232615720266091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0"/>
        <v>0</v>
      </c>
      <c r="P25" s="10">
        <f t="shared" ca="1" si="1"/>
        <v>0</v>
      </c>
      <c r="Q25" s="10">
        <f t="shared" ca="1" si="2"/>
        <v>0</v>
      </c>
      <c r="R25" s="10">
        <f t="shared" ca="1" si="3"/>
        <v>0</v>
      </c>
      <c r="S25" s="10">
        <f t="shared" ca="1" si="4"/>
        <v>0</v>
      </c>
      <c r="T25" s="10">
        <f t="shared" ca="1" si="5"/>
        <v>0</v>
      </c>
      <c r="U25" s="10"/>
      <c r="V25" s="10"/>
      <c r="W25" s="10"/>
      <c r="X25" s="9" t="s">
        <v>0</v>
      </c>
      <c r="Y25" s="55">
        <f t="shared" ref="Y25:AE25" ca="1" si="7">SUM(N6:N50)</f>
        <v>0</v>
      </c>
      <c r="Z25" s="56">
        <f t="shared" ca="1" si="7"/>
        <v>0</v>
      </c>
      <c r="AA25" s="57">
        <f t="shared" ca="1" si="7"/>
        <v>0</v>
      </c>
      <c r="AB25" s="57">
        <f t="shared" ca="1" si="7"/>
        <v>0</v>
      </c>
      <c r="AC25" s="57">
        <f t="shared" ca="1" si="7"/>
        <v>0</v>
      </c>
      <c r="AD25" s="57">
        <f t="shared" ca="1" si="7"/>
        <v>0</v>
      </c>
      <c r="AE25" s="58">
        <f t="shared" ca="1" si="7"/>
        <v>0</v>
      </c>
    </row>
    <row r="26" spans="1:31">
      <c r="A26" s="10">
        <f t="shared" ca="1" si="6"/>
        <v>0.9862078650886279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0"/>
        <v>0</v>
      </c>
      <c r="P26" s="10">
        <f t="shared" ca="1" si="1"/>
        <v>0</v>
      </c>
      <c r="Q26" s="10">
        <f t="shared" ca="1" si="2"/>
        <v>0</v>
      </c>
      <c r="R26" s="10">
        <f t="shared" ca="1" si="3"/>
        <v>0</v>
      </c>
      <c r="S26" s="10">
        <f t="shared" ca="1" si="4"/>
        <v>0</v>
      </c>
      <c r="T26" s="10">
        <f t="shared" ca="1" si="5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6"/>
        <v>0.72349754047576553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0"/>
        <v>0</v>
      </c>
      <c r="P27" s="10">
        <f t="shared" ca="1" si="1"/>
        <v>0</v>
      </c>
      <c r="Q27" s="10">
        <f t="shared" ca="1" si="2"/>
        <v>0</v>
      </c>
      <c r="R27" s="10">
        <f t="shared" ca="1" si="3"/>
        <v>0</v>
      </c>
      <c r="S27" s="10">
        <f t="shared" ca="1" si="4"/>
        <v>0</v>
      </c>
      <c r="T27" s="10">
        <f t="shared" ca="1" si="5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6"/>
        <v>0.61032069331816796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0"/>
        <v>0</v>
      </c>
      <c r="P28" s="10">
        <f t="shared" ca="1" si="1"/>
        <v>0</v>
      </c>
      <c r="Q28" s="10">
        <f t="shared" ca="1" si="2"/>
        <v>0</v>
      </c>
      <c r="R28" s="10">
        <f t="shared" ca="1" si="3"/>
        <v>0</v>
      </c>
      <c r="S28" s="10">
        <f t="shared" ca="1" si="4"/>
        <v>0</v>
      </c>
      <c r="T28" s="10">
        <f t="shared" ca="1" si="5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6"/>
        <v>0.79382991339650721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0"/>
        <v>0</v>
      </c>
      <c r="P29" s="10">
        <f t="shared" ca="1" si="1"/>
        <v>0</v>
      </c>
      <c r="Q29" s="10">
        <f t="shared" ca="1" si="2"/>
        <v>0</v>
      </c>
      <c r="R29" s="10">
        <f t="shared" ca="1" si="3"/>
        <v>0</v>
      </c>
      <c r="S29" s="10">
        <f t="shared" ca="1" si="4"/>
        <v>0</v>
      </c>
      <c r="T29" s="10">
        <f t="shared" ca="1" si="5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6"/>
        <v>0.19481868388095469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0"/>
        <v>0</v>
      </c>
      <c r="P30" s="10">
        <f t="shared" ca="1" si="1"/>
        <v>0</v>
      </c>
      <c r="Q30" s="10">
        <f t="shared" ca="1" si="2"/>
        <v>0</v>
      </c>
      <c r="R30" s="10">
        <f t="shared" ca="1" si="3"/>
        <v>0</v>
      </c>
      <c r="S30" s="10">
        <f t="shared" ca="1" si="4"/>
        <v>0</v>
      </c>
      <c r="T30" s="10">
        <f t="shared" ca="1" si="5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6"/>
        <v>0.98674683117455175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0"/>
        <v>0</v>
      </c>
      <c r="P31" s="10">
        <f t="shared" ca="1" si="1"/>
        <v>0</v>
      </c>
      <c r="Q31" s="10">
        <f t="shared" ca="1" si="2"/>
        <v>0</v>
      </c>
      <c r="R31" s="10">
        <f t="shared" ca="1" si="3"/>
        <v>0</v>
      </c>
      <c r="S31" s="10">
        <f t="shared" ca="1" si="4"/>
        <v>0</v>
      </c>
      <c r="T31" s="10">
        <f t="shared" ca="1" si="5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6"/>
        <v>0.2414938405192697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0"/>
        <v>0</v>
      </c>
      <c r="P32" s="10">
        <f t="shared" ca="1" si="1"/>
        <v>0</v>
      </c>
      <c r="Q32" s="10">
        <f t="shared" ca="1" si="2"/>
        <v>0</v>
      </c>
      <c r="R32" s="10">
        <f t="shared" ca="1" si="3"/>
        <v>0</v>
      </c>
      <c r="S32" s="10">
        <f t="shared" ca="1" si="4"/>
        <v>0</v>
      </c>
      <c r="T32" s="10">
        <f t="shared" ca="1" si="5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6"/>
        <v>0.77117810502024331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0"/>
        <v>0</v>
      </c>
      <c r="P33" s="10">
        <f t="shared" ca="1" si="1"/>
        <v>0</v>
      </c>
      <c r="Q33" s="10">
        <f t="shared" ca="1" si="2"/>
        <v>0</v>
      </c>
      <c r="R33" s="10">
        <f t="shared" ca="1" si="3"/>
        <v>0</v>
      </c>
      <c r="S33" s="10">
        <f t="shared" ca="1" si="4"/>
        <v>0</v>
      </c>
      <c r="T33" s="10">
        <f t="shared" ca="1" si="5"/>
        <v>0</v>
      </c>
      <c r="U33" s="10"/>
      <c r="V33" s="10"/>
      <c r="W33" s="10"/>
      <c r="X33" s="89" t="s">
        <v>88</v>
      </c>
      <c r="Y33" s="72" t="e">
        <f ca="1">1-(AB73/AD73)</f>
        <v>#DIV/0!</v>
      </c>
      <c r="Z33" s="10"/>
      <c r="AA33" s="10"/>
      <c r="AB33" s="10"/>
      <c r="AC33" s="10"/>
      <c r="AD33" s="10"/>
      <c r="AE33" s="10"/>
    </row>
    <row r="34" spans="1:31">
      <c r="A34" s="10">
        <f t="shared" ca="1" si="6"/>
        <v>0.14056371688751301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0"/>
        <v>0</v>
      </c>
      <c r="P34" s="10">
        <f t="shared" ca="1" si="1"/>
        <v>0</v>
      </c>
      <c r="Q34" s="10">
        <f t="shared" ca="1" si="2"/>
        <v>0</v>
      </c>
      <c r="R34" s="10">
        <f t="shared" ca="1" si="3"/>
        <v>0</v>
      </c>
      <c r="S34" s="10">
        <f t="shared" ca="1" si="4"/>
        <v>0</v>
      </c>
      <c r="T34" s="10">
        <f t="shared" ca="1" si="5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4.25">
      <c r="A35" s="10">
        <f t="shared" ca="1" si="6"/>
        <v>0.60270710187036325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0"/>
        <v>0</v>
      </c>
      <c r="P35" s="10">
        <f t="shared" ca="1" si="1"/>
        <v>0</v>
      </c>
      <c r="Q35" s="10">
        <f t="shared" ca="1" si="2"/>
        <v>0</v>
      </c>
      <c r="R35" s="10">
        <f t="shared" ca="1" si="3"/>
        <v>0</v>
      </c>
      <c r="S35" s="10">
        <f t="shared" ca="1" si="4"/>
        <v>0</v>
      </c>
      <c r="T35" s="10">
        <f t="shared" ca="1" si="5"/>
        <v>0</v>
      </c>
      <c r="U35" s="10"/>
      <c r="V35" s="10"/>
      <c r="W35" s="10"/>
      <c r="X35" s="10"/>
      <c r="Y35" s="72" t="s">
        <v>69</v>
      </c>
      <c r="Z35" s="10"/>
      <c r="AA35" s="10"/>
      <c r="AB35" s="10"/>
      <c r="AC35" s="10"/>
      <c r="AD35" s="10"/>
      <c r="AE35" s="10"/>
    </row>
    <row r="36" spans="1:31">
      <c r="A36" s="10">
        <f t="shared" ca="1" si="6"/>
        <v>0.16309260554898153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0"/>
        <v>0</v>
      </c>
      <c r="P36" s="10">
        <f t="shared" ca="1" si="1"/>
        <v>0</v>
      </c>
      <c r="Q36" s="10">
        <f t="shared" ca="1" si="2"/>
        <v>0</v>
      </c>
      <c r="R36" s="10">
        <f t="shared" ca="1" si="3"/>
        <v>0</v>
      </c>
      <c r="S36" s="10">
        <f t="shared" ca="1" si="4"/>
        <v>0</v>
      </c>
      <c r="T36" s="10">
        <f t="shared" ca="1" si="5"/>
        <v>0</v>
      </c>
      <c r="U36" s="10"/>
      <c r="V36" s="10"/>
      <c r="W36" s="10"/>
      <c r="X36" s="10"/>
      <c r="Y36" s="108" t="s">
        <v>70</v>
      </c>
      <c r="Z36" s="108" t="s">
        <v>71</v>
      </c>
      <c r="AA36" s="108"/>
      <c r="AB36" s="108" t="s">
        <v>72</v>
      </c>
      <c r="AC36" s="108"/>
      <c r="AD36" s="108" t="s">
        <v>73</v>
      </c>
      <c r="AE36" s="41"/>
    </row>
    <row r="37" spans="1:31">
      <c r="A37" s="10">
        <f t="shared" ca="1" si="6"/>
        <v>0.91098395259984444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0"/>
        <v>0</v>
      </c>
      <c r="P37" s="10">
        <f t="shared" ca="1" si="1"/>
        <v>0</v>
      </c>
      <c r="Q37" s="10">
        <f t="shared" ca="1" si="2"/>
        <v>0</v>
      </c>
      <c r="R37" s="10">
        <f t="shared" ca="1" si="3"/>
        <v>0</v>
      </c>
      <c r="S37" s="10">
        <f t="shared" ca="1" si="4"/>
        <v>0</v>
      </c>
      <c r="T37" s="10">
        <f t="shared" ca="1" si="5"/>
        <v>0</v>
      </c>
      <c r="U37" s="10"/>
      <c r="V37" s="10"/>
      <c r="W37" s="10"/>
      <c r="X37" s="10"/>
      <c r="Y37" s="73">
        <f>IF(COUNT(Sheet1!$B6:'Sheet1'!$C6)=2,(C6-Z$25/n)^2,0)</f>
        <v>0</v>
      </c>
      <c r="Z37" s="74">
        <f>IF(COUNT(Sheet1!$B6:'Sheet1'!$C6)=2,Z$29*B6^2+Y$30*B6+Y$31,0)</f>
        <v>0</v>
      </c>
      <c r="AA37" s="74"/>
      <c r="AB37" s="74">
        <f t="shared" ref="AB37:AB72" ca="1" si="8">IF(COUNT($B6:$C6)=2,(C6-Z37)^2,0)</f>
        <v>0</v>
      </c>
      <c r="AC37" s="49"/>
      <c r="AD37" s="75">
        <f>IF(COUNT(Sheet1!$B6:'Sheet1'!$C6)=2,($Z$25/n-Z37)^2,0)</f>
        <v>0</v>
      </c>
      <c r="AE37" s="10" t="s">
        <v>0</v>
      </c>
    </row>
    <row r="38" spans="1:31">
      <c r="A38" s="10">
        <f t="shared" ca="1" si="6"/>
        <v>0.10879675334930083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0"/>
        <v>0</v>
      </c>
      <c r="P38" s="10">
        <f t="shared" ca="1" si="1"/>
        <v>0</v>
      </c>
      <c r="Q38" s="10">
        <f t="shared" ca="1" si="2"/>
        <v>0</v>
      </c>
      <c r="R38" s="10">
        <f t="shared" ca="1" si="3"/>
        <v>0</v>
      </c>
      <c r="S38" s="10">
        <f t="shared" ca="1" si="4"/>
        <v>0</v>
      </c>
      <c r="T38" s="10">
        <f t="shared" ca="1" si="5"/>
        <v>0</v>
      </c>
      <c r="U38" s="10"/>
      <c r="V38" s="10"/>
      <c r="W38" s="10"/>
      <c r="X38" s="10"/>
      <c r="Y38" s="73">
        <f>IF(COUNT(Sheet1!$B7:'Sheet1'!$C7)=2,(C7-Z$25/n)^2,0)</f>
        <v>0</v>
      </c>
      <c r="Z38" s="74">
        <f>IF(COUNT(Sheet1!$B7:'Sheet1'!$C7)=2,Z$29*B7^2+Y$30*B7+Y$31,0)</f>
        <v>0</v>
      </c>
      <c r="AA38" s="59"/>
      <c r="AB38" s="74">
        <f t="shared" ca="1" si="8"/>
        <v>0</v>
      </c>
      <c r="AC38" s="32"/>
      <c r="AD38" s="75">
        <f>IF(COUNT(Sheet1!$B7:'Sheet1'!$C7)=2,($Z$25/n-Z38)^2,0)</f>
        <v>0</v>
      </c>
      <c r="AE38" s="10"/>
    </row>
    <row r="39" spans="1:31">
      <c r="A39" s="10">
        <f t="shared" ca="1" si="6"/>
        <v>0.56310425429000821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0"/>
        <v>0</v>
      </c>
      <c r="P39" s="10">
        <f t="shared" ca="1" si="1"/>
        <v>0</v>
      </c>
      <c r="Q39" s="10">
        <f t="shared" ca="1" si="2"/>
        <v>0</v>
      </c>
      <c r="R39" s="10">
        <f t="shared" ca="1" si="3"/>
        <v>0</v>
      </c>
      <c r="S39" s="10">
        <f t="shared" ca="1" si="4"/>
        <v>0</v>
      </c>
      <c r="T39" s="10">
        <f t="shared" ca="1" si="5"/>
        <v>0</v>
      </c>
      <c r="U39" s="10"/>
      <c r="V39" s="10"/>
      <c r="W39" s="10"/>
      <c r="X39" s="10"/>
      <c r="Y39" s="73">
        <f>IF(COUNT(Sheet1!$B8:'Sheet1'!$C8)=2,(C8-Z$25/n)^2,0)</f>
        <v>0</v>
      </c>
      <c r="Z39" s="74">
        <f>IF(COUNT(Sheet1!$B8:'Sheet1'!$C8)=2,Z$29*B8^2+Y$30*B8+Y$31,0)</f>
        <v>0</v>
      </c>
      <c r="AA39" s="59"/>
      <c r="AB39" s="74">
        <f t="shared" ca="1" si="8"/>
        <v>0</v>
      </c>
      <c r="AC39" s="32"/>
      <c r="AD39" s="75">
        <f>IF(COUNT(Sheet1!$B8:'Sheet1'!$C8)=2,($Z$25/n-Z39)^2,0)</f>
        <v>0</v>
      </c>
      <c r="AE39" s="10"/>
    </row>
    <row r="40" spans="1:31">
      <c r="A40" s="10">
        <f t="shared" ca="1" si="6"/>
        <v>0.99875414313463451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0"/>
        <v>0</v>
      </c>
      <c r="P40" s="10">
        <f t="shared" ca="1" si="1"/>
        <v>0</v>
      </c>
      <c r="Q40" s="10">
        <f t="shared" ca="1" si="2"/>
        <v>0</v>
      </c>
      <c r="R40" s="10">
        <f t="shared" ca="1" si="3"/>
        <v>0</v>
      </c>
      <c r="S40" s="10">
        <f t="shared" ca="1" si="4"/>
        <v>0</v>
      </c>
      <c r="T40" s="10">
        <f t="shared" ca="1" si="5"/>
        <v>0</v>
      </c>
      <c r="U40" s="10"/>
      <c r="V40" s="10"/>
      <c r="W40" s="10"/>
      <c r="X40" s="10"/>
      <c r="Y40" s="73">
        <f>IF(COUNT(Sheet1!$B9:'Sheet1'!$C9)=2,(C9-Z$25/n)^2,0)</f>
        <v>0</v>
      </c>
      <c r="Z40" s="74">
        <f>IF(COUNT(Sheet1!$B9:'Sheet1'!$C9)=2,Z$29*B9^2+Y$30*B9+Y$31,0)</f>
        <v>0</v>
      </c>
      <c r="AA40" s="59"/>
      <c r="AB40" s="74">
        <f t="shared" ca="1" si="8"/>
        <v>0</v>
      </c>
      <c r="AC40" s="32"/>
      <c r="AD40" s="75">
        <f>IF(COUNT(Sheet1!$B9:'Sheet1'!$C9)=2,($Z$25/n-Z40)^2,0)</f>
        <v>0</v>
      </c>
      <c r="AE40" s="10"/>
    </row>
    <row r="41" spans="1:31">
      <c r="A41" s="10">
        <f t="shared" ca="1" si="6"/>
        <v>0.48929750861533594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0"/>
        <v>0</v>
      </c>
      <c r="P41" s="10">
        <f t="shared" ca="1" si="1"/>
        <v>0</v>
      </c>
      <c r="Q41" s="10">
        <f t="shared" ca="1" si="2"/>
        <v>0</v>
      </c>
      <c r="R41" s="10">
        <f t="shared" ca="1" si="3"/>
        <v>0</v>
      </c>
      <c r="S41" s="10">
        <f t="shared" ca="1" si="4"/>
        <v>0</v>
      </c>
      <c r="T41" s="10">
        <f t="shared" ca="1" si="5"/>
        <v>0</v>
      </c>
      <c r="U41" s="10"/>
      <c r="V41" s="10"/>
      <c r="W41" s="10"/>
      <c r="X41" s="10"/>
      <c r="Y41" s="73">
        <f>IF(COUNT(Sheet1!$B10:'Sheet1'!$C10)=2,(C10-Z$25/n)^2,0)</f>
        <v>0</v>
      </c>
      <c r="Z41" s="74">
        <f>IF(COUNT(Sheet1!$B10:'Sheet1'!$C10)=2,Z$29*B10^2+Y$30*B10+Y$31,0)</f>
        <v>0</v>
      </c>
      <c r="AA41" s="59"/>
      <c r="AB41" s="74">
        <f t="shared" ca="1" si="8"/>
        <v>0</v>
      </c>
      <c r="AC41" s="32"/>
      <c r="AD41" s="75">
        <f>IF(COUNT(Sheet1!$B10:'Sheet1'!$C10)=2,($Z$25/n-Z41)^2,0)</f>
        <v>0</v>
      </c>
      <c r="AE41" s="10"/>
    </row>
    <row r="42" spans="1:31">
      <c r="A42" s="10">
        <f t="shared" ca="1" si="6"/>
        <v>0.44971340917495373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0"/>
        <v>0</v>
      </c>
      <c r="P42" s="10">
        <f t="shared" ca="1" si="1"/>
        <v>0</v>
      </c>
      <c r="Q42" s="10">
        <f t="shared" ca="1" si="2"/>
        <v>0</v>
      </c>
      <c r="R42" s="10">
        <f t="shared" ca="1" si="3"/>
        <v>0</v>
      </c>
      <c r="S42" s="10">
        <f t="shared" ca="1" si="4"/>
        <v>0</v>
      </c>
      <c r="T42" s="10">
        <f t="shared" ca="1" si="5"/>
        <v>0</v>
      </c>
      <c r="U42" s="10"/>
      <c r="V42" s="10"/>
      <c r="W42" s="10"/>
      <c r="X42" s="10"/>
      <c r="Y42" s="73">
        <f>IF(COUNT(Sheet1!$B11:'Sheet1'!$C11)=2,(C11-Z$25/n)^2,0)</f>
        <v>0</v>
      </c>
      <c r="Z42" s="74">
        <f>IF(COUNT(Sheet1!$B11:'Sheet1'!$C11)=2,Z$29*B11^2+Y$30*B11+Y$31,0)</f>
        <v>0</v>
      </c>
      <c r="AA42" s="59"/>
      <c r="AB42" s="74">
        <f t="shared" ca="1" si="8"/>
        <v>0</v>
      </c>
      <c r="AC42" s="32"/>
      <c r="AD42" s="75">
        <f>IF(COUNT(Sheet1!$B11:'Sheet1'!$C11)=2,($Z$25/n-Z42)^2,0)</f>
        <v>0</v>
      </c>
      <c r="AE42" s="10"/>
    </row>
    <row r="43" spans="1:31">
      <c r="A43" s="10">
        <f t="shared" ca="1" si="6"/>
        <v>0.40977693365260359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0"/>
        <v>0</v>
      </c>
      <c r="P43" s="10">
        <f t="shared" ca="1" si="1"/>
        <v>0</v>
      </c>
      <c r="Q43" s="10">
        <f t="shared" ca="1" si="2"/>
        <v>0</v>
      </c>
      <c r="R43" s="10">
        <f t="shared" ca="1" si="3"/>
        <v>0</v>
      </c>
      <c r="S43" s="10">
        <f t="shared" ca="1" si="4"/>
        <v>0</v>
      </c>
      <c r="T43" s="10">
        <f t="shared" ca="1" si="5"/>
        <v>0</v>
      </c>
      <c r="U43" s="10"/>
      <c r="V43" s="10"/>
      <c r="W43" s="10"/>
      <c r="X43" s="10"/>
      <c r="Y43" s="73">
        <f>IF(COUNT(Sheet1!$B12:'Sheet1'!$C12)=2,(C12-Z$25/n)^2,0)</f>
        <v>0</v>
      </c>
      <c r="Z43" s="74">
        <f>IF(COUNT(Sheet1!$B12:'Sheet1'!$C12)=2,Z$29*B12^2+Y$30*B12+Y$31,0)</f>
        <v>0</v>
      </c>
      <c r="AA43" s="59"/>
      <c r="AB43" s="74">
        <f t="shared" ca="1" si="8"/>
        <v>0</v>
      </c>
      <c r="AC43" s="32"/>
      <c r="AD43" s="75">
        <f>IF(COUNT(Sheet1!$B12:'Sheet1'!$C12)=2,($Z$25/n-Z43)^2,0)</f>
        <v>0</v>
      </c>
      <c r="AE43" s="10"/>
    </row>
    <row r="44" spans="1:31">
      <c r="A44" s="10">
        <f t="shared" ca="1" si="6"/>
        <v>0.92833808357057945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0"/>
        <v>0</v>
      </c>
      <c r="P44" s="10">
        <f t="shared" ca="1" si="1"/>
        <v>0</v>
      </c>
      <c r="Q44" s="10">
        <f t="shared" ca="1" si="2"/>
        <v>0</v>
      </c>
      <c r="R44" s="10">
        <f t="shared" ca="1" si="3"/>
        <v>0</v>
      </c>
      <c r="S44" s="10">
        <f t="shared" ca="1" si="4"/>
        <v>0</v>
      </c>
      <c r="T44" s="10">
        <f t="shared" ca="1" si="5"/>
        <v>0</v>
      </c>
      <c r="U44" s="10"/>
      <c r="V44" s="10"/>
      <c r="W44" s="10"/>
      <c r="X44" s="10"/>
      <c r="Y44" s="73">
        <f>IF(COUNT(Sheet1!$B13:'Sheet1'!$C13)=2,(C13-Z$25/n)^2,0)</f>
        <v>0</v>
      </c>
      <c r="Z44" s="74">
        <f>IF(COUNT(Sheet1!$B13:'Sheet1'!$C13)=2,Z$29*B13^2+Y$30*B13+Y$31,0)</f>
        <v>0</v>
      </c>
      <c r="AA44" s="32"/>
      <c r="AB44" s="74">
        <f t="shared" ca="1" si="8"/>
        <v>0</v>
      </c>
      <c r="AC44" s="32"/>
      <c r="AD44" s="75">
        <f>IF(COUNT(Sheet1!$B13:'Sheet1'!$C13)=2,($Z$25/n-Z44)^2,0)</f>
        <v>0</v>
      </c>
      <c r="AE44" s="10"/>
    </row>
    <row r="45" spans="1:31">
      <c r="A45" s="10">
        <f t="shared" ca="1" si="6"/>
        <v>0.88814238319908789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0"/>
        <v>0</v>
      </c>
      <c r="P45" s="10">
        <f t="shared" ca="1" si="1"/>
        <v>0</v>
      </c>
      <c r="Q45" s="10">
        <f t="shared" ca="1" si="2"/>
        <v>0</v>
      </c>
      <c r="R45" s="10">
        <f t="shared" ca="1" si="3"/>
        <v>0</v>
      </c>
      <c r="S45" s="10">
        <f t="shared" ca="1" si="4"/>
        <v>0</v>
      </c>
      <c r="T45" s="10">
        <f t="shared" ca="1" si="5"/>
        <v>0</v>
      </c>
      <c r="U45" s="10"/>
      <c r="V45" s="10"/>
      <c r="W45" s="10"/>
      <c r="X45" s="10"/>
      <c r="Y45" s="73">
        <f>IF(COUNT(Sheet1!$B14:'Sheet1'!$C14)=2,(C14-Z$25/n)^2,0)</f>
        <v>0</v>
      </c>
      <c r="Z45" s="74">
        <f>IF(COUNT(Sheet1!$B14:'Sheet1'!$C14)=2,Z$29*B14^2+Y$30*B14+Y$31,0)</f>
        <v>0</v>
      </c>
      <c r="AA45" s="59"/>
      <c r="AB45" s="74">
        <f t="shared" ca="1" si="8"/>
        <v>0</v>
      </c>
      <c r="AC45" s="32"/>
      <c r="AD45" s="75">
        <f>IF(COUNT(Sheet1!$B14:'Sheet1'!$C14)=2,($Z$25/n-Z45)^2,0)</f>
        <v>0</v>
      </c>
      <c r="AE45" s="10"/>
    </row>
    <row r="46" spans="1:31">
      <c r="A46" s="10">
        <f t="shared" ca="1" si="6"/>
        <v>0.10877976106540421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0"/>
        <v>0</v>
      </c>
      <c r="P46" s="10">
        <f t="shared" ca="1" si="1"/>
        <v>0</v>
      </c>
      <c r="Q46" s="10">
        <f t="shared" ca="1" si="2"/>
        <v>0</v>
      </c>
      <c r="R46" s="10">
        <f t="shared" ca="1" si="3"/>
        <v>0</v>
      </c>
      <c r="S46" s="10">
        <f t="shared" ca="1" si="4"/>
        <v>0</v>
      </c>
      <c r="T46" s="10">
        <f t="shared" ca="1" si="5"/>
        <v>0</v>
      </c>
      <c r="U46" s="10"/>
      <c r="V46" s="10"/>
      <c r="W46" s="10"/>
      <c r="X46" s="10"/>
      <c r="Y46" s="73">
        <f>IF(COUNT(Sheet1!$B15:'Sheet1'!$C15)=2,(C15-Z$25/n)^2,0)</f>
        <v>0</v>
      </c>
      <c r="Z46" s="74">
        <f>IF(COUNT(Sheet1!$B15:'Sheet1'!$C15)=2,Z$29*B15^2+Y$30*B15+Y$31,0)</f>
        <v>0</v>
      </c>
      <c r="AA46" s="59"/>
      <c r="AB46" s="74">
        <f t="shared" ca="1" si="8"/>
        <v>0</v>
      </c>
      <c r="AC46" s="32"/>
      <c r="AD46" s="75">
        <f>IF(COUNT(Sheet1!$B15:'Sheet1'!$C15)=2,($Z$25/n-Z46)^2,0)</f>
        <v>0</v>
      </c>
      <c r="AE46" s="10"/>
    </row>
    <row r="47" spans="1:31">
      <c r="A47" s="10">
        <f t="shared" ca="1" si="6"/>
        <v>0.35173715765084557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0"/>
        <v>0</v>
      </c>
      <c r="P47" s="10">
        <f t="shared" ca="1" si="1"/>
        <v>0</v>
      </c>
      <c r="Q47" s="10">
        <f t="shared" ca="1" si="2"/>
        <v>0</v>
      </c>
      <c r="R47" s="10">
        <f t="shared" ca="1" si="3"/>
        <v>0</v>
      </c>
      <c r="S47" s="10">
        <f t="shared" ca="1" si="4"/>
        <v>0</v>
      </c>
      <c r="T47" s="10">
        <f t="shared" ca="1" si="5"/>
        <v>0</v>
      </c>
      <c r="U47" s="10"/>
      <c r="V47" s="10"/>
      <c r="W47" s="10"/>
      <c r="X47" s="10"/>
      <c r="Y47" s="73">
        <f>IF(COUNT(Sheet1!$B16:'Sheet1'!$C16)=2,(C16-Z$25/n)^2,0)</f>
        <v>0</v>
      </c>
      <c r="Z47" s="74">
        <f>IF(COUNT(Sheet1!$B16:'Sheet1'!$C16)=2,Z$29*B16^2+Y$30*B16+Y$31,0)</f>
        <v>0</v>
      </c>
      <c r="AA47" s="59"/>
      <c r="AB47" s="74">
        <f t="shared" ca="1" si="8"/>
        <v>0</v>
      </c>
      <c r="AC47" s="32"/>
      <c r="AD47" s="75">
        <f>IF(COUNT(Sheet1!$B16:'Sheet1'!$C16)=2,($Z$25/n-Z47)^2,0)</f>
        <v>0</v>
      </c>
      <c r="AE47" s="10"/>
    </row>
    <row r="48" spans="1:31">
      <c r="A48" s="10">
        <f t="shared" ca="1" si="6"/>
        <v>0.53607957204548129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0"/>
        <v>0</v>
      </c>
      <c r="P48" s="10">
        <f t="shared" ca="1" si="1"/>
        <v>0</v>
      </c>
      <c r="Q48" s="10">
        <f t="shared" ca="1" si="2"/>
        <v>0</v>
      </c>
      <c r="R48" s="10">
        <f t="shared" ca="1" si="3"/>
        <v>0</v>
      </c>
      <c r="S48" s="10">
        <f t="shared" ca="1" si="4"/>
        <v>0</v>
      </c>
      <c r="T48" s="10">
        <f t="shared" ca="1" si="5"/>
        <v>0</v>
      </c>
      <c r="U48" s="10"/>
      <c r="V48" s="10"/>
      <c r="W48" s="10"/>
      <c r="X48" s="10"/>
      <c r="Y48" s="73">
        <f>IF(COUNT(Sheet1!$B17:'Sheet1'!$C17)=2,(C17-Z$25/n)^2,0)</f>
        <v>0</v>
      </c>
      <c r="Z48" s="74">
        <f>IF(COUNT(Sheet1!$B17:'Sheet1'!$C17)=2,Z$29*B17^2+Y$30*B17+Y$31,0)</f>
        <v>0</v>
      </c>
      <c r="AA48" s="59"/>
      <c r="AB48" s="74">
        <f t="shared" ca="1" si="8"/>
        <v>0</v>
      </c>
      <c r="AC48" s="32"/>
      <c r="AD48" s="75">
        <f>IF(COUNT(Sheet1!$B17:'Sheet1'!$C17)=2,($Z$25/n-Z48)^2,0)</f>
        <v>0</v>
      </c>
      <c r="AE48" s="10"/>
    </row>
    <row r="49" spans="1:31">
      <c r="A49" s="10">
        <f t="shared" ca="1" si="6"/>
        <v>0.40276542467716359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0"/>
        <v>0</v>
      </c>
      <c r="P49" s="10">
        <f t="shared" ca="1" si="1"/>
        <v>0</v>
      </c>
      <c r="Q49" s="10">
        <f t="shared" ca="1" si="2"/>
        <v>0</v>
      </c>
      <c r="R49" s="10">
        <f t="shared" ca="1" si="3"/>
        <v>0</v>
      </c>
      <c r="S49" s="10">
        <f t="shared" ca="1" si="4"/>
        <v>0</v>
      </c>
      <c r="T49" s="10">
        <f t="shared" ca="1" si="5"/>
        <v>0</v>
      </c>
      <c r="U49" s="10"/>
      <c r="V49" s="10"/>
      <c r="W49" s="10"/>
      <c r="X49" s="10"/>
      <c r="Y49" s="73">
        <f>IF(COUNT(Sheet1!$B18:'Sheet1'!$C18)=2,(C18-Z$25/n)^2,0)</f>
        <v>0</v>
      </c>
      <c r="Z49" s="74">
        <f>IF(COUNT(Sheet1!$B18:'Sheet1'!$C18)=2,Z$29*B18^2+Y$30*B18+Y$31,0)</f>
        <v>0</v>
      </c>
      <c r="AA49" s="59"/>
      <c r="AB49" s="74">
        <f t="shared" ca="1" si="8"/>
        <v>0</v>
      </c>
      <c r="AC49" s="32"/>
      <c r="AD49" s="75">
        <f>IF(COUNT(Sheet1!$B18:'Sheet1'!$C18)=2,($Z$25/n-Z49)^2,0)</f>
        <v>0</v>
      </c>
      <c r="AE49" s="10"/>
    </row>
    <row r="50" spans="1:31">
      <c r="A50" s="10">
        <f t="shared" ca="1" si="6"/>
        <v>0.78854126713635464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0"/>
        <v>0</v>
      </c>
      <c r="P50" s="10">
        <f t="shared" ca="1" si="1"/>
        <v>0</v>
      </c>
      <c r="Q50" s="10">
        <f t="shared" ca="1" si="2"/>
        <v>0</v>
      </c>
      <c r="R50" s="10">
        <f t="shared" ca="1" si="3"/>
        <v>0</v>
      </c>
      <c r="S50" s="10">
        <f t="shared" ca="1" si="4"/>
        <v>0</v>
      </c>
      <c r="T50" s="10">
        <f t="shared" ca="1" si="5"/>
        <v>0</v>
      </c>
      <c r="U50" s="10"/>
      <c r="V50" s="10"/>
      <c r="W50" s="10"/>
      <c r="X50" s="10"/>
      <c r="Y50" s="73">
        <f>IF(COUNT(Sheet1!$B19:'Sheet1'!$C19)=2,(C19-Z$25/n)^2,0)</f>
        <v>0</v>
      </c>
      <c r="Z50" s="74">
        <f>IF(COUNT(Sheet1!$B19:'Sheet1'!$C19)=2,Z$29*B19^2+Y$30*B19+Y$31,0)</f>
        <v>0</v>
      </c>
      <c r="AA50" s="59"/>
      <c r="AB50" s="74">
        <f t="shared" ca="1" si="8"/>
        <v>0</v>
      </c>
      <c r="AC50" s="32"/>
      <c r="AD50" s="75">
        <f>IF(COUNT(Sheet1!$B19:'Sheet1'!$C19)=2,($Z$25/n-Z50)^2,0)</f>
        <v>0</v>
      </c>
      <c r="AE50" s="10"/>
    </row>
    <row r="51" spans="1:3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80" t="str">
        <f>IF(COUNT(J51)=1,(-b+SQRT(b*b-4*a*(__c-J51)))/(2*a),"")</f>
        <v/>
      </c>
      <c r="L51" s="8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73">
        <f>IF(COUNT(Sheet1!$B20:'Sheet1'!$C20)=2,(C20-Z$25/n)^2,0)</f>
        <v>0</v>
      </c>
      <c r="Z51" s="74">
        <f>IF(COUNT(Sheet1!$B20:'Sheet1'!$C20)=2,Z$29*B20^2+Y$30*B20+Y$31,0)</f>
        <v>0</v>
      </c>
      <c r="AA51" s="59"/>
      <c r="AB51" s="74">
        <f t="shared" ca="1" si="8"/>
        <v>0</v>
      </c>
      <c r="AC51" s="32"/>
      <c r="AD51" s="75">
        <f>IF(COUNT(Sheet1!$B20:'Sheet1'!$C20)=2,($Z$25/n-Z51)^2,0)</f>
        <v>0</v>
      </c>
      <c r="AE51" s="10"/>
    </row>
    <row r="52" spans="1:3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73">
        <f>IF(COUNT(Sheet1!$B21:'Sheet1'!$C21)=2,(C21-Z$25/n)^2,0)</f>
        <v>0</v>
      </c>
      <c r="Z52" s="74">
        <f>IF(COUNT(Sheet1!$B21:'Sheet1'!$C21)=2,Z$29*B21^2+Y$30*B21+Y$31,0)</f>
        <v>0</v>
      </c>
      <c r="AA52" s="59"/>
      <c r="AB52" s="74">
        <f t="shared" ca="1" si="8"/>
        <v>0</v>
      </c>
      <c r="AC52" s="32"/>
      <c r="AD52" s="75">
        <f>IF(COUNT(Sheet1!$B21:'Sheet1'!$C21)=2,($Z$25/n-Z52)^2,0)</f>
        <v>0</v>
      </c>
      <c r="AE52" s="10"/>
    </row>
    <row r="53" spans="1:3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73">
        <f>IF(COUNT(Sheet1!$B22:'Sheet1'!$C22)=2,(C22-Z$25/n)^2,0)</f>
        <v>0</v>
      </c>
      <c r="Z53" s="74">
        <f>IF(COUNT(Sheet1!$B22:'Sheet1'!$C22)=2,Z$29*B22^2+Y$30*B22+Y$31,0)</f>
        <v>0</v>
      </c>
      <c r="AA53" s="59"/>
      <c r="AB53" s="74">
        <f t="shared" ca="1" si="8"/>
        <v>0</v>
      </c>
      <c r="AC53" s="32"/>
      <c r="AD53" s="75">
        <f>IF(COUNT(Sheet1!$B22:'Sheet1'!$C22)=2,($Z$25/n-Z53)^2,0)</f>
        <v>0</v>
      </c>
      <c r="AE53" s="10"/>
    </row>
    <row r="54" spans="1:3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73">
        <f>IF(COUNT(Sheet1!$B23:'Sheet1'!$C23)=2,(C23-Z$25/n)^2,0)</f>
        <v>0</v>
      </c>
      <c r="Z54" s="74">
        <f>IF(COUNT(Sheet1!$B23:'Sheet1'!$C23)=2,Z$29*B23^2+Y$30*B23+Y$31,0)</f>
        <v>0</v>
      </c>
      <c r="AA54" s="59"/>
      <c r="AB54" s="74">
        <f t="shared" ca="1" si="8"/>
        <v>0</v>
      </c>
      <c r="AC54" s="32"/>
      <c r="AD54" s="75">
        <f>IF(COUNT(Sheet1!$B23:'Sheet1'!$C23)=2,($Z$25/n-Z54)^2,0)</f>
        <v>0</v>
      </c>
      <c r="AE54" s="10"/>
    </row>
    <row r="55" spans="1:3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73">
        <f>IF(COUNT(Sheet1!$B24:'Sheet1'!$C24)=2,(C24-Z$25/n)^2,0)</f>
        <v>0</v>
      </c>
      <c r="Z55" s="74">
        <f>IF(COUNT(Sheet1!$B24:'Sheet1'!$C24)=2,Z$29*B24^2+Y$30*B24+Y$31,0)</f>
        <v>0</v>
      </c>
      <c r="AA55" s="59"/>
      <c r="AB55" s="74">
        <f t="shared" ca="1" si="8"/>
        <v>0</v>
      </c>
      <c r="AC55" s="32"/>
      <c r="AD55" s="75">
        <f>IF(COUNT(Sheet1!$B24:'Sheet1'!$C24)=2,($Z$25/n-Z55)^2,0)</f>
        <v>0</v>
      </c>
      <c r="AE55" s="10"/>
    </row>
    <row r="56" spans="1:3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73">
        <f>IF(COUNT(Sheet1!$B25:'Sheet1'!$C25)=2,(C25-Z$25/n)^2,0)</f>
        <v>0</v>
      </c>
      <c r="Z56" s="74">
        <f>IF(COUNT(Sheet1!$B25:'Sheet1'!$C25)=2,Z$29*B25^2+Y$30*B25+Y$31,0)</f>
        <v>0</v>
      </c>
      <c r="AA56" s="56"/>
      <c r="AB56" s="74">
        <f t="shared" ca="1" si="8"/>
        <v>0</v>
      </c>
      <c r="AC56" s="56"/>
      <c r="AD56" s="75">
        <f>IF(COUNT(Sheet1!$B25:'Sheet1'!$C25)=2,($Z$25/n-Z56)^2,0)</f>
        <v>0</v>
      </c>
      <c r="AE56" s="10"/>
    </row>
    <row r="57" spans="1:3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73">
        <f>IF(COUNT(Sheet1!$B26:'Sheet1'!$C26)=2,(C26-Z$25/n)^2,0)</f>
        <v>0</v>
      </c>
      <c r="Z57" s="74">
        <f>IF(COUNT(Sheet1!$B26:'Sheet1'!$C26)=2,Z$29*B26^2+Y$30*B26+Y$31,0)</f>
        <v>0</v>
      </c>
      <c r="AA57" s="56"/>
      <c r="AB57" s="74">
        <f t="shared" ca="1" si="8"/>
        <v>0</v>
      </c>
      <c r="AC57" s="56"/>
      <c r="AD57" s="75">
        <f>IF(COUNT(Sheet1!$B26:'Sheet1'!$C26)=2,($Z$25/n-Z57)^2,0)</f>
        <v>0</v>
      </c>
      <c r="AE57" s="10"/>
    </row>
    <row r="58" spans="1:3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73">
        <f>IF(COUNT(Sheet1!$B27:'Sheet1'!$C27)=2,(C27-Z$25/n)^2,0)</f>
        <v>0</v>
      </c>
      <c r="Z58" s="74">
        <f>IF(COUNT(Sheet1!$B27:'Sheet1'!$C27)=2,Z$29*B27^2+Y$30*B27+Y$31,0)</f>
        <v>0</v>
      </c>
      <c r="AA58" s="56"/>
      <c r="AB58" s="74">
        <f t="shared" ca="1" si="8"/>
        <v>0</v>
      </c>
      <c r="AC58" s="56"/>
      <c r="AD58" s="75">
        <f>IF(COUNT(Sheet1!$B27:'Sheet1'!$C27)=2,($Z$25/n-Z58)^2,0)</f>
        <v>0</v>
      </c>
      <c r="AE58" s="10"/>
    </row>
    <row r="59" spans="1:3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73">
        <f>IF(COUNT(Sheet1!$B28:'Sheet1'!$C28)=2,(C28-Z$25/n)^2,0)</f>
        <v>0</v>
      </c>
      <c r="Z59" s="74">
        <f>IF(COUNT(Sheet1!$B28:'Sheet1'!$C28)=2,Z$29*B28^2+Y$30*B28+Y$31,0)</f>
        <v>0</v>
      </c>
      <c r="AA59" s="56"/>
      <c r="AB59" s="74">
        <f t="shared" ca="1" si="8"/>
        <v>0</v>
      </c>
      <c r="AC59" s="56"/>
      <c r="AD59" s="75">
        <f>IF(COUNT(Sheet1!$B28:'Sheet1'!$C28)=2,($Z$25/n-Z59)^2,0)</f>
        <v>0</v>
      </c>
      <c r="AE59" s="10"/>
    </row>
    <row r="60" spans="1:3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73">
        <f>IF(COUNT(Sheet1!$B29:'Sheet1'!$C29)=2,(C29-Z$25/n)^2,0)</f>
        <v>0</v>
      </c>
      <c r="Z60" s="74">
        <f>IF(COUNT(Sheet1!$B29:'Sheet1'!$C29)=2,Z$29*B29^2+Y$30*B29+Y$31,0)</f>
        <v>0</v>
      </c>
      <c r="AA60" s="56"/>
      <c r="AB60" s="74">
        <f t="shared" ca="1" si="8"/>
        <v>0</v>
      </c>
      <c r="AC60" s="56"/>
      <c r="AD60" s="75">
        <f>IF(COUNT(Sheet1!$B29:'Sheet1'!$C29)=2,($Z$25/n-Z60)^2,0)</f>
        <v>0</v>
      </c>
      <c r="AE60" s="10"/>
    </row>
    <row r="61" spans="1:3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73">
        <f>IF(COUNT(Sheet1!$B30:'Sheet1'!$C30)=2,(C30-Z$25/n)^2,0)</f>
        <v>0</v>
      </c>
      <c r="Z61" s="74">
        <f>IF(COUNT(Sheet1!$B30:'Sheet1'!$C30)=2,Z$29*B30^2+Y$30*B30+Y$31,0)</f>
        <v>0</v>
      </c>
      <c r="AA61" s="56"/>
      <c r="AB61" s="74">
        <f t="shared" ca="1" si="8"/>
        <v>0</v>
      </c>
      <c r="AC61" s="56"/>
      <c r="AD61" s="75">
        <f>IF(COUNT(Sheet1!$B30:'Sheet1'!$C30)=2,($Z$25/n-Z61)^2,0)</f>
        <v>0</v>
      </c>
      <c r="AE61" s="10"/>
    </row>
    <row r="62" spans="1:3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73">
        <f>IF(COUNT(Sheet1!$B31:'Sheet1'!$C31)=2,(C31-Z$25/n)^2,0)</f>
        <v>0</v>
      </c>
      <c r="Z62" s="74">
        <f>IF(COUNT(Sheet1!$B31:'Sheet1'!$C31)=2,Z$29*B31^2+Y$30*B31+Y$31,0)</f>
        <v>0</v>
      </c>
      <c r="AA62" s="56"/>
      <c r="AB62" s="74">
        <f t="shared" ca="1" si="8"/>
        <v>0</v>
      </c>
      <c r="AC62" s="56"/>
      <c r="AD62" s="75">
        <f>IF(COUNT(Sheet1!$B31:'Sheet1'!$C31)=2,($Z$25/n-Z62)^2,0)</f>
        <v>0</v>
      </c>
      <c r="AE62" s="10"/>
    </row>
    <row r="63" spans="1:3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73">
        <f>IF(COUNT(Sheet1!$B32:'Sheet1'!$C32)=2,(C32-Z$25/n)^2,0)</f>
        <v>0</v>
      </c>
      <c r="Z63" s="74">
        <f>IF(COUNT(Sheet1!$B32:'Sheet1'!$C32)=2,Z$29*B32^2+Y$30*B32+Y$31,0)</f>
        <v>0</v>
      </c>
      <c r="AA63" s="56"/>
      <c r="AB63" s="74">
        <f t="shared" ca="1" si="8"/>
        <v>0</v>
      </c>
      <c r="AC63" s="56"/>
      <c r="AD63" s="75">
        <f>IF(COUNT(Sheet1!$B32:'Sheet1'!$C32)=2,($Z$25/n-Z63)^2,0)</f>
        <v>0</v>
      </c>
      <c r="AE63" s="10"/>
    </row>
    <row r="64" spans="1:3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73">
        <f>IF(COUNT(Sheet1!$B33:'Sheet1'!$C33)=2,(C33-Z$25/n)^2,0)</f>
        <v>0</v>
      </c>
      <c r="Z64" s="74">
        <f>IF(COUNT(Sheet1!$B33:'Sheet1'!$C33)=2,Z$29*B33^2+Y$30*B33+Y$31,0)</f>
        <v>0</v>
      </c>
      <c r="AA64" s="56"/>
      <c r="AB64" s="74">
        <f t="shared" ca="1" si="8"/>
        <v>0</v>
      </c>
      <c r="AC64" s="56"/>
      <c r="AD64" s="75">
        <f>IF(COUNT(Sheet1!$B33:'Sheet1'!$C33)=2,($Z$25/n-Z64)^2,0)</f>
        <v>0</v>
      </c>
      <c r="AE64" s="10"/>
    </row>
    <row r="65" spans="1:3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73">
        <f>IF(COUNT(Sheet1!$B34:'Sheet1'!$C34)=2,(C34-Z$25/n)^2,0)</f>
        <v>0</v>
      </c>
      <c r="Z65" s="74">
        <f>IF(COUNT(Sheet1!$B34:'Sheet1'!$C34)=2,Z$29*B34^2+Y$30*B34+Y$31,0)</f>
        <v>0</v>
      </c>
      <c r="AA65" s="56"/>
      <c r="AB65" s="74">
        <f t="shared" ca="1" si="8"/>
        <v>0</v>
      </c>
      <c r="AC65" s="56"/>
      <c r="AD65" s="75">
        <f>IF(COUNT(Sheet1!$B34:'Sheet1'!$C34)=2,($Z$25/n-Z65)^2,0)</f>
        <v>0</v>
      </c>
      <c r="AE65" s="10"/>
    </row>
    <row r="66" spans="1:3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73">
        <f>IF(COUNT(Sheet1!$B35:'Sheet1'!$C35)=2,(C35-Z$25/n)^2,0)</f>
        <v>0</v>
      </c>
      <c r="Z66" s="74">
        <f>IF(COUNT(Sheet1!$B35:'Sheet1'!$C35)=2,Z$29*B35^2+Y$30*B35+Y$31,0)</f>
        <v>0</v>
      </c>
      <c r="AA66" s="56"/>
      <c r="AB66" s="74">
        <f t="shared" ca="1" si="8"/>
        <v>0</v>
      </c>
      <c r="AC66" s="56"/>
      <c r="AD66" s="75">
        <f>IF(COUNT(Sheet1!$B35:'Sheet1'!$C35)=2,($Z$25/n-Z66)^2,0)</f>
        <v>0</v>
      </c>
      <c r="AE66" s="10"/>
    </row>
    <row r="67" spans="1:3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73">
        <f>IF(COUNT(Sheet1!$B36:'Sheet1'!$C36)=2,(C36-Z$25/n)^2,0)</f>
        <v>0</v>
      </c>
      <c r="Z67" s="74">
        <f>IF(COUNT(Sheet1!$B36:'Sheet1'!$C36)=2,Z$29*B36^2+Y$30*B36+Y$31,0)</f>
        <v>0</v>
      </c>
      <c r="AA67" s="56"/>
      <c r="AB67" s="74">
        <f t="shared" ca="1" si="8"/>
        <v>0</v>
      </c>
      <c r="AC67" s="56"/>
      <c r="AD67" s="75">
        <f>IF(COUNT(Sheet1!$B36:'Sheet1'!$C36)=2,($Z$25/n-Z67)^2,0)</f>
        <v>0</v>
      </c>
      <c r="AE67" s="10"/>
    </row>
    <row r="68" spans="1:3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73">
        <f>IF(COUNT(Sheet1!$B37:'Sheet1'!$C37)=2,(C37-Z$25/n)^2,0)</f>
        <v>0</v>
      </c>
      <c r="Z68" s="74">
        <f>IF(COUNT(Sheet1!$B37:'Sheet1'!$C37)=2,Z$29*B37^2+Y$30*B37+Y$31,0)</f>
        <v>0</v>
      </c>
      <c r="AA68" s="56"/>
      <c r="AB68" s="74">
        <f t="shared" ca="1" si="8"/>
        <v>0</v>
      </c>
      <c r="AC68" s="56"/>
      <c r="AD68" s="75">
        <f>IF(COUNT(Sheet1!$B37:'Sheet1'!$C37)=2,($Z$25/n-Z68)^2,0)</f>
        <v>0</v>
      </c>
      <c r="AE68" s="10"/>
    </row>
    <row r="69" spans="1:3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73">
        <f>IF(COUNT(Sheet1!$B38:'Sheet1'!$C38)=2,(C38-Z$25/n)^2,0)</f>
        <v>0</v>
      </c>
      <c r="Z69" s="74">
        <f>IF(COUNT(Sheet1!$B38:'Sheet1'!$C38)=2,Z$29*B38^2+Y$30*B38+Y$31,0)</f>
        <v>0</v>
      </c>
      <c r="AA69" s="56"/>
      <c r="AB69" s="74">
        <f t="shared" ca="1" si="8"/>
        <v>0</v>
      </c>
      <c r="AC69" s="56"/>
      <c r="AD69" s="75">
        <f>IF(COUNT(Sheet1!$B38:'Sheet1'!$C38)=2,($Z$25/n-Z69)^2,0)</f>
        <v>0</v>
      </c>
      <c r="AE69" s="10"/>
    </row>
    <row r="70" spans="1:3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73">
        <f>IF(COUNT(Sheet1!$B39:'Sheet1'!$C39)=2,(C39-Z$25/n)^2,0)</f>
        <v>0</v>
      </c>
      <c r="Z70" s="74">
        <f>IF(COUNT(Sheet1!$B39:'Sheet1'!$C39)=2,Z$29*B39^2+Y$30*B39+Y$31,0)</f>
        <v>0</v>
      </c>
      <c r="AA70" s="56"/>
      <c r="AB70" s="74">
        <f t="shared" ca="1" si="8"/>
        <v>0</v>
      </c>
      <c r="AC70" s="56"/>
      <c r="AD70" s="75">
        <f>IF(COUNT(Sheet1!$B39:'Sheet1'!$C39)=2,($Z$25/n-Z70)^2,0)</f>
        <v>0</v>
      </c>
      <c r="AE70" s="10"/>
    </row>
    <row r="71" spans="1:3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73">
        <f>IF(COUNT(Sheet1!$B40:'Sheet1'!$C40)=2,(C40-Z$25/n)^2,0)</f>
        <v>0</v>
      </c>
      <c r="Z71" s="74">
        <f>IF(COUNT(Sheet1!$B40:'Sheet1'!$C40)=2,Z$29*B40^2+Y$30*B40+Y$31,0)</f>
        <v>0</v>
      </c>
      <c r="AA71" s="56"/>
      <c r="AB71" s="74">
        <f t="shared" ca="1" si="8"/>
        <v>0</v>
      </c>
      <c r="AC71" s="56"/>
      <c r="AD71" s="75">
        <f>IF(COUNT(Sheet1!$B40:'Sheet1'!$C40)=2,($Z$25/n-Z71)^2,0)</f>
        <v>0</v>
      </c>
      <c r="AE71" s="10"/>
    </row>
    <row r="72" spans="1:3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73">
        <f>IF(COUNT(Sheet1!$B41:'Sheet1'!$C41)=2,(C41-Z$25/n)^2,0)</f>
        <v>0</v>
      </c>
      <c r="Z72" s="74">
        <f>IF(COUNT(Sheet1!$B41:'Sheet1'!$C41)=2,Z$29*B41^2+Y$30*B41+Y$31,0)</f>
        <v>0</v>
      </c>
      <c r="AA72" s="56"/>
      <c r="AB72" s="74">
        <f t="shared" ca="1" si="8"/>
        <v>0</v>
      </c>
      <c r="AC72" s="56"/>
      <c r="AD72" s="75">
        <f>IF(COUNT(Sheet1!$B41:'Sheet1'!$C41)=2,($Z$25/n-Z72)^2,0)</f>
        <v>0</v>
      </c>
      <c r="AE72" s="10"/>
    </row>
    <row r="73" spans="1:3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82">
        <f>SUM(Y37:Y72)</f>
        <v>0</v>
      </c>
      <c r="Z73" s="83">
        <f>SUM(Z37:Z72)</f>
        <v>0</v>
      </c>
      <c r="AA73" s="83"/>
      <c r="AB73" s="83">
        <f ca="1">SUM(AB37:AB72)</f>
        <v>0</v>
      </c>
      <c r="AC73" s="83" t="s">
        <v>0</v>
      </c>
      <c r="AD73" s="84">
        <f>SUM(AD37:AD72)</f>
        <v>0</v>
      </c>
      <c r="AE73" s="10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5:AE73"/>
  <sheetViews>
    <sheetView workbookViewId="0">
      <selection sqref="A1:AE73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0.22652603220691547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O50" ca="1" si="0">IF(COUNT($B6:$C6)=2,B6,0)</f>
        <v>0</v>
      </c>
      <c r="O6" s="10">
        <f t="shared" ca="1" si="0"/>
        <v>0</v>
      </c>
      <c r="P6" s="10">
        <f t="shared" ref="P6:P50" ca="1" si="1">IF(COUNT($B6:$C6)=2,N6*O6,0)</f>
        <v>0</v>
      </c>
      <c r="Q6" s="10">
        <f t="shared" ref="Q6:Q50" ca="1" si="2">IF(COUNT($B6:$C6)=2,B6^2,0)</f>
        <v>0</v>
      </c>
      <c r="R6" s="10">
        <f t="shared" ref="R6:R50" ca="1" si="3">IF(COUNT($B6:$C6)=2,B6^3,0)</f>
        <v>0</v>
      </c>
      <c r="S6" s="10">
        <f t="shared" ref="S6:S50" ca="1" si="4">IF(COUNT($B6:$C6)=2,B6^4,0)</f>
        <v>0</v>
      </c>
      <c r="T6" s="10">
        <f t="shared" ref="T6:T50" ca="1" si="5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6">RAND()</f>
        <v>0.34058079244741513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0"/>
        <v>0</v>
      </c>
      <c r="P7" s="10">
        <f t="shared" ca="1" si="1"/>
        <v>0</v>
      </c>
      <c r="Q7" s="10">
        <f t="shared" ca="1" si="2"/>
        <v>0</v>
      </c>
      <c r="R7" s="10">
        <f t="shared" ca="1" si="3"/>
        <v>0</v>
      </c>
      <c r="S7" s="10">
        <f t="shared" ca="1" si="4"/>
        <v>0</v>
      </c>
      <c r="T7" s="10">
        <f t="shared" ca="1" si="5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6"/>
        <v>0.56189336699401815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0"/>
        <v>0</v>
      </c>
      <c r="P8" s="10">
        <f t="shared" ca="1" si="1"/>
        <v>0</v>
      </c>
      <c r="Q8" s="10">
        <f t="shared" ca="1" si="2"/>
        <v>0</v>
      </c>
      <c r="R8" s="10">
        <f t="shared" ca="1" si="3"/>
        <v>0</v>
      </c>
      <c r="S8" s="10">
        <f t="shared" ca="1" si="4"/>
        <v>0</v>
      </c>
      <c r="T8" s="10">
        <f t="shared" ca="1" si="5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6"/>
        <v>0.26060032368104014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0"/>
        <v>0</v>
      </c>
      <c r="P9" s="10">
        <f t="shared" ca="1" si="1"/>
        <v>0</v>
      </c>
      <c r="Q9" s="10">
        <f t="shared" ca="1" si="2"/>
        <v>0</v>
      </c>
      <c r="R9" s="10">
        <f t="shared" ca="1" si="3"/>
        <v>0</v>
      </c>
      <c r="S9" s="10">
        <f t="shared" ca="1" si="4"/>
        <v>0</v>
      </c>
      <c r="T9" s="10">
        <f t="shared" ca="1" si="5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6"/>
        <v>0.57044122312138879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0"/>
        <v>0</v>
      </c>
      <c r="P10" s="10">
        <f t="shared" ca="1" si="1"/>
        <v>0</v>
      </c>
      <c r="Q10" s="10">
        <f t="shared" ca="1" si="2"/>
        <v>0</v>
      </c>
      <c r="R10" s="10">
        <f t="shared" ca="1" si="3"/>
        <v>0</v>
      </c>
      <c r="S10" s="10">
        <f t="shared" ca="1" si="4"/>
        <v>0</v>
      </c>
      <c r="T10" s="10">
        <f t="shared" ca="1" si="5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6"/>
        <v>0.66568956149692005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0"/>
        <v>0</v>
      </c>
      <c r="P11" s="10">
        <f t="shared" ca="1" si="1"/>
        <v>0</v>
      </c>
      <c r="Q11" s="10">
        <f t="shared" ca="1" si="2"/>
        <v>0</v>
      </c>
      <c r="R11" s="10">
        <f t="shared" ca="1" si="3"/>
        <v>0</v>
      </c>
      <c r="S11" s="10">
        <f t="shared" ca="1" si="4"/>
        <v>0</v>
      </c>
      <c r="T11" s="10">
        <f t="shared" ca="1" si="5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6"/>
        <v>0.70946111771387432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0"/>
        <v>0</v>
      </c>
      <c r="P12" s="10">
        <f t="shared" ca="1" si="1"/>
        <v>0</v>
      </c>
      <c r="Q12" s="10">
        <f t="shared" ca="1" si="2"/>
        <v>0</v>
      </c>
      <c r="R12" s="10">
        <f t="shared" ca="1" si="3"/>
        <v>0</v>
      </c>
      <c r="S12" s="10">
        <f t="shared" ca="1" si="4"/>
        <v>0</v>
      </c>
      <c r="T12" s="10">
        <f t="shared" ca="1" si="5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6"/>
        <v>0.16610251464376702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0"/>
        <v>0</v>
      </c>
      <c r="P13" s="10">
        <f t="shared" ca="1" si="1"/>
        <v>0</v>
      </c>
      <c r="Q13" s="10">
        <f t="shared" ca="1" si="2"/>
        <v>0</v>
      </c>
      <c r="R13" s="10">
        <f t="shared" ca="1" si="3"/>
        <v>0</v>
      </c>
      <c r="S13" s="10">
        <f t="shared" ca="1" si="4"/>
        <v>0</v>
      </c>
      <c r="T13" s="10">
        <f t="shared" ca="1" si="5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6"/>
        <v>0.74583828603277524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0"/>
        <v>0</v>
      </c>
      <c r="P14" s="10">
        <f t="shared" ca="1" si="1"/>
        <v>0</v>
      </c>
      <c r="Q14" s="10">
        <f t="shared" ca="1" si="2"/>
        <v>0</v>
      </c>
      <c r="R14" s="10">
        <f t="shared" ca="1" si="3"/>
        <v>0</v>
      </c>
      <c r="S14" s="10">
        <f t="shared" ca="1" si="4"/>
        <v>0</v>
      </c>
      <c r="T14" s="10">
        <f t="shared" ca="1" si="5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6"/>
        <v>0.49558535749684052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0"/>
        <v>0</v>
      </c>
      <c r="P15" s="10">
        <f t="shared" ca="1" si="1"/>
        <v>0</v>
      </c>
      <c r="Q15" s="10">
        <f t="shared" ca="1" si="2"/>
        <v>0</v>
      </c>
      <c r="R15" s="10">
        <f t="shared" ca="1" si="3"/>
        <v>0</v>
      </c>
      <c r="S15" s="10">
        <f t="shared" ca="1" si="4"/>
        <v>0</v>
      </c>
      <c r="T15" s="10">
        <f t="shared" ca="1" si="5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6"/>
        <v>0.90663480849439659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0"/>
        <v>0</v>
      </c>
      <c r="P16" s="10">
        <f t="shared" ca="1" si="1"/>
        <v>0</v>
      </c>
      <c r="Q16" s="10">
        <f t="shared" ca="1" si="2"/>
        <v>0</v>
      </c>
      <c r="R16" s="10">
        <f t="shared" ca="1" si="3"/>
        <v>0</v>
      </c>
      <c r="S16" s="10">
        <f t="shared" ca="1" si="4"/>
        <v>0</v>
      </c>
      <c r="T16" s="10">
        <f t="shared" ca="1" si="5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6"/>
        <v>0.82881912649102096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0"/>
        <v>0</v>
      </c>
      <c r="P17" s="10">
        <f t="shared" ca="1" si="1"/>
        <v>0</v>
      </c>
      <c r="Q17" s="10">
        <f t="shared" ca="1" si="2"/>
        <v>0</v>
      </c>
      <c r="R17" s="10">
        <f t="shared" ca="1" si="3"/>
        <v>0</v>
      </c>
      <c r="S17" s="10">
        <f t="shared" ca="1" si="4"/>
        <v>0</v>
      </c>
      <c r="T17" s="10">
        <f t="shared" ca="1" si="5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6"/>
        <v>0.32334846917175497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0"/>
        <v>0</v>
      </c>
      <c r="P18" s="10">
        <f t="shared" ca="1" si="1"/>
        <v>0</v>
      </c>
      <c r="Q18" s="10">
        <f t="shared" ca="1" si="2"/>
        <v>0</v>
      </c>
      <c r="R18" s="10">
        <f t="shared" ca="1" si="3"/>
        <v>0</v>
      </c>
      <c r="S18" s="10">
        <f t="shared" ca="1" si="4"/>
        <v>0</v>
      </c>
      <c r="T18" s="10">
        <f t="shared" ca="1" si="5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6"/>
        <v>2.4114969366893946E-2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0"/>
        <v>0</v>
      </c>
      <c r="P19" s="10">
        <f t="shared" ca="1" si="1"/>
        <v>0</v>
      </c>
      <c r="Q19" s="10">
        <f t="shared" ca="1" si="2"/>
        <v>0</v>
      </c>
      <c r="R19" s="10">
        <f t="shared" ca="1" si="3"/>
        <v>0</v>
      </c>
      <c r="S19" s="10">
        <f t="shared" ca="1" si="4"/>
        <v>0</v>
      </c>
      <c r="T19" s="10">
        <f t="shared" ca="1" si="5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6"/>
        <v>0.66238120172317549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0"/>
        <v>0</v>
      </c>
      <c r="P20" s="10">
        <f t="shared" ca="1" si="1"/>
        <v>0</v>
      </c>
      <c r="Q20" s="10">
        <f t="shared" ca="1" si="2"/>
        <v>0</v>
      </c>
      <c r="R20" s="10">
        <f t="shared" ca="1" si="3"/>
        <v>0</v>
      </c>
      <c r="S20" s="10">
        <f t="shared" ca="1" si="4"/>
        <v>0</v>
      </c>
      <c r="T20" s="10">
        <f t="shared" ca="1" si="5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6"/>
        <v>0.30995535799443197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0"/>
        <v>0</v>
      </c>
      <c r="P21" s="10">
        <f t="shared" ca="1" si="1"/>
        <v>0</v>
      </c>
      <c r="Q21" s="10">
        <f t="shared" ca="1" si="2"/>
        <v>0</v>
      </c>
      <c r="R21" s="10">
        <f t="shared" ca="1" si="3"/>
        <v>0</v>
      </c>
      <c r="S21" s="10">
        <f t="shared" ca="1" si="4"/>
        <v>0</v>
      </c>
      <c r="T21" s="10">
        <f t="shared" ca="1" si="5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6"/>
        <v>0.85134079893772607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0"/>
        <v>0</v>
      </c>
      <c r="P22" s="10">
        <f t="shared" ca="1" si="1"/>
        <v>0</v>
      </c>
      <c r="Q22" s="10">
        <f t="shared" ca="1" si="2"/>
        <v>0</v>
      </c>
      <c r="R22" s="10">
        <f t="shared" ca="1" si="3"/>
        <v>0</v>
      </c>
      <c r="S22" s="10">
        <f t="shared" ca="1" si="4"/>
        <v>0</v>
      </c>
      <c r="T22" s="10">
        <f t="shared" ca="1" si="5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6"/>
        <v>0.63889391316695232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0"/>
        <v>0</v>
      </c>
      <c r="P23" s="10">
        <f t="shared" ca="1" si="1"/>
        <v>0</v>
      </c>
      <c r="Q23" s="10">
        <f t="shared" ca="1" si="2"/>
        <v>0</v>
      </c>
      <c r="R23" s="10">
        <f t="shared" ca="1" si="3"/>
        <v>0</v>
      </c>
      <c r="S23" s="10">
        <f t="shared" ca="1" si="4"/>
        <v>0</v>
      </c>
      <c r="T23" s="10">
        <f t="shared" ca="1" si="5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6"/>
        <v>0.70828967364211548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0"/>
        <v>0</v>
      </c>
      <c r="P24" s="10">
        <f t="shared" ca="1" si="1"/>
        <v>0</v>
      </c>
      <c r="Q24" s="10">
        <f t="shared" ca="1" si="2"/>
        <v>0</v>
      </c>
      <c r="R24" s="10">
        <f t="shared" ca="1" si="3"/>
        <v>0</v>
      </c>
      <c r="S24" s="10">
        <f t="shared" ca="1" si="4"/>
        <v>0</v>
      </c>
      <c r="T24" s="10">
        <f t="shared" ca="1" si="5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6"/>
        <v>0.65216822076139425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0"/>
        <v>0</v>
      </c>
      <c r="P25" s="10">
        <f t="shared" ca="1" si="1"/>
        <v>0</v>
      </c>
      <c r="Q25" s="10">
        <f t="shared" ca="1" si="2"/>
        <v>0</v>
      </c>
      <c r="R25" s="10">
        <f t="shared" ca="1" si="3"/>
        <v>0</v>
      </c>
      <c r="S25" s="10">
        <f t="shared" ca="1" si="4"/>
        <v>0</v>
      </c>
      <c r="T25" s="10">
        <f t="shared" ca="1" si="5"/>
        <v>0</v>
      </c>
      <c r="U25" s="10"/>
      <c r="V25" s="10"/>
      <c r="W25" s="10"/>
      <c r="X25" s="9" t="s">
        <v>0</v>
      </c>
      <c r="Y25" s="55">
        <f t="shared" ref="Y25:AE25" ca="1" si="7">SUM(N6:N50)</f>
        <v>0</v>
      </c>
      <c r="Z25" s="56">
        <f t="shared" ca="1" si="7"/>
        <v>0</v>
      </c>
      <c r="AA25" s="57">
        <f t="shared" ca="1" si="7"/>
        <v>0</v>
      </c>
      <c r="AB25" s="57">
        <f t="shared" ca="1" si="7"/>
        <v>0</v>
      </c>
      <c r="AC25" s="57">
        <f t="shared" ca="1" si="7"/>
        <v>0</v>
      </c>
      <c r="AD25" s="57">
        <f t="shared" ca="1" si="7"/>
        <v>0</v>
      </c>
      <c r="AE25" s="58">
        <f t="shared" ca="1" si="7"/>
        <v>0</v>
      </c>
    </row>
    <row r="26" spans="1:31">
      <c r="A26" s="10">
        <f t="shared" ca="1" si="6"/>
        <v>0.55602111614119698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0"/>
        <v>0</v>
      </c>
      <c r="P26" s="10">
        <f t="shared" ca="1" si="1"/>
        <v>0</v>
      </c>
      <c r="Q26" s="10">
        <f t="shared" ca="1" si="2"/>
        <v>0</v>
      </c>
      <c r="R26" s="10">
        <f t="shared" ca="1" si="3"/>
        <v>0</v>
      </c>
      <c r="S26" s="10">
        <f t="shared" ca="1" si="4"/>
        <v>0</v>
      </c>
      <c r="T26" s="10">
        <f t="shared" ca="1" si="5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6"/>
        <v>0.11722741661959968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0"/>
        <v>0</v>
      </c>
      <c r="P27" s="10">
        <f t="shared" ca="1" si="1"/>
        <v>0</v>
      </c>
      <c r="Q27" s="10">
        <f t="shared" ca="1" si="2"/>
        <v>0</v>
      </c>
      <c r="R27" s="10">
        <f t="shared" ca="1" si="3"/>
        <v>0</v>
      </c>
      <c r="S27" s="10">
        <f t="shared" ca="1" si="4"/>
        <v>0</v>
      </c>
      <c r="T27" s="10">
        <f t="shared" ca="1" si="5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6"/>
        <v>0.18607677093065078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0"/>
        <v>0</v>
      </c>
      <c r="P28" s="10">
        <f t="shared" ca="1" si="1"/>
        <v>0</v>
      </c>
      <c r="Q28" s="10">
        <f t="shared" ca="1" si="2"/>
        <v>0</v>
      </c>
      <c r="R28" s="10">
        <f t="shared" ca="1" si="3"/>
        <v>0</v>
      </c>
      <c r="S28" s="10">
        <f t="shared" ca="1" si="4"/>
        <v>0</v>
      </c>
      <c r="T28" s="10">
        <f t="shared" ca="1" si="5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6"/>
        <v>0.54504293011680527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0"/>
        <v>0</v>
      </c>
      <c r="P29" s="10">
        <f t="shared" ca="1" si="1"/>
        <v>0</v>
      </c>
      <c r="Q29" s="10">
        <f t="shared" ca="1" si="2"/>
        <v>0</v>
      </c>
      <c r="R29" s="10">
        <f t="shared" ca="1" si="3"/>
        <v>0</v>
      </c>
      <c r="S29" s="10">
        <f t="shared" ca="1" si="4"/>
        <v>0</v>
      </c>
      <c r="T29" s="10">
        <f t="shared" ca="1" si="5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6"/>
        <v>0.60369151162267665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0"/>
        <v>0</v>
      </c>
      <c r="P30" s="10">
        <f t="shared" ca="1" si="1"/>
        <v>0</v>
      </c>
      <c r="Q30" s="10">
        <f t="shared" ca="1" si="2"/>
        <v>0</v>
      </c>
      <c r="R30" s="10">
        <f t="shared" ca="1" si="3"/>
        <v>0</v>
      </c>
      <c r="S30" s="10">
        <f t="shared" ca="1" si="4"/>
        <v>0</v>
      </c>
      <c r="T30" s="10">
        <f t="shared" ca="1" si="5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6"/>
        <v>0.96645698620127118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0"/>
        <v>0</v>
      </c>
      <c r="P31" s="10">
        <f t="shared" ca="1" si="1"/>
        <v>0</v>
      </c>
      <c r="Q31" s="10">
        <f t="shared" ca="1" si="2"/>
        <v>0</v>
      </c>
      <c r="R31" s="10">
        <f t="shared" ca="1" si="3"/>
        <v>0</v>
      </c>
      <c r="S31" s="10">
        <f t="shared" ca="1" si="4"/>
        <v>0</v>
      </c>
      <c r="T31" s="10">
        <f t="shared" ca="1" si="5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6"/>
        <v>0.6600771322379535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0"/>
        <v>0</v>
      </c>
      <c r="P32" s="10">
        <f t="shared" ca="1" si="1"/>
        <v>0</v>
      </c>
      <c r="Q32" s="10">
        <f t="shared" ca="1" si="2"/>
        <v>0</v>
      </c>
      <c r="R32" s="10">
        <f t="shared" ca="1" si="3"/>
        <v>0</v>
      </c>
      <c r="S32" s="10">
        <f t="shared" ca="1" si="4"/>
        <v>0</v>
      </c>
      <c r="T32" s="10">
        <f t="shared" ca="1" si="5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6"/>
        <v>0.93475810636323076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0"/>
        <v>0</v>
      </c>
      <c r="P33" s="10">
        <f t="shared" ca="1" si="1"/>
        <v>0</v>
      </c>
      <c r="Q33" s="10">
        <f t="shared" ca="1" si="2"/>
        <v>0</v>
      </c>
      <c r="R33" s="10">
        <f t="shared" ca="1" si="3"/>
        <v>0</v>
      </c>
      <c r="S33" s="10">
        <f t="shared" ca="1" si="4"/>
        <v>0</v>
      </c>
      <c r="T33" s="10">
        <f t="shared" ca="1" si="5"/>
        <v>0</v>
      </c>
      <c r="U33" s="10"/>
      <c r="V33" s="10"/>
      <c r="W33" s="10"/>
      <c r="X33" s="89" t="s">
        <v>88</v>
      </c>
      <c r="Y33" s="72" t="e">
        <f ca="1">1-(AB73/AD73)</f>
        <v>#DIV/0!</v>
      </c>
      <c r="Z33" s="10"/>
      <c r="AA33" s="10"/>
      <c r="AB33" s="10"/>
      <c r="AC33" s="10"/>
      <c r="AD33" s="10"/>
      <c r="AE33" s="10"/>
    </row>
    <row r="34" spans="1:31">
      <c r="A34" s="10">
        <f t="shared" ca="1" si="6"/>
        <v>0.65734973849347078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0"/>
        <v>0</v>
      </c>
      <c r="P34" s="10">
        <f t="shared" ca="1" si="1"/>
        <v>0</v>
      </c>
      <c r="Q34" s="10">
        <f t="shared" ca="1" si="2"/>
        <v>0</v>
      </c>
      <c r="R34" s="10">
        <f t="shared" ca="1" si="3"/>
        <v>0</v>
      </c>
      <c r="S34" s="10">
        <f t="shared" ca="1" si="4"/>
        <v>0</v>
      </c>
      <c r="T34" s="10">
        <f t="shared" ca="1" si="5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4.25">
      <c r="A35" s="10">
        <f t="shared" ca="1" si="6"/>
        <v>0.82624516874361442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0"/>
        <v>0</v>
      </c>
      <c r="P35" s="10">
        <f t="shared" ca="1" si="1"/>
        <v>0</v>
      </c>
      <c r="Q35" s="10">
        <f t="shared" ca="1" si="2"/>
        <v>0</v>
      </c>
      <c r="R35" s="10">
        <f t="shared" ca="1" si="3"/>
        <v>0</v>
      </c>
      <c r="S35" s="10">
        <f t="shared" ca="1" si="4"/>
        <v>0</v>
      </c>
      <c r="T35" s="10">
        <f t="shared" ca="1" si="5"/>
        <v>0</v>
      </c>
      <c r="U35" s="10"/>
      <c r="V35" s="10"/>
      <c r="W35" s="10"/>
      <c r="X35" s="10"/>
      <c r="Y35" s="72" t="s">
        <v>69</v>
      </c>
      <c r="Z35" s="10"/>
      <c r="AA35" s="10"/>
      <c r="AB35" s="10"/>
      <c r="AC35" s="10"/>
      <c r="AD35" s="10"/>
      <c r="AE35" s="10"/>
    </row>
    <row r="36" spans="1:31">
      <c r="A36" s="10">
        <f t="shared" ca="1" si="6"/>
        <v>0.40761322806966904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0"/>
        <v>0</v>
      </c>
      <c r="P36" s="10">
        <f t="shared" ca="1" si="1"/>
        <v>0</v>
      </c>
      <c r="Q36" s="10">
        <f t="shared" ca="1" si="2"/>
        <v>0</v>
      </c>
      <c r="R36" s="10">
        <f t="shared" ca="1" si="3"/>
        <v>0</v>
      </c>
      <c r="S36" s="10">
        <f t="shared" ca="1" si="4"/>
        <v>0</v>
      </c>
      <c r="T36" s="10">
        <f t="shared" ca="1" si="5"/>
        <v>0</v>
      </c>
      <c r="U36" s="10"/>
      <c r="V36" s="10"/>
      <c r="W36" s="10"/>
      <c r="X36" s="10"/>
      <c r="Y36" s="108" t="s">
        <v>70</v>
      </c>
      <c r="Z36" s="108" t="s">
        <v>71</v>
      </c>
      <c r="AA36" s="108"/>
      <c r="AB36" s="108" t="s">
        <v>72</v>
      </c>
      <c r="AC36" s="108"/>
      <c r="AD36" s="108" t="s">
        <v>73</v>
      </c>
      <c r="AE36" s="41"/>
    </row>
    <row r="37" spans="1:31">
      <c r="A37" s="10">
        <f t="shared" ca="1" si="6"/>
        <v>0.6488886112594231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0"/>
        <v>0</v>
      </c>
      <c r="P37" s="10">
        <f t="shared" ca="1" si="1"/>
        <v>0</v>
      </c>
      <c r="Q37" s="10">
        <f t="shared" ca="1" si="2"/>
        <v>0</v>
      </c>
      <c r="R37" s="10">
        <f t="shared" ca="1" si="3"/>
        <v>0</v>
      </c>
      <c r="S37" s="10">
        <f t="shared" ca="1" si="4"/>
        <v>0</v>
      </c>
      <c r="T37" s="10">
        <f t="shared" ca="1" si="5"/>
        <v>0</v>
      </c>
      <c r="U37" s="10"/>
      <c r="V37" s="10"/>
      <c r="W37" s="10"/>
      <c r="X37" s="10"/>
      <c r="Y37" s="73">
        <f>IF(COUNT(Sheet1!$B6:'Sheet1'!$C6)=2,(C6-Z$25/n)^2,0)</f>
        <v>0</v>
      </c>
      <c r="Z37" s="74">
        <f>IF(COUNT(Sheet1!$B6:'Sheet1'!$C6)=2,Z$29*B6^2+Y$30*B6+Y$31,0)</f>
        <v>0</v>
      </c>
      <c r="AA37" s="74"/>
      <c r="AB37" s="74">
        <f t="shared" ref="AB37:AB72" ca="1" si="8">IF(COUNT($B6:$C6)=2,(C6-Z37)^2,0)</f>
        <v>0</v>
      </c>
      <c r="AC37" s="49"/>
      <c r="AD37" s="75">
        <f>IF(COUNT(Sheet1!$B6:'Sheet1'!$C6)=2,($Z$25/n-Z37)^2,0)</f>
        <v>0</v>
      </c>
      <c r="AE37" s="10" t="s">
        <v>0</v>
      </c>
    </row>
    <row r="38" spans="1:31">
      <c r="A38" s="10">
        <f t="shared" ca="1" si="6"/>
        <v>0.73671711957319763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0"/>
        <v>0</v>
      </c>
      <c r="P38" s="10">
        <f t="shared" ca="1" si="1"/>
        <v>0</v>
      </c>
      <c r="Q38" s="10">
        <f t="shared" ca="1" si="2"/>
        <v>0</v>
      </c>
      <c r="R38" s="10">
        <f t="shared" ca="1" si="3"/>
        <v>0</v>
      </c>
      <c r="S38" s="10">
        <f t="shared" ca="1" si="4"/>
        <v>0</v>
      </c>
      <c r="T38" s="10">
        <f t="shared" ca="1" si="5"/>
        <v>0</v>
      </c>
      <c r="U38" s="10"/>
      <c r="V38" s="10"/>
      <c r="W38" s="10"/>
      <c r="X38" s="10"/>
      <c r="Y38" s="73">
        <f>IF(COUNT(Sheet1!$B7:'Sheet1'!$C7)=2,(C7-Z$25/n)^2,0)</f>
        <v>0</v>
      </c>
      <c r="Z38" s="74">
        <f>IF(COUNT(Sheet1!$B7:'Sheet1'!$C7)=2,Z$29*B7^2+Y$30*B7+Y$31,0)</f>
        <v>0</v>
      </c>
      <c r="AA38" s="59"/>
      <c r="AB38" s="74">
        <f t="shared" ca="1" si="8"/>
        <v>0</v>
      </c>
      <c r="AC38" s="32"/>
      <c r="AD38" s="75">
        <f>IF(COUNT(Sheet1!$B7:'Sheet1'!$C7)=2,($Z$25/n-Z38)^2,0)</f>
        <v>0</v>
      </c>
      <c r="AE38" s="10"/>
    </row>
    <row r="39" spans="1:31">
      <c r="A39" s="10">
        <f t="shared" ca="1" si="6"/>
        <v>0.92706960453757836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0"/>
        <v>0</v>
      </c>
      <c r="P39" s="10">
        <f t="shared" ca="1" si="1"/>
        <v>0</v>
      </c>
      <c r="Q39" s="10">
        <f t="shared" ca="1" si="2"/>
        <v>0</v>
      </c>
      <c r="R39" s="10">
        <f t="shared" ca="1" si="3"/>
        <v>0</v>
      </c>
      <c r="S39" s="10">
        <f t="shared" ca="1" si="4"/>
        <v>0</v>
      </c>
      <c r="T39" s="10">
        <f t="shared" ca="1" si="5"/>
        <v>0</v>
      </c>
      <c r="U39" s="10"/>
      <c r="V39" s="10"/>
      <c r="W39" s="10"/>
      <c r="X39" s="10"/>
      <c r="Y39" s="73">
        <f>IF(COUNT(Sheet1!$B8:'Sheet1'!$C8)=2,(C8-Z$25/n)^2,0)</f>
        <v>0</v>
      </c>
      <c r="Z39" s="74">
        <f>IF(COUNT(Sheet1!$B8:'Sheet1'!$C8)=2,Z$29*B8^2+Y$30*B8+Y$31,0)</f>
        <v>0</v>
      </c>
      <c r="AA39" s="59"/>
      <c r="AB39" s="74">
        <f t="shared" ca="1" si="8"/>
        <v>0</v>
      </c>
      <c r="AC39" s="32"/>
      <c r="AD39" s="75">
        <f>IF(COUNT(Sheet1!$B8:'Sheet1'!$C8)=2,($Z$25/n-Z39)^2,0)</f>
        <v>0</v>
      </c>
      <c r="AE39" s="10"/>
    </row>
    <row r="40" spans="1:31">
      <c r="A40" s="10">
        <f t="shared" ca="1" si="6"/>
        <v>0.23028385091430958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0"/>
        <v>0</v>
      </c>
      <c r="P40" s="10">
        <f t="shared" ca="1" si="1"/>
        <v>0</v>
      </c>
      <c r="Q40" s="10">
        <f t="shared" ca="1" si="2"/>
        <v>0</v>
      </c>
      <c r="R40" s="10">
        <f t="shared" ca="1" si="3"/>
        <v>0</v>
      </c>
      <c r="S40" s="10">
        <f t="shared" ca="1" si="4"/>
        <v>0</v>
      </c>
      <c r="T40" s="10">
        <f t="shared" ca="1" si="5"/>
        <v>0</v>
      </c>
      <c r="U40" s="10"/>
      <c r="V40" s="10"/>
      <c r="W40" s="10"/>
      <c r="X40" s="10"/>
      <c r="Y40" s="73">
        <f>IF(COUNT(Sheet1!$B9:'Sheet1'!$C9)=2,(C9-Z$25/n)^2,0)</f>
        <v>0</v>
      </c>
      <c r="Z40" s="74">
        <f>IF(COUNT(Sheet1!$B9:'Sheet1'!$C9)=2,Z$29*B9^2+Y$30*B9+Y$31,0)</f>
        <v>0</v>
      </c>
      <c r="AA40" s="59"/>
      <c r="AB40" s="74">
        <f t="shared" ca="1" si="8"/>
        <v>0</v>
      </c>
      <c r="AC40" s="32"/>
      <c r="AD40" s="75">
        <f>IF(COUNT(Sheet1!$B9:'Sheet1'!$C9)=2,($Z$25/n-Z40)^2,0)</f>
        <v>0</v>
      </c>
      <c r="AE40" s="10"/>
    </row>
    <row r="41" spans="1:31">
      <c r="A41" s="10">
        <f t="shared" ca="1" si="6"/>
        <v>0.97588315342321019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0"/>
        <v>0</v>
      </c>
      <c r="P41" s="10">
        <f t="shared" ca="1" si="1"/>
        <v>0</v>
      </c>
      <c r="Q41" s="10">
        <f t="shared" ca="1" si="2"/>
        <v>0</v>
      </c>
      <c r="R41" s="10">
        <f t="shared" ca="1" si="3"/>
        <v>0</v>
      </c>
      <c r="S41" s="10">
        <f t="shared" ca="1" si="4"/>
        <v>0</v>
      </c>
      <c r="T41" s="10">
        <f t="shared" ca="1" si="5"/>
        <v>0</v>
      </c>
      <c r="U41" s="10"/>
      <c r="V41" s="10"/>
      <c r="W41" s="10"/>
      <c r="X41" s="10"/>
      <c r="Y41" s="73">
        <f>IF(COUNT(Sheet1!$B10:'Sheet1'!$C10)=2,(C10-Z$25/n)^2,0)</f>
        <v>0</v>
      </c>
      <c r="Z41" s="74">
        <f>IF(COUNT(Sheet1!$B10:'Sheet1'!$C10)=2,Z$29*B10^2+Y$30*B10+Y$31,0)</f>
        <v>0</v>
      </c>
      <c r="AA41" s="59"/>
      <c r="AB41" s="74">
        <f t="shared" ca="1" si="8"/>
        <v>0</v>
      </c>
      <c r="AC41" s="32"/>
      <c r="AD41" s="75">
        <f>IF(COUNT(Sheet1!$B10:'Sheet1'!$C10)=2,($Z$25/n-Z41)^2,0)</f>
        <v>0</v>
      </c>
      <c r="AE41" s="10"/>
    </row>
    <row r="42" spans="1:31">
      <c r="A42" s="10">
        <f t="shared" ca="1" si="6"/>
        <v>0.71043795387176567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0"/>
        <v>0</v>
      </c>
      <c r="P42" s="10">
        <f t="shared" ca="1" si="1"/>
        <v>0</v>
      </c>
      <c r="Q42" s="10">
        <f t="shared" ca="1" si="2"/>
        <v>0</v>
      </c>
      <c r="R42" s="10">
        <f t="shared" ca="1" si="3"/>
        <v>0</v>
      </c>
      <c r="S42" s="10">
        <f t="shared" ca="1" si="4"/>
        <v>0</v>
      </c>
      <c r="T42" s="10">
        <f t="shared" ca="1" si="5"/>
        <v>0</v>
      </c>
      <c r="U42" s="10"/>
      <c r="V42" s="10"/>
      <c r="W42" s="10"/>
      <c r="X42" s="10"/>
      <c r="Y42" s="73">
        <f>IF(COUNT(Sheet1!$B11:'Sheet1'!$C11)=2,(C11-Z$25/n)^2,0)</f>
        <v>0</v>
      </c>
      <c r="Z42" s="74">
        <f>IF(COUNT(Sheet1!$B11:'Sheet1'!$C11)=2,Z$29*B11^2+Y$30*B11+Y$31,0)</f>
        <v>0</v>
      </c>
      <c r="AA42" s="59"/>
      <c r="AB42" s="74">
        <f t="shared" ca="1" si="8"/>
        <v>0</v>
      </c>
      <c r="AC42" s="32"/>
      <c r="AD42" s="75">
        <f>IF(COUNT(Sheet1!$B11:'Sheet1'!$C11)=2,($Z$25/n-Z42)^2,0)</f>
        <v>0</v>
      </c>
      <c r="AE42" s="10"/>
    </row>
    <row r="43" spans="1:31">
      <c r="A43" s="10">
        <f t="shared" ca="1" si="6"/>
        <v>0.89243779150631808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0"/>
        <v>0</v>
      </c>
      <c r="P43" s="10">
        <f t="shared" ca="1" si="1"/>
        <v>0</v>
      </c>
      <c r="Q43" s="10">
        <f t="shared" ca="1" si="2"/>
        <v>0</v>
      </c>
      <c r="R43" s="10">
        <f t="shared" ca="1" si="3"/>
        <v>0</v>
      </c>
      <c r="S43" s="10">
        <f t="shared" ca="1" si="4"/>
        <v>0</v>
      </c>
      <c r="T43" s="10">
        <f t="shared" ca="1" si="5"/>
        <v>0</v>
      </c>
      <c r="U43" s="10"/>
      <c r="V43" s="10"/>
      <c r="W43" s="10"/>
      <c r="X43" s="10"/>
      <c r="Y43" s="73">
        <f>IF(COUNT(Sheet1!$B12:'Sheet1'!$C12)=2,(C12-Z$25/n)^2,0)</f>
        <v>0</v>
      </c>
      <c r="Z43" s="74">
        <f>IF(COUNT(Sheet1!$B12:'Sheet1'!$C12)=2,Z$29*B12^2+Y$30*B12+Y$31,0)</f>
        <v>0</v>
      </c>
      <c r="AA43" s="59"/>
      <c r="AB43" s="74">
        <f t="shared" ca="1" si="8"/>
        <v>0</v>
      </c>
      <c r="AC43" s="32"/>
      <c r="AD43" s="75">
        <f>IF(COUNT(Sheet1!$B12:'Sheet1'!$C12)=2,($Z$25/n-Z43)^2,0)</f>
        <v>0</v>
      </c>
      <c r="AE43" s="10"/>
    </row>
    <row r="44" spans="1:31">
      <c r="A44" s="10">
        <f t="shared" ca="1" si="6"/>
        <v>0.69428767755828202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0"/>
        <v>0</v>
      </c>
      <c r="P44" s="10">
        <f t="shared" ca="1" si="1"/>
        <v>0</v>
      </c>
      <c r="Q44" s="10">
        <f t="shared" ca="1" si="2"/>
        <v>0</v>
      </c>
      <c r="R44" s="10">
        <f t="shared" ca="1" si="3"/>
        <v>0</v>
      </c>
      <c r="S44" s="10">
        <f t="shared" ca="1" si="4"/>
        <v>0</v>
      </c>
      <c r="T44" s="10">
        <f t="shared" ca="1" si="5"/>
        <v>0</v>
      </c>
      <c r="U44" s="10"/>
      <c r="V44" s="10"/>
      <c r="W44" s="10"/>
      <c r="X44" s="10"/>
      <c r="Y44" s="73">
        <f>IF(COUNT(Sheet1!$B13:'Sheet1'!$C13)=2,(C13-Z$25/n)^2,0)</f>
        <v>0</v>
      </c>
      <c r="Z44" s="74">
        <f>IF(COUNT(Sheet1!$B13:'Sheet1'!$C13)=2,Z$29*B13^2+Y$30*B13+Y$31,0)</f>
        <v>0</v>
      </c>
      <c r="AA44" s="32"/>
      <c r="AB44" s="74">
        <f t="shared" ca="1" si="8"/>
        <v>0</v>
      </c>
      <c r="AC44" s="32"/>
      <c r="AD44" s="75">
        <f>IF(COUNT(Sheet1!$B13:'Sheet1'!$C13)=2,($Z$25/n-Z44)^2,0)</f>
        <v>0</v>
      </c>
      <c r="AE44" s="10"/>
    </row>
    <row r="45" spans="1:31">
      <c r="A45" s="10">
        <f t="shared" ca="1" si="6"/>
        <v>0.32856434869049833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0"/>
        <v>0</v>
      </c>
      <c r="P45" s="10">
        <f t="shared" ca="1" si="1"/>
        <v>0</v>
      </c>
      <c r="Q45" s="10">
        <f t="shared" ca="1" si="2"/>
        <v>0</v>
      </c>
      <c r="R45" s="10">
        <f t="shared" ca="1" si="3"/>
        <v>0</v>
      </c>
      <c r="S45" s="10">
        <f t="shared" ca="1" si="4"/>
        <v>0</v>
      </c>
      <c r="T45" s="10">
        <f t="shared" ca="1" si="5"/>
        <v>0</v>
      </c>
      <c r="U45" s="10"/>
      <c r="V45" s="10"/>
      <c r="W45" s="10"/>
      <c r="X45" s="10"/>
      <c r="Y45" s="73">
        <f>IF(COUNT(Sheet1!$B14:'Sheet1'!$C14)=2,(C14-Z$25/n)^2,0)</f>
        <v>0</v>
      </c>
      <c r="Z45" s="74">
        <f>IF(COUNT(Sheet1!$B14:'Sheet1'!$C14)=2,Z$29*B14^2+Y$30*B14+Y$31,0)</f>
        <v>0</v>
      </c>
      <c r="AA45" s="59"/>
      <c r="AB45" s="74">
        <f t="shared" ca="1" si="8"/>
        <v>0</v>
      </c>
      <c r="AC45" s="32"/>
      <c r="AD45" s="75">
        <f>IF(COUNT(Sheet1!$B14:'Sheet1'!$C14)=2,($Z$25/n-Z45)^2,0)</f>
        <v>0</v>
      </c>
      <c r="AE45" s="10"/>
    </row>
    <row r="46" spans="1:31">
      <c r="A46" s="10">
        <f t="shared" ca="1" si="6"/>
        <v>0.45185643557070254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0"/>
        <v>0</v>
      </c>
      <c r="P46" s="10">
        <f t="shared" ca="1" si="1"/>
        <v>0</v>
      </c>
      <c r="Q46" s="10">
        <f t="shared" ca="1" si="2"/>
        <v>0</v>
      </c>
      <c r="R46" s="10">
        <f t="shared" ca="1" si="3"/>
        <v>0</v>
      </c>
      <c r="S46" s="10">
        <f t="shared" ca="1" si="4"/>
        <v>0</v>
      </c>
      <c r="T46" s="10">
        <f t="shared" ca="1" si="5"/>
        <v>0</v>
      </c>
      <c r="U46" s="10"/>
      <c r="V46" s="10"/>
      <c r="W46" s="10"/>
      <c r="X46" s="10"/>
      <c r="Y46" s="73">
        <f>IF(COUNT(Sheet1!$B15:'Sheet1'!$C15)=2,(C15-Z$25/n)^2,0)</f>
        <v>0</v>
      </c>
      <c r="Z46" s="74">
        <f>IF(COUNT(Sheet1!$B15:'Sheet1'!$C15)=2,Z$29*B15^2+Y$30*B15+Y$31,0)</f>
        <v>0</v>
      </c>
      <c r="AA46" s="59"/>
      <c r="AB46" s="74">
        <f t="shared" ca="1" si="8"/>
        <v>0</v>
      </c>
      <c r="AC46" s="32"/>
      <c r="AD46" s="75">
        <f>IF(COUNT(Sheet1!$B15:'Sheet1'!$C15)=2,($Z$25/n-Z46)^2,0)</f>
        <v>0</v>
      </c>
      <c r="AE46" s="10"/>
    </row>
    <row r="47" spans="1:31">
      <c r="A47" s="10">
        <f t="shared" ca="1" si="6"/>
        <v>0.46835793839393247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0"/>
        <v>0</v>
      </c>
      <c r="P47" s="10">
        <f t="shared" ca="1" si="1"/>
        <v>0</v>
      </c>
      <c r="Q47" s="10">
        <f t="shared" ca="1" si="2"/>
        <v>0</v>
      </c>
      <c r="R47" s="10">
        <f t="shared" ca="1" si="3"/>
        <v>0</v>
      </c>
      <c r="S47" s="10">
        <f t="shared" ca="1" si="4"/>
        <v>0</v>
      </c>
      <c r="T47" s="10">
        <f t="shared" ca="1" si="5"/>
        <v>0</v>
      </c>
      <c r="U47" s="10"/>
      <c r="V47" s="10"/>
      <c r="W47" s="10"/>
      <c r="X47" s="10"/>
      <c r="Y47" s="73">
        <f>IF(COUNT(Sheet1!$B16:'Sheet1'!$C16)=2,(C16-Z$25/n)^2,0)</f>
        <v>0</v>
      </c>
      <c r="Z47" s="74">
        <f>IF(COUNT(Sheet1!$B16:'Sheet1'!$C16)=2,Z$29*B16^2+Y$30*B16+Y$31,0)</f>
        <v>0</v>
      </c>
      <c r="AA47" s="59"/>
      <c r="AB47" s="74">
        <f t="shared" ca="1" si="8"/>
        <v>0</v>
      </c>
      <c r="AC47" s="32"/>
      <c r="AD47" s="75">
        <f>IF(COUNT(Sheet1!$B16:'Sheet1'!$C16)=2,($Z$25/n-Z47)^2,0)</f>
        <v>0</v>
      </c>
      <c r="AE47" s="10"/>
    </row>
    <row r="48" spans="1:31">
      <c r="A48" s="10">
        <f t="shared" ca="1" si="6"/>
        <v>7.0444449438383128E-2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0"/>
        <v>0</v>
      </c>
      <c r="P48" s="10">
        <f t="shared" ca="1" si="1"/>
        <v>0</v>
      </c>
      <c r="Q48" s="10">
        <f t="shared" ca="1" si="2"/>
        <v>0</v>
      </c>
      <c r="R48" s="10">
        <f t="shared" ca="1" si="3"/>
        <v>0</v>
      </c>
      <c r="S48" s="10">
        <f t="shared" ca="1" si="4"/>
        <v>0</v>
      </c>
      <c r="T48" s="10">
        <f t="shared" ca="1" si="5"/>
        <v>0</v>
      </c>
      <c r="U48" s="10"/>
      <c r="V48" s="10"/>
      <c r="W48" s="10"/>
      <c r="X48" s="10"/>
      <c r="Y48" s="73">
        <f>IF(COUNT(Sheet1!$B17:'Sheet1'!$C17)=2,(C17-Z$25/n)^2,0)</f>
        <v>0</v>
      </c>
      <c r="Z48" s="74">
        <f>IF(COUNT(Sheet1!$B17:'Sheet1'!$C17)=2,Z$29*B17^2+Y$30*B17+Y$31,0)</f>
        <v>0</v>
      </c>
      <c r="AA48" s="59"/>
      <c r="AB48" s="74">
        <f t="shared" ca="1" si="8"/>
        <v>0</v>
      </c>
      <c r="AC48" s="32"/>
      <c r="AD48" s="75">
        <f>IF(COUNT(Sheet1!$B17:'Sheet1'!$C17)=2,($Z$25/n-Z48)^2,0)</f>
        <v>0</v>
      </c>
      <c r="AE48" s="10"/>
    </row>
    <row r="49" spans="1:31">
      <c r="A49" s="10">
        <f t="shared" ca="1" si="6"/>
        <v>0.90240998833009844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0"/>
        <v>0</v>
      </c>
      <c r="P49" s="10">
        <f t="shared" ca="1" si="1"/>
        <v>0</v>
      </c>
      <c r="Q49" s="10">
        <f t="shared" ca="1" si="2"/>
        <v>0</v>
      </c>
      <c r="R49" s="10">
        <f t="shared" ca="1" si="3"/>
        <v>0</v>
      </c>
      <c r="S49" s="10">
        <f t="shared" ca="1" si="4"/>
        <v>0</v>
      </c>
      <c r="T49" s="10">
        <f t="shared" ca="1" si="5"/>
        <v>0</v>
      </c>
      <c r="U49" s="10"/>
      <c r="V49" s="10"/>
      <c r="W49" s="10"/>
      <c r="X49" s="10"/>
      <c r="Y49" s="73">
        <f>IF(COUNT(Sheet1!$B18:'Sheet1'!$C18)=2,(C18-Z$25/n)^2,0)</f>
        <v>0</v>
      </c>
      <c r="Z49" s="74">
        <f>IF(COUNT(Sheet1!$B18:'Sheet1'!$C18)=2,Z$29*B18^2+Y$30*B18+Y$31,0)</f>
        <v>0</v>
      </c>
      <c r="AA49" s="59"/>
      <c r="AB49" s="74">
        <f t="shared" ca="1" si="8"/>
        <v>0</v>
      </c>
      <c r="AC49" s="32"/>
      <c r="AD49" s="75">
        <f>IF(COUNT(Sheet1!$B18:'Sheet1'!$C18)=2,($Z$25/n-Z49)^2,0)</f>
        <v>0</v>
      </c>
      <c r="AE49" s="10"/>
    </row>
    <row r="50" spans="1:31">
      <c r="A50" s="10">
        <f t="shared" ca="1" si="6"/>
        <v>0.18792123457465493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0"/>
        <v>0</v>
      </c>
      <c r="P50" s="10">
        <f t="shared" ca="1" si="1"/>
        <v>0</v>
      </c>
      <c r="Q50" s="10">
        <f t="shared" ca="1" si="2"/>
        <v>0</v>
      </c>
      <c r="R50" s="10">
        <f t="shared" ca="1" si="3"/>
        <v>0</v>
      </c>
      <c r="S50" s="10">
        <f t="shared" ca="1" si="4"/>
        <v>0</v>
      </c>
      <c r="T50" s="10">
        <f t="shared" ca="1" si="5"/>
        <v>0</v>
      </c>
      <c r="U50" s="10"/>
      <c r="V50" s="10"/>
      <c r="W50" s="10"/>
      <c r="X50" s="10"/>
      <c r="Y50" s="73">
        <f>IF(COUNT(Sheet1!$B19:'Sheet1'!$C19)=2,(C19-Z$25/n)^2,0)</f>
        <v>0</v>
      </c>
      <c r="Z50" s="74">
        <f>IF(COUNT(Sheet1!$B19:'Sheet1'!$C19)=2,Z$29*B19^2+Y$30*B19+Y$31,0)</f>
        <v>0</v>
      </c>
      <c r="AA50" s="59"/>
      <c r="AB50" s="74">
        <f t="shared" ca="1" si="8"/>
        <v>0</v>
      </c>
      <c r="AC50" s="32"/>
      <c r="AD50" s="75">
        <f>IF(COUNT(Sheet1!$B19:'Sheet1'!$C19)=2,($Z$25/n-Z50)^2,0)</f>
        <v>0</v>
      </c>
      <c r="AE50" s="10"/>
    </row>
    <row r="51" spans="1:3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80" t="str">
        <f>IF(COUNT(J51)=1,(-b+SQRT(b*b-4*a*(__c-J51)))/(2*a),"")</f>
        <v/>
      </c>
      <c r="L51" s="8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73">
        <f>IF(COUNT(Sheet1!$B20:'Sheet1'!$C20)=2,(C20-Z$25/n)^2,0)</f>
        <v>0</v>
      </c>
      <c r="Z51" s="74">
        <f>IF(COUNT(Sheet1!$B20:'Sheet1'!$C20)=2,Z$29*B20^2+Y$30*B20+Y$31,0)</f>
        <v>0</v>
      </c>
      <c r="AA51" s="59"/>
      <c r="AB51" s="74">
        <f t="shared" ca="1" si="8"/>
        <v>0</v>
      </c>
      <c r="AC51" s="32"/>
      <c r="AD51" s="75">
        <f>IF(COUNT(Sheet1!$B20:'Sheet1'!$C20)=2,($Z$25/n-Z51)^2,0)</f>
        <v>0</v>
      </c>
      <c r="AE51" s="10"/>
    </row>
    <row r="52" spans="1:3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73">
        <f>IF(COUNT(Sheet1!$B21:'Sheet1'!$C21)=2,(C21-Z$25/n)^2,0)</f>
        <v>0</v>
      </c>
      <c r="Z52" s="74">
        <f>IF(COUNT(Sheet1!$B21:'Sheet1'!$C21)=2,Z$29*B21^2+Y$30*B21+Y$31,0)</f>
        <v>0</v>
      </c>
      <c r="AA52" s="59"/>
      <c r="AB52" s="74">
        <f t="shared" ca="1" si="8"/>
        <v>0</v>
      </c>
      <c r="AC52" s="32"/>
      <c r="AD52" s="75">
        <f>IF(COUNT(Sheet1!$B21:'Sheet1'!$C21)=2,($Z$25/n-Z52)^2,0)</f>
        <v>0</v>
      </c>
      <c r="AE52" s="10"/>
    </row>
    <row r="53" spans="1:3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73">
        <f>IF(COUNT(Sheet1!$B22:'Sheet1'!$C22)=2,(C22-Z$25/n)^2,0)</f>
        <v>0</v>
      </c>
      <c r="Z53" s="74">
        <f>IF(COUNT(Sheet1!$B22:'Sheet1'!$C22)=2,Z$29*B22^2+Y$30*B22+Y$31,0)</f>
        <v>0</v>
      </c>
      <c r="AA53" s="59"/>
      <c r="AB53" s="74">
        <f t="shared" ca="1" si="8"/>
        <v>0</v>
      </c>
      <c r="AC53" s="32"/>
      <c r="AD53" s="75">
        <f>IF(COUNT(Sheet1!$B22:'Sheet1'!$C22)=2,($Z$25/n-Z53)^2,0)</f>
        <v>0</v>
      </c>
      <c r="AE53" s="10"/>
    </row>
    <row r="54" spans="1:3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73">
        <f>IF(COUNT(Sheet1!$B23:'Sheet1'!$C23)=2,(C23-Z$25/n)^2,0)</f>
        <v>0</v>
      </c>
      <c r="Z54" s="74">
        <f>IF(COUNT(Sheet1!$B23:'Sheet1'!$C23)=2,Z$29*B23^2+Y$30*B23+Y$31,0)</f>
        <v>0</v>
      </c>
      <c r="AA54" s="59"/>
      <c r="AB54" s="74">
        <f t="shared" ca="1" si="8"/>
        <v>0</v>
      </c>
      <c r="AC54" s="32"/>
      <c r="AD54" s="75">
        <f>IF(COUNT(Sheet1!$B23:'Sheet1'!$C23)=2,($Z$25/n-Z54)^2,0)</f>
        <v>0</v>
      </c>
      <c r="AE54" s="10"/>
    </row>
    <row r="55" spans="1:3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73">
        <f>IF(COUNT(Sheet1!$B24:'Sheet1'!$C24)=2,(C24-Z$25/n)^2,0)</f>
        <v>0</v>
      </c>
      <c r="Z55" s="74">
        <f>IF(COUNT(Sheet1!$B24:'Sheet1'!$C24)=2,Z$29*B24^2+Y$30*B24+Y$31,0)</f>
        <v>0</v>
      </c>
      <c r="AA55" s="59"/>
      <c r="AB55" s="74">
        <f t="shared" ca="1" si="8"/>
        <v>0</v>
      </c>
      <c r="AC55" s="32"/>
      <c r="AD55" s="75">
        <f>IF(COUNT(Sheet1!$B24:'Sheet1'!$C24)=2,($Z$25/n-Z55)^2,0)</f>
        <v>0</v>
      </c>
      <c r="AE55" s="10"/>
    </row>
    <row r="56" spans="1:3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73">
        <f>IF(COUNT(Sheet1!$B25:'Sheet1'!$C25)=2,(C25-Z$25/n)^2,0)</f>
        <v>0</v>
      </c>
      <c r="Z56" s="74">
        <f>IF(COUNT(Sheet1!$B25:'Sheet1'!$C25)=2,Z$29*B25^2+Y$30*B25+Y$31,0)</f>
        <v>0</v>
      </c>
      <c r="AA56" s="56"/>
      <c r="AB56" s="74">
        <f t="shared" ca="1" si="8"/>
        <v>0</v>
      </c>
      <c r="AC56" s="56"/>
      <c r="AD56" s="75">
        <f>IF(COUNT(Sheet1!$B25:'Sheet1'!$C25)=2,($Z$25/n-Z56)^2,0)</f>
        <v>0</v>
      </c>
      <c r="AE56" s="10"/>
    </row>
    <row r="57" spans="1:3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73">
        <f>IF(COUNT(Sheet1!$B26:'Sheet1'!$C26)=2,(C26-Z$25/n)^2,0)</f>
        <v>0</v>
      </c>
      <c r="Z57" s="74">
        <f>IF(COUNT(Sheet1!$B26:'Sheet1'!$C26)=2,Z$29*B26^2+Y$30*B26+Y$31,0)</f>
        <v>0</v>
      </c>
      <c r="AA57" s="56"/>
      <c r="AB57" s="74">
        <f t="shared" ca="1" si="8"/>
        <v>0</v>
      </c>
      <c r="AC57" s="56"/>
      <c r="AD57" s="75">
        <f>IF(COUNT(Sheet1!$B26:'Sheet1'!$C26)=2,($Z$25/n-Z57)^2,0)</f>
        <v>0</v>
      </c>
      <c r="AE57" s="10"/>
    </row>
    <row r="58" spans="1:3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73">
        <f>IF(COUNT(Sheet1!$B27:'Sheet1'!$C27)=2,(C27-Z$25/n)^2,0)</f>
        <v>0</v>
      </c>
      <c r="Z58" s="74">
        <f>IF(COUNT(Sheet1!$B27:'Sheet1'!$C27)=2,Z$29*B27^2+Y$30*B27+Y$31,0)</f>
        <v>0</v>
      </c>
      <c r="AA58" s="56"/>
      <c r="AB58" s="74">
        <f t="shared" ca="1" si="8"/>
        <v>0</v>
      </c>
      <c r="AC58" s="56"/>
      <c r="AD58" s="75">
        <f>IF(COUNT(Sheet1!$B27:'Sheet1'!$C27)=2,($Z$25/n-Z58)^2,0)</f>
        <v>0</v>
      </c>
      <c r="AE58" s="10"/>
    </row>
    <row r="59" spans="1:3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73">
        <f>IF(COUNT(Sheet1!$B28:'Sheet1'!$C28)=2,(C28-Z$25/n)^2,0)</f>
        <v>0</v>
      </c>
      <c r="Z59" s="74">
        <f>IF(COUNT(Sheet1!$B28:'Sheet1'!$C28)=2,Z$29*B28^2+Y$30*B28+Y$31,0)</f>
        <v>0</v>
      </c>
      <c r="AA59" s="56"/>
      <c r="AB59" s="74">
        <f t="shared" ca="1" si="8"/>
        <v>0</v>
      </c>
      <c r="AC59" s="56"/>
      <c r="AD59" s="75">
        <f>IF(COUNT(Sheet1!$B28:'Sheet1'!$C28)=2,($Z$25/n-Z59)^2,0)</f>
        <v>0</v>
      </c>
      <c r="AE59" s="10"/>
    </row>
    <row r="60" spans="1:3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73">
        <f>IF(COUNT(Sheet1!$B29:'Sheet1'!$C29)=2,(C29-Z$25/n)^2,0)</f>
        <v>0</v>
      </c>
      <c r="Z60" s="74">
        <f>IF(COUNT(Sheet1!$B29:'Sheet1'!$C29)=2,Z$29*B29^2+Y$30*B29+Y$31,0)</f>
        <v>0</v>
      </c>
      <c r="AA60" s="56"/>
      <c r="AB60" s="74">
        <f t="shared" ca="1" si="8"/>
        <v>0</v>
      </c>
      <c r="AC60" s="56"/>
      <c r="AD60" s="75">
        <f>IF(COUNT(Sheet1!$B29:'Sheet1'!$C29)=2,($Z$25/n-Z60)^2,0)</f>
        <v>0</v>
      </c>
      <c r="AE60" s="10"/>
    </row>
    <row r="61" spans="1:3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73">
        <f>IF(COUNT(Sheet1!$B30:'Sheet1'!$C30)=2,(C30-Z$25/n)^2,0)</f>
        <v>0</v>
      </c>
      <c r="Z61" s="74">
        <f>IF(COUNT(Sheet1!$B30:'Sheet1'!$C30)=2,Z$29*B30^2+Y$30*B30+Y$31,0)</f>
        <v>0</v>
      </c>
      <c r="AA61" s="56"/>
      <c r="AB61" s="74">
        <f t="shared" ca="1" si="8"/>
        <v>0</v>
      </c>
      <c r="AC61" s="56"/>
      <c r="AD61" s="75">
        <f>IF(COUNT(Sheet1!$B30:'Sheet1'!$C30)=2,($Z$25/n-Z61)^2,0)</f>
        <v>0</v>
      </c>
      <c r="AE61" s="10"/>
    </row>
    <row r="62" spans="1:3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73">
        <f>IF(COUNT(Sheet1!$B31:'Sheet1'!$C31)=2,(C31-Z$25/n)^2,0)</f>
        <v>0</v>
      </c>
      <c r="Z62" s="74">
        <f>IF(COUNT(Sheet1!$B31:'Sheet1'!$C31)=2,Z$29*B31^2+Y$30*B31+Y$31,0)</f>
        <v>0</v>
      </c>
      <c r="AA62" s="56"/>
      <c r="AB62" s="74">
        <f t="shared" ca="1" si="8"/>
        <v>0</v>
      </c>
      <c r="AC62" s="56"/>
      <c r="AD62" s="75">
        <f>IF(COUNT(Sheet1!$B31:'Sheet1'!$C31)=2,($Z$25/n-Z62)^2,0)</f>
        <v>0</v>
      </c>
      <c r="AE62" s="10"/>
    </row>
    <row r="63" spans="1:3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73">
        <f>IF(COUNT(Sheet1!$B32:'Sheet1'!$C32)=2,(C32-Z$25/n)^2,0)</f>
        <v>0</v>
      </c>
      <c r="Z63" s="74">
        <f>IF(COUNT(Sheet1!$B32:'Sheet1'!$C32)=2,Z$29*B32^2+Y$30*B32+Y$31,0)</f>
        <v>0</v>
      </c>
      <c r="AA63" s="56"/>
      <c r="AB63" s="74">
        <f t="shared" ca="1" si="8"/>
        <v>0</v>
      </c>
      <c r="AC63" s="56"/>
      <c r="AD63" s="75">
        <f>IF(COUNT(Sheet1!$B32:'Sheet1'!$C32)=2,($Z$25/n-Z63)^2,0)</f>
        <v>0</v>
      </c>
      <c r="AE63" s="10"/>
    </row>
    <row r="64" spans="1:3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73">
        <f>IF(COUNT(Sheet1!$B33:'Sheet1'!$C33)=2,(C33-Z$25/n)^2,0)</f>
        <v>0</v>
      </c>
      <c r="Z64" s="74">
        <f>IF(COUNT(Sheet1!$B33:'Sheet1'!$C33)=2,Z$29*B33^2+Y$30*B33+Y$31,0)</f>
        <v>0</v>
      </c>
      <c r="AA64" s="56"/>
      <c r="AB64" s="74">
        <f t="shared" ca="1" si="8"/>
        <v>0</v>
      </c>
      <c r="AC64" s="56"/>
      <c r="AD64" s="75">
        <f>IF(COUNT(Sheet1!$B33:'Sheet1'!$C33)=2,($Z$25/n-Z64)^2,0)</f>
        <v>0</v>
      </c>
      <c r="AE64" s="10"/>
    </row>
    <row r="65" spans="1:3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73">
        <f>IF(COUNT(Sheet1!$B34:'Sheet1'!$C34)=2,(C34-Z$25/n)^2,0)</f>
        <v>0</v>
      </c>
      <c r="Z65" s="74">
        <f>IF(COUNT(Sheet1!$B34:'Sheet1'!$C34)=2,Z$29*B34^2+Y$30*B34+Y$31,0)</f>
        <v>0</v>
      </c>
      <c r="AA65" s="56"/>
      <c r="AB65" s="74">
        <f t="shared" ca="1" si="8"/>
        <v>0</v>
      </c>
      <c r="AC65" s="56"/>
      <c r="AD65" s="75">
        <f>IF(COUNT(Sheet1!$B34:'Sheet1'!$C34)=2,($Z$25/n-Z65)^2,0)</f>
        <v>0</v>
      </c>
      <c r="AE65" s="10"/>
    </row>
    <row r="66" spans="1:3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73">
        <f>IF(COUNT(Sheet1!$B35:'Sheet1'!$C35)=2,(C35-Z$25/n)^2,0)</f>
        <v>0</v>
      </c>
      <c r="Z66" s="74">
        <f>IF(COUNT(Sheet1!$B35:'Sheet1'!$C35)=2,Z$29*B35^2+Y$30*B35+Y$31,0)</f>
        <v>0</v>
      </c>
      <c r="AA66" s="56"/>
      <c r="AB66" s="74">
        <f t="shared" ca="1" si="8"/>
        <v>0</v>
      </c>
      <c r="AC66" s="56"/>
      <c r="AD66" s="75">
        <f>IF(COUNT(Sheet1!$B35:'Sheet1'!$C35)=2,($Z$25/n-Z66)^2,0)</f>
        <v>0</v>
      </c>
      <c r="AE66" s="10"/>
    </row>
    <row r="67" spans="1:3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73">
        <f>IF(COUNT(Sheet1!$B36:'Sheet1'!$C36)=2,(C36-Z$25/n)^2,0)</f>
        <v>0</v>
      </c>
      <c r="Z67" s="74">
        <f>IF(COUNT(Sheet1!$B36:'Sheet1'!$C36)=2,Z$29*B36^2+Y$30*B36+Y$31,0)</f>
        <v>0</v>
      </c>
      <c r="AA67" s="56"/>
      <c r="AB67" s="74">
        <f t="shared" ca="1" si="8"/>
        <v>0</v>
      </c>
      <c r="AC67" s="56"/>
      <c r="AD67" s="75">
        <f>IF(COUNT(Sheet1!$B36:'Sheet1'!$C36)=2,($Z$25/n-Z67)^2,0)</f>
        <v>0</v>
      </c>
      <c r="AE67" s="10"/>
    </row>
    <row r="68" spans="1:3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73">
        <f>IF(COUNT(Sheet1!$B37:'Sheet1'!$C37)=2,(C37-Z$25/n)^2,0)</f>
        <v>0</v>
      </c>
      <c r="Z68" s="74">
        <f>IF(COUNT(Sheet1!$B37:'Sheet1'!$C37)=2,Z$29*B37^2+Y$30*B37+Y$31,0)</f>
        <v>0</v>
      </c>
      <c r="AA68" s="56"/>
      <c r="AB68" s="74">
        <f t="shared" ca="1" si="8"/>
        <v>0</v>
      </c>
      <c r="AC68" s="56"/>
      <c r="AD68" s="75">
        <f>IF(COUNT(Sheet1!$B37:'Sheet1'!$C37)=2,($Z$25/n-Z68)^2,0)</f>
        <v>0</v>
      </c>
      <c r="AE68" s="10"/>
    </row>
    <row r="69" spans="1:3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73">
        <f>IF(COUNT(Sheet1!$B38:'Sheet1'!$C38)=2,(C38-Z$25/n)^2,0)</f>
        <v>0</v>
      </c>
      <c r="Z69" s="74">
        <f>IF(COUNT(Sheet1!$B38:'Sheet1'!$C38)=2,Z$29*B38^2+Y$30*B38+Y$31,0)</f>
        <v>0</v>
      </c>
      <c r="AA69" s="56"/>
      <c r="AB69" s="74">
        <f t="shared" ca="1" si="8"/>
        <v>0</v>
      </c>
      <c r="AC69" s="56"/>
      <c r="AD69" s="75">
        <f>IF(COUNT(Sheet1!$B38:'Sheet1'!$C38)=2,($Z$25/n-Z69)^2,0)</f>
        <v>0</v>
      </c>
      <c r="AE69" s="10"/>
    </row>
    <row r="70" spans="1:3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73">
        <f>IF(COUNT(Sheet1!$B39:'Sheet1'!$C39)=2,(C39-Z$25/n)^2,0)</f>
        <v>0</v>
      </c>
      <c r="Z70" s="74">
        <f>IF(COUNT(Sheet1!$B39:'Sheet1'!$C39)=2,Z$29*B39^2+Y$30*B39+Y$31,0)</f>
        <v>0</v>
      </c>
      <c r="AA70" s="56"/>
      <c r="AB70" s="74">
        <f t="shared" ca="1" si="8"/>
        <v>0</v>
      </c>
      <c r="AC70" s="56"/>
      <c r="AD70" s="75">
        <f>IF(COUNT(Sheet1!$B39:'Sheet1'!$C39)=2,($Z$25/n-Z70)^2,0)</f>
        <v>0</v>
      </c>
      <c r="AE70" s="10"/>
    </row>
    <row r="71" spans="1:3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73">
        <f>IF(COUNT(Sheet1!$B40:'Sheet1'!$C40)=2,(C40-Z$25/n)^2,0)</f>
        <v>0</v>
      </c>
      <c r="Z71" s="74">
        <f>IF(COUNT(Sheet1!$B40:'Sheet1'!$C40)=2,Z$29*B40^2+Y$30*B40+Y$31,0)</f>
        <v>0</v>
      </c>
      <c r="AA71" s="56"/>
      <c r="AB71" s="74">
        <f t="shared" ca="1" si="8"/>
        <v>0</v>
      </c>
      <c r="AC71" s="56"/>
      <c r="AD71" s="75">
        <f>IF(COUNT(Sheet1!$B40:'Sheet1'!$C40)=2,($Z$25/n-Z71)^2,0)</f>
        <v>0</v>
      </c>
      <c r="AE71" s="10"/>
    </row>
    <row r="72" spans="1:3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73">
        <f>IF(COUNT(Sheet1!$B41:'Sheet1'!$C41)=2,(C41-Z$25/n)^2,0)</f>
        <v>0</v>
      </c>
      <c r="Z72" s="74">
        <f>IF(COUNT(Sheet1!$B41:'Sheet1'!$C41)=2,Z$29*B41^2+Y$30*B41+Y$31,0)</f>
        <v>0</v>
      </c>
      <c r="AA72" s="56"/>
      <c r="AB72" s="74">
        <f t="shared" ca="1" si="8"/>
        <v>0</v>
      </c>
      <c r="AC72" s="56"/>
      <c r="AD72" s="75">
        <f>IF(COUNT(Sheet1!$B41:'Sheet1'!$C41)=2,($Z$25/n-Z72)^2,0)</f>
        <v>0</v>
      </c>
      <c r="AE72" s="10"/>
    </row>
    <row r="73" spans="1:3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82">
        <f>SUM(Y37:Y72)</f>
        <v>0</v>
      </c>
      <c r="Z73" s="83">
        <f>SUM(Z37:Z72)</f>
        <v>0</v>
      </c>
      <c r="AA73" s="83"/>
      <c r="AB73" s="83">
        <f ca="1">SUM(AB37:AB72)</f>
        <v>0</v>
      </c>
      <c r="AC73" s="83" t="s">
        <v>0</v>
      </c>
      <c r="AD73" s="84">
        <f>SUM(AD37:AD72)</f>
        <v>0</v>
      </c>
      <c r="AE73" s="10"/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5:AE73"/>
  <sheetViews>
    <sheetView workbookViewId="0">
      <selection sqref="A1:AE73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0.7437834526896242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O50" ca="1" si="0">IF(COUNT($B6:$C6)=2,B6,0)</f>
        <v>0</v>
      </c>
      <c r="O6" s="10">
        <f t="shared" ca="1" si="0"/>
        <v>0</v>
      </c>
      <c r="P6" s="10">
        <f t="shared" ref="P6:P50" ca="1" si="1">IF(COUNT($B6:$C6)=2,N6*O6,0)</f>
        <v>0</v>
      </c>
      <c r="Q6" s="10">
        <f t="shared" ref="Q6:Q50" ca="1" si="2">IF(COUNT($B6:$C6)=2,B6^2,0)</f>
        <v>0</v>
      </c>
      <c r="R6" s="10">
        <f t="shared" ref="R6:R50" ca="1" si="3">IF(COUNT($B6:$C6)=2,B6^3,0)</f>
        <v>0</v>
      </c>
      <c r="S6" s="10">
        <f t="shared" ref="S6:S50" ca="1" si="4">IF(COUNT($B6:$C6)=2,B6^4,0)</f>
        <v>0</v>
      </c>
      <c r="T6" s="10">
        <f t="shared" ref="T6:T50" ca="1" si="5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6">RAND()</f>
        <v>0.93831365335341455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0"/>
        <v>0</v>
      </c>
      <c r="P7" s="10">
        <f t="shared" ca="1" si="1"/>
        <v>0</v>
      </c>
      <c r="Q7" s="10">
        <f t="shared" ca="1" si="2"/>
        <v>0</v>
      </c>
      <c r="R7" s="10">
        <f t="shared" ca="1" si="3"/>
        <v>0</v>
      </c>
      <c r="S7" s="10">
        <f t="shared" ca="1" si="4"/>
        <v>0</v>
      </c>
      <c r="T7" s="10">
        <f t="shared" ca="1" si="5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6"/>
        <v>0.50116300501586453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0"/>
        <v>0</v>
      </c>
      <c r="P8" s="10">
        <f t="shared" ca="1" si="1"/>
        <v>0</v>
      </c>
      <c r="Q8" s="10">
        <f t="shared" ca="1" si="2"/>
        <v>0</v>
      </c>
      <c r="R8" s="10">
        <f t="shared" ca="1" si="3"/>
        <v>0</v>
      </c>
      <c r="S8" s="10">
        <f t="shared" ca="1" si="4"/>
        <v>0</v>
      </c>
      <c r="T8" s="10">
        <f t="shared" ca="1" si="5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6"/>
        <v>0.79387044206667401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0"/>
        <v>0</v>
      </c>
      <c r="P9" s="10">
        <f t="shared" ca="1" si="1"/>
        <v>0</v>
      </c>
      <c r="Q9" s="10">
        <f t="shared" ca="1" si="2"/>
        <v>0</v>
      </c>
      <c r="R9" s="10">
        <f t="shared" ca="1" si="3"/>
        <v>0</v>
      </c>
      <c r="S9" s="10">
        <f t="shared" ca="1" si="4"/>
        <v>0</v>
      </c>
      <c r="T9" s="10">
        <f t="shared" ca="1" si="5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6"/>
        <v>0.58142084124121918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0"/>
        <v>0</v>
      </c>
      <c r="P10" s="10">
        <f t="shared" ca="1" si="1"/>
        <v>0</v>
      </c>
      <c r="Q10" s="10">
        <f t="shared" ca="1" si="2"/>
        <v>0</v>
      </c>
      <c r="R10" s="10">
        <f t="shared" ca="1" si="3"/>
        <v>0</v>
      </c>
      <c r="S10" s="10">
        <f t="shared" ca="1" si="4"/>
        <v>0</v>
      </c>
      <c r="T10" s="10">
        <f t="shared" ca="1" si="5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6"/>
        <v>0.14172725998779001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0"/>
        <v>0</v>
      </c>
      <c r="P11" s="10">
        <f t="shared" ca="1" si="1"/>
        <v>0</v>
      </c>
      <c r="Q11" s="10">
        <f t="shared" ca="1" si="2"/>
        <v>0</v>
      </c>
      <c r="R11" s="10">
        <f t="shared" ca="1" si="3"/>
        <v>0</v>
      </c>
      <c r="S11" s="10">
        <f t="shared" ca="1" si="4"/>
        <v>0</v>
      </c>
      <c r="T11" s="10">
        <f t="shared" ca="1" si="5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6"/>
        <v>0.99714161135284995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0"/>
        <v>0</v>
      </c>
      <c r="P12" s="10">
        <f t="shared" ca="1" si="1"/>
        <v>0</v>
      </c>
      <c r="Q12" s="10">
        <f t="shared" ca="1" si="2"/>
        <v>0</v>
      </c>
      <c r="R12" s="10">
        <f t="shared" ca="1" si="3"/>
        <v>0</v>
      </c>
      <c r="S12" s="10">
        <f t="shared" ca="1" si="4"/>
        <v>0</v>
      </c>
      <c r="T12" s="10">
        <f t="shared" ca="1" si="5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6"/>
        <v>0.74902395755789741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0"/>
        <v>0</v>
      </c>
      <c r="P13" s="10">
        <f t="shared" ca="1" si="1"/>
        <v>0</v>
      </c>
      <c r="Q13" s="10">
        <f t="shared" ca="1" si="2"/>
        <v>0</v>
      </c>
      <c r="R13" s="10">
        <f t="shared" ca="1" si="3"/>
        <v>0</v>
      </c>
      <c r="S13" s="10">
        <f t="shared" ca="1" si="4"/>
        <v>0</v>
      </c>
      <c r="T13" s="10">
        <f t="shared" ca="1" si="5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6"/>
        <v>0.4957228186972098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0"/>
        <v>0</v>
      </c>
      <c r="P14" s="10">
        <f t="shared" ca="1" si="1"/>
        <v>0</v>
      </c>
      <c r="Q14" s="10">
        <f t="shared" ca="1" si="2"/>
        <v>0</v>
      </c>
      <c r="R14" s="10">
        <f t="shared" ca="1" si="3"/>
        <v>0</v>
      </c>
      <c r="S14" s="10">
        <f t="shared" ca="1" si="4"/>
        <v>0</v>
      </c>
      <c r="T14" s="10">
        <f t="shared" ca="1" si="5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6"/>
        <v>0.21266409525042074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0"/>
        <v>0</v>
      </c>
      <c r="P15" s="10">
        <f t="shared" ca="1" si="1"/>
        <v>0</v>
      </c>
      <c r="Q15" s="10">
        <f t="shared" ca="1" si="2"/>
        <v>0</v>
      </c>
      <c r="R15" s="10">
        <f t="shared" ca="1" si="3"/>
        <v>0</v>
      </c>
      <c r="S15" s="10">
        <f t="shared" ca="1" si="4"/>
        <v>0</v>
      </c>
      <c r="T15" s="10">
        <f t="shared" ca="1" si="5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6"/>
        <v>0.66221191485040953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0"/>
        <v>0</v>
      </c>
      <c r="P16" s="10">
        <f t="shared" ca="1" si="1"/>
        <v>0</v>
      </c>
      <c r="Q16" s="10">
        <f t="shared" ca="1" si="2"/>
        <v>0</v>
      </c>
      <c r="R16" s="10">
        <f t="shared" ca="1" si="3"/>
        <v>0</v>
      </c>
      <c r="S16" s="10">
        <f t="shared" ca="1" si="4"/>
        <v>0</v>
      </c>
      <c r="T16" s="10">
        <f t="shared" ca="1" si="5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6"/>
        <v>0.9768097283750965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0"/>
        <v>0</v>
      </c>
      <c r="P17" s="10">
        <f t="shared" ca="1" si="1"/>
        <v>0</v>
      </c>
      <c r="Q17" s="10">
        <f t="shared" ca="1" si="2"/>
        <v>0</v>
      </c>
      <c r="R17" s="10">
        <f t="shared" ca="1" si="3"/>
        <v>0</v>
      </c>
      <c r="S17" s="10">
        <f t="shared" ca="1" si="4"/>
        <v>0</v>
      </c>
      <c r="T17" s="10">
        <f t="shared" ca="1" si="5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6"/>
        <v>0.61305150898271654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0"/>
        <v>0</v>
      </c>
      <c r="P18" s="10">
        <f t="shared" ca="1" si="1"/>
        <v>0</v>
      </c>
      <c r="Q18" s="10">
        <f t="shared" ca="1" si="2"/>
        <v>0</v>
      </c>
      <c r="R18" s="10">
        <f t="shared" ca="1" si="3"/>
        <v>0</v>
      </c>
      <c r="S18" s="10">
        <f t="shared" ca="1" si="4"/>
        <v>0</v>
      </c>
      <c r="T18" s="10">
        <f t="shared" ca="1" si="5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6"/>
        <v>0.68982975630725429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0"/>
        <v>0</v>
      </c>
      <c r="P19" s="10">
        <f t="shared" ca="1" si="1"/>
        <v>0</v>
      </c>
      <c r="Q19" s="10">
        <f t="shared" ca="1" si="2"/>
        <v>0</v>
      </c>
      <c r="R19" s="10">
        <f t="shared" ca="1" si="3"/>
        <v>0</v>
      </c>
      <c r="S19" s="10">
        <f t="shared" ca="1" si="4"/>
        <v>0</v>
      </c>
      <c r="T19" s="10">
        <f t="shared" ca="1" si="5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6"/>
        <v>0.14098468363768923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0"/>
        <v>0</v>
      </c>
      <c r="P20" s="10">
        <f t="shared" ca="1" si="1"/>
        <v>0</v>
      </c>
      <c r="Q20" s="10">
        <f t="shared" ca="1" si="2"/>
        <v>0</v>
      </c>
      <c r="R20" s="10">
        <f t="shared" ca="1" si="3"/>
        <v>0</v>
      </c>
      <c r="S20" s="10">
        <f t="shared" ca="1" si="4"/>
        <v>0</v>
      </c>
      <c r="T20" s="10">
        <f t="shared" ca="1" si="5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6"/>
        <v>0.88620730320965846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0"/>
        <v>0</v>
      </c>
      <c r="P21" s="10">
        <f t="shared" ca="1" si="1"/>
        <v>0</v>
      </c>
      <c r="Q21" s="10">
        <f t="shared" ca="1" si="2"/>
        <v>0</v>
      </c>
      <c r="R21" s="10">
        <f t="shared" ca="1" si="3"/>
        <v>0</v>
      </c>
      <c r="S21" s="10">
        <f t="shared" ca="1" si="4"/>
        <v>0</v>
      </c>
      <c r="T21" s="10">
        <f t="shared" ca="1" si="5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6"/>
        <v>0.45820187415734615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0"/>
        <v>0</v>
      </c>
      <c r="P22" s="10">
        <f t="shared" ca="1" si="1"/>
        <v>0</v>
      </c>
      <c r="Q22" s="10">
        <f t="shared" ca="1" si="2"/>
        <v>0</v>
      </c>
      <c r="R22" s="10">
        <f t="shared" ca="1" si="3"/>
        <v>0</v>
      </c>
      <c r="S22" s="10">
        <f t="shared" ca="1" si="4"/>
        <v>0</v>
      </c>
      <c r="T22" s="10">
        <f t="shared" ca="1" si="5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6"/>
        <v>0.99225674283757381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0"/>
        <v>0</v>
      </c>
      <c r="P23" s="10">
        <f t="shared" ca="1" si="1"/>
        <v>0</v>
      </c>
      <c r="Q23" s="10">
        <f t="shared" ca="1" si="2"/>
        <v>0</v>
      </c>
      <c r="R23" s="10">
        <f t="shared" ca="1" si="3"/>
        <v>0</v>
      </c>
      <c r="S23" s="10">
        <f t="shared" ca="1" si="4"/>
        <v>0</v>
      </c>
      <c r="T23" s="10">
        <f t="shared" ca="1" si="5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6"/>
        <v>0.55856483666976886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0"/>
        <v>0</v>
      </c>
      <c r="P24" s="10">
        <f t="shared" ca="1" si="1"/>
        <v>0</v>
      </c>
      <c r="Q24" s="10">
        <f t="shared" ca="1" si="2"/>
        <v>0</v>
      </c>
      <c r="R24" s="10">
        <f t="shared" ca="1" si="3"/>
        <v>0</v>
      </c>
      <c r="S24" s="10">
        <f t="shared" ca="1" si="4"/>
        <v>0</v>
      </c>
      <c r="T24" s="10">
        <f t="shared" ca="1" si="5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6"/>
        <v>0.3540062749438625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0"/>
        <v>0</v>
      </c>
      <c r="P25" s="10">
        <f t="shared" ca="1" si="1"/>
        <v>0</v>
      </c>
      <c r="Q25" s="10">
        <f t="shared" ca="1" si="2"/>
        <v>0</v>
      </c>
      <c r="R25" s="10">
        <f t="shared" ca="1" si="3"/>
        <v>0</v>
      </c>
      <c r="S25" s="10">
        <f t="shared" ca="1" si="4"/>
        <v>0</v>
      </c>
      <c r="T25" s="10">
        <f t="shared" ca="1" si="5"/>
        <v>0</v>
      </c>
      <c r="U25" s="10"/>
      <c r="V25" s="10"/>
      <c r="W25" s="10"/>
      <c r="X25" s="9" t="s">
        <v>0</v>
      </c>
      <c r="Y25" s="55">
        <f t="shared" ref="Y25:AE25" ca="1" si="7">SUM(N6:N50)</f>
        <v>0</v>
      </c>
      <c r="Z25" s="56">
        <f t="shared" ca="1" si="7"/>
        <v>0</v>
      </c>
      <c r="AA25" s="57">
        <f t="shared" ca="1" si="7"/>
        <v>0</v>
      </c>
      <c r="AB25" s="57">
        <f t="shared" ca="1" si="7"/>
        <v>0</v>
      </c>
      <c r="AC25" s="57">
        <f t="shared" ca="1" si="7"/>
        <v>0</v>
      </c>
      <c r="AD25" s="57">
        <f t="shared" ca="1" si="7"/>
        <v>0</v>
      </c>
      <c r="AE25" s="58">
        <f t="shared" ca="1" si="7"/>
        <v>0</v>
      </c>
    </row>
    <row r="26" spans="1:31">
      <c r="A26" s="10">
        <f t="shared" ca="1" si="6"/>
        <v>0.76696166054036474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0"/>
        <v>0</v>
      </c>
      <c r="P26" s="10">
        <f t="shared" ca="1" si="1"/>
        <v>0</v>
      </c>
      <c r="Q26" s="10">
        <f t="shared" ca="1" si="2"/>
        <v>0</v>
      </c>
      <c r="R26" s="10">
        <f t="shared" ca="1" si="3"/>
        <v>0</v>
      </c>
      <c r="S26" s="10">
        <f t="shared" ca="1" si="4"/>
        <v>0</v>
      </c>
      <c r="T26" s="10">
        <f t="shared" ca="1" si="5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6"/>
        <v>0.20346789400360443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0"/>
        <v>0</v>
      </c>
      <c r="P27" s="10">
        <f t="shared" ca="1" si="1"/>
        <v>0</v>
      </c>
      <c r="Q27" s="10">
        <f t="shared" ca="1" si="2"/>
        <v>0</v>
      </c>
      <c r="R27" s="10">
        <f t="shared" ca="1" si="3"/>
        <v>0</v>
      </c>
      <c r="S27" s="10">
        <f t="shared" ca="1" si="4"/>
        <v>0</v>
      </c>
      <c r="T27" s="10">
        <f t="shared" ca="1" si="5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6"/>
        <v>0.7845317199720927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0"/>
        <v>0</v>
      </c>
      <c r="P28" s="10">
        <f t="shared" ca="1" si="1"/>
        <v>0</v>
      </c>
      <c r="Q28" s="10">
        <f t="shared" ca="1" si="2"/>
        <v>0</v>
      </c>
      <c r="R28" s="10">
        <f t="shared" ca="1" si="3"/>
        <v>0</v>
      </c>
      <c r="S28" s="10">
        <f t="shared" ca="1" si="4"/>
        <v>0</v>
      </c>
      <c r="T28" s="10">
        <f t="shared" ca="1" si="5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6"/>
        <v>0.45505752242730646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0"/>
        <v>0</v>
      </c>
      <c r="P29" s="10">
        <f t="shared" ca="1" si="1"/>
        <v>0</v>
      </c>
      <c r="Q29" s="10">
        <f t="shared" ca="1" si="2"/>
        <v>0</v>
      </c>
      <c r="R29" s="10">
        <f t="shared" ca="1" si="3"/>
        <v>0</v>
      </c>
      <c r="S29" s="10">
        <f t="shared" ca="1" si="4"/>
        <v>0</v>
      </c>
      <c r="T29" s="10">
        <f t="shared" ca="1" si="5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6"/>
        <v>0.96561804870205836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0"/>
        <v>0</v>
      </c>
      <c r="P30" s="10">
        <f t="shared" ca="1" si="1"/>
        <v>0</v>
      </c>
      <c r="Q30" s="10">
        <f t="shared" ca="1" si="2"/>
        <v>0</v>
      </c>
      <c r="R30" s="10">
        <f t="shared" ca="1" si="3"/>
        <v>0</v>
      </c>
      <c r="S30" s="10">
        <f t="shared" ca="1" si="4"/>
        <v>0</v>
      </c>
      <c r="T30" s="10">
        <f t="shared" ca="1" si="5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6"/>
        <v>0.34289993603447455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0"/>
        <v>0</v>
      </c>
      <c r="P31" s="10">
        <f t="shared" ca="1" si="1"/>
        <v>0</v>
      </c>
      <c r="Q31" s="10">
        <f t="shared" ca="1" si="2"/>
        <v>0</v>
      </c>
      <c r="R31" s="10">
        <f t="shared" ca="1" si="3"/>
        <v>0</v>
      </c>
      <c r="S31" s="10">
        <f t="shared" ca="1" si="4"/>
        <v>0</v>
      </c>
      <c r="T31" s="10">
        <f t="shared" ca="1" si="5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6"/>
        <v>0.44366633903474428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0"/>
        <v>0</v>
      </c>
      <c r="P32" s="10">
        <f t="shared" ca="1" si="1"/>
        <v>0</v>
      </c>
      <c r="Q32" s="10">
        <f t="shared" ca="1" si="2"/>
        <v>0</v>
      </c>
      <c r="R32" s="10">
        <f t="shared" ca="1" si="3"/>
        <v>0</v>
      </c>
      <c r="S32" s="10">
        <f t="shared" ca="1" si="4"/>
        <v>0</v>
      </c>
      <c r="T32" s="10">
        <f t="shared" ca="1" si="5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6"/>
        <v>0.82739493974576905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0"/>
        <v>0</v>
      </c>
      <c r="P33" s="10">
        <f t="shared" ca="1" si="1"/>
        <v>0</v>
      </c>
      <c r="Q33" s="10">
        <f t="shared" ca="1" si="2"/>
        <v>0</v>
      </c>
      <c r="R33" s="10">
        <f t="shared" ca="1" si="3"/>
        <v>0</v>
      </c>
      <c r="S33" s="10">
        <f t="shared" ca="1" si="4"/>
        <v>0</v>
      </c>
      <c r="T33" s="10">
        <f t="shared" ca="1" si="5"/>
        <v>0</v>
      </c>
      <c r="U33" s="10"/>
      <c r="V33" s="10"/>
      <c r="W33" s="10"/>
      <c r="X33" s="89" t="s">
        <v>88</v>
      </c>
      <c r="Y33" s="72" t="e">
        <f ca="1">1-(AB73/AD73)</f>
        <v>#DIV/0!</v>
      </c>
      <c r="Z33" s="10"/>
      <c r="AA33" s="10"/>
      <c r="AB33" s="10"/>
      <c r="AC33" s="10"/>
      <c r="AD33" s="10"/>
      <c r="AE33" s="10"/>
    </row>
    <row r="34" spans="1:31">
      <c r="A34" s="10">
        <f t="shared" ca="1" si="6"/>
        <v>0.2071826554465559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0"/>
        <v>0</v>
      </c>
      <c r="P34" s="10">
        <f t="shared" ca="1" si="1"/>
        <v>0</v>
      </c>
      <c r="Q34" s="10">
        <f t="shared" ca="1" si="2"/>
        <v>0</v>
      </c>
      <c r="R34" s="10">
        <f t="shared" ca="1" si="3"/>
        <v>0</v>
      </c>
      <c r="S34" s="10">
        <f t="shared" ca="1" si="4"/>
        <v>0</v>
      </c>
      <c r="T34" s="10">
        <f t="shared" ca="1" si="5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4.25">
      <c r="A35" s="10">
        <f t="shared" ca="1" si="6"/>
        <v>0.57268038353776007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0"/>
        <v>0</v>
      </c>
      <c r="P35" s="10">
        <f t="shared" ca="1" si="1"/>
        <v>0</v>
      </c>
      <c r="Q35" s="10">
        <f t="shared" ca="1" si="2"/>
        <v>0</v>
      </c>
      <c r="R35" s="10">
        <f t="shared" ca="1" si="3"/>
        <v>0</v>
      </c>
      <c r="S35" s="10">
        <f t="shared" ca="1" si="4"/>
        <v>0</v>
      </c>
      <c r="T35" s="10">
        <f t="shared" ca="1" si="5"/>
        <v>0</v>
      </c>
      <c r="U35" s="10"/>
      <c r="V35" s="10"/>
      <c r="W35" s="10"/>
      <c r="X35" s="10"/>
      <c r="Y35" s="72" t="s">
        <v>69</v>
      </c>
      <c r="Z35" s="10"/>
      <c r="AA35" s="10"/>
      <c r="AB35" s="10"/>
      <c r="AC35" s="10"/>
      <c r="AD35" s="10"/>
      <c r="AE35" s="10"/>
    </row>
    <row r="36" spans="1:31">
      <c r="A36" s="10">
        <f t="shared" ca="1" si="6"/>
        <v>0.29193297789863359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0"/>
        <v>0</v>
      </c>
      <c r="P36" s="10">
        <f t="shared" ca="1" si="1"/>
        <v>0</v>
      </c>
      <c r="Q36" s="10">
        <f t="shared" ca="1" si="2"/>
        <v>0</v>
      </c>
      <c r="R36" s="10">
        <f t="shared" ca="1" si="3"/>
        <v>0</v>
      </c>
      <c r="S36" s="10">
        <f t="shared" ca="1" si="4"/>
        <v>0</v>
      </c>
      <c r="T36" s="10">
        <f t="shared" ca="1" si="5"/>
        <v>0</v>
      </c>
      <c r="U36" s="10"/>
      <c r="V36" s="10"/>
      <c r="W36" s="10"/>
      <c r="X36" s="10"/>
      <c r="Y36" s="108" t="s">
        <v>70</v>
      </c>
      <c r="Z36" s="108" t="s">
        <v>71</v>
      </c>
      <c r="AA36" s="108"/>
      <c r="AB36" s="108" t="s">
        <v>72</v>
      </c>
      <c r="AC36" s="108"/>
      <c r="AD36" s="108" t="s">
        <v>73</v>
      </c>
      <c r="AE36" s="41"/>
    </row>
    <row r="37" spans="1:31">
      <c r="A37" s="10">
        <f t="shared" ca="1" si="6"/>
        <v>0.57354058002028641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0"/>
        <v>0</v>
      </c>
      <c r="P37" s="10">
        <f t="shared" ca="1" si="1"/>
        <v>0</v>
      </c>
      <c r="Q37" s="10">
        <f t="shared" ca="1" si="2"/>
        <v>0</v>
      </c>
      <c r="R37" s="10">
        <f t="shared" ca="1" si="3"/>
        <v>0</v>
      </c>
      <c r="S37" s="10">
        <f t="shared" ca="1" si="4"/>
        <v>0</v>
      </c>
      <c r="T37" s="10">
        <f t="shared" ca="1" si="5"/>
        <v>0</v>
      </c>
      <c r="U37" s="10"/>
      <c r="V37" s="10"/>
      <c r="W37" s="10"/>
      <c r="X37" s="10"/>
      <c r="Y37" s="73">
        <f>IF(COUNT(Sheet1!$B6:'Sheet1'!$C6)=2,(C6-Z$25/n)^2,0)</f>
        <v>0</v>
      </c>
      <c r="Z37" s="74">
        <f>IF(COUNT(Sheet1!$B6:'Sheet1'!$C6)=2,Z$29*B6^2+Y$30*B6+Y$31,0)</f>
        <v>0</v>
      </c>
      <c r="AA37" s="74"/>
      <c r="AB37" s="74">
        <f t="shared" ref="AB37:AB72" ca="1" si="8">IF(COUNT($B6:$C6)=2,(C6-Z37)^2,0)</f>
        <v>0</v>
      </c>
      <c r="AC37" s="49"/>
      <c r="AD37" s="75">
        <f>IF(COUNT(Sheet1!$B6:'Sheet1'!$C6)=2,($Z$25/n-Z37)^2,0)</f>
        <v>0</v>
      </c>
      <c r="AE37" s="10" t="s">
        <v>0</v>
      </c>
    </row>
    <row r="38" spans="1:31">
      <c r="A38" s="10">
        <f t="shared" ca="1" si="6"/>
        <v>0.13212535095078626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0"/>
        <v>0</v>
      </c>
      <c r="P38" s="10">
        <f t="shared" ca="1" si="1"/>
        <v>0</v>
      </c>
      <c r="Q38" s="10">
        <f t="shared" ca="1" si="2"/>
        <v>0</v>
      </c>
      <c r="R38" s="10">
        <f t="shared" ca="1" si="3"/>
        <v>0</v>
      </c>
      <c r="S38" s="10">
        <f t="shared" ca="1" si="4"/>
        <v>0</v>
      </c>
      <c r="T38" s="10">
        <f t="shared" ca="1" si="5"/>
        <v>0</v>
      </c>
      <c r="U38" s="10"/>
      <c r="V38" s="10"/>
      <c r="W38" s="10"/>
      <c r="X38" s="10"/>
      <c r="Y38" s="73">
        <f>IF(COUNT(Sheet1!$B7:'Sheet1'!$C7)=2,(C7-Z$25/n)^2,0)</f>
        <v>0</v>
      </c>
      <c r="Z38" s="74">
        <f>IF(COUNT(Sheet1!$B7:'Sheet1'!$C7)=2,Z$29*B7^2+Y$30*B7+Y$31,0)</f>
        <v>0</v>
      </c>
      <c r="AA38" s="59"/>
      <c r="AB38" s="74">
        <f t="shared" ca="1" si="8"/>
        <v>0</v>
      </c>
      <c r="AC38" s="32"/>
      <c r="AD38" s="75">
        <f>IF(COUNT(Sheet1!$B7:'Sheet1'!$C7)=2,($Z$25/n-Z38)^2,0)</f>
        <v>0</v>
      </c>
      <c r="AE38" s="10"/>
    </row>
    <row r="39" spans="1:31">
      <c r="A39" s="10">
        <f t="shared" ca="1" si="6"/>
        <v>0.48987989185096859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0"/>
        <v>0</v>
      </c>
      <c r="P39" s="10">
        <f t="shared" ca="1" si="1"/>
        <v>0</v>
      </c>
      <c r="Q39" s="10">
        <f t="shared" ca="1" si="2"/>
        <v>0</v>
      </c>
      <c r="R39" s="10">
        <f t="shared" ca="1" si="3"/>
        <v>0</v>
      </c>
      <c r="S39" s="10">
        <f t="shared" ca="1" si="4"/>
        <v>0</v>
      </c>
      <c r="T39" s="10">
        <f t="shared" ca="1" si="5"/>
        <v>0</v>
      </c>
      <c r="U39" s="10"/>
      <c r="V39" s="10"/>
      <c r="W39" s="10"/>
      <c r="X39" s="10"/>
      <c r="Y39" s="73">
        <f>IF(COUNT(Sheet1!$B8:'Sheet1'!$C8)=2,(C8-Z$25/n)^2,0)</f>
        <v>0</v>
      </c>
      <c r="Z39" s="74">
        <f>IF(COUNT(Sheet1!$B8:'Sheet1'!$C8)=2,Z$29*B8^2+Y$30*B8+Y$31,0)</f>
        <v>0</v>
      </c>
      <c r="AA39" s="59"/>
      <c r="AB39" s="74">
        <f t="shared" ca="1" si="8"/>
        <v>0</v>
      </c>
      <c r="AC39" s="32"/>
      <c r="AD39" s="75">
        <f>IF(COUNT(Sheet1!$B8:'Sheet1'!$C8)=2,($Z$25/n-Z39)^2,0)</f>
        <v>0</v>
      </c>
      <c r="AE39" s="10"/>
    </row>
    <row r="40" spans="1:31">
      <c r="A40" s="10">
        <f t="shared" ca="1" si="6"/>
        <v>0.49601861112606549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0"/>
        <v>0</v>
      </c>
      <c r="P40" s="10">
        <f t="shared" ca="1" si="1"/>
        <v>0</v>
      </c>
      <c r="Q40" s="10">
        <f t="shared" ca="1" si="2"/>
        <v>0</v>
      </c>
      <c r="R40" s="10">
        <f t="shared" ca="1" si="3"/>
        <v>0</v>
      </c>
      <c r="S40" s="10">
        <f t="shared" ca="1" si="4"/>
        <v>0</v>
      </c>
      <c r="T40" s="10">
        <f t="shared" ca="1" si="5"/>
        <v>0</v>
      </c>
      <c r="U40" s="10"/>
      <c r="V40" s="10"/>
      <c r="W40" s="10"/>
      <c r="X40" s="10"/>
      <c r="Y40" s="73">
        <f>IF(COUNT(Sheet1!$B9:'Sheet1'!$C9)=2,(C9-Z$25/n)^2,0)</f>
        <v>0</v>
      </c>
      <c r="Z40" s="74">
        <f>IF(COUNT(Sheet1!$B9:'Sheet1'!$C9)=2,Z$29*B9^2+Y$30*B9+Y$31,0)</f>
        <v>0</v>
      </c>
      <c r="AA40" s="59"/>
      <c r="AB40" s="74">
        <f t="shared" ca="1" si="8"/>
        <v>0</v>
      </c>
      <c r="AC40" s="32"/>
      <c r="AD40" s="75">
        <f>IF(COUNT(Sheet1!$B9:'Sheet1'!$C9)=2,($Z$25/n-Z40)^2,0)</f>
        <v>0</v>
      </c>
      <c r="AE40" s="10"/>
    </row>
    <row r="41" spans="1:31">
      <c r="A41" s="10">
        <f t="shared" ca="1" si="6"/>
        <v>0.64332195356390987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0"/>
        <v>0</v>
      </c>
      <c r="P41" s="10">
        <f t="shared" ca="1" si="1"/>
        <v>0</v>
      </c>
      <c r="Q41" s="10">
        <f t="shared" ca="1" si="2"/>
        <v>0</v>
      </c>
      <c r="R41" s="10">
        <f t="shared" ca="1" si="3"/>
        <v>0</v>
      </c>
      <c r="S41" s="10">
        <f t="shared" ca="1" si="4"/>
        <v>0</v>
      </c>
      <c r="T41" s="10">
        <f t="shared" ca="1" si="5"/>
        <v>0</v>
      </c>
      <c r="U41" s="10"/>
      <c r="V41" s="10"/>
      <c r="W41" s="10"/>
      <c r="X41" s="10"/>
      <c r="Y41" s="73">
        <f>IF(COUNT(Sheet1!$B10:'Sheet1'!$C10)=2,(C10-Z$25/n)^2,0)</f>
        <v>0</v>
      </c>
      <c r="Z41" s="74">
        <f>IF(COUNT(Sheet1!$B10:'Sheet1'!$C10)=2,Z$29*B10^2+Y$30*B10+Y$31,0)</f>
        <v>0</v>
      </c>
      <c r="AA41" s="59"/>
      <c r="AB41" s="74">
        <f t="shared" ca="1" si="8"/>
        <v>0</v>
      </c>
      <c r="AC41" s="32"/>
      <c r="AD41" s="75">
        <f>IF(COUNT(Sheet1!$B10:'Sheet1'!$C10)=2,($Z$25/n-Z41)^2,0)</f>
        <v>0</v>
      </c>
      <c r="AE41" s="10"/>
    </row>
    <row r="42" spans="1:31">
      <c r="A42" s="10">
        <f t="shared" ca="1" si="6"/>
        <v>8.7833940454813519E-2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0"/>
        <v>0</v>
      </c>
      <c r="P42" s="10">
        <f t="shared" ca="1" si="1"/>
        <v>0</v>
      </c>
      <c r="Q42" s="10">
        <f t="shared" ca="1" si="2"/>
        <v>0</v>
      </c>
      <c r="R42" s="10">
        <f t="shared" ca="1" si="3"/>
        <v>0</v>
      </c>
      <c r="S42" s="10">
        <f t="shared" ca="1" si="4"/>
        <v>0</v>
      </c>
      <c r="T42" s="10">
        <f t="shared" ca="1" si="5"/>
        <v>0</v>
      </c>
      <c r="U42" s="10"/>
      <c r="V42" s="10"/>
      <c r="W42" s="10"/>
      <c r="X42" s="10"/>
      <c r="Y42" s="73">
        <f>IF(COUNT(Sheet1!$B11:'Sheet1'!$C11)=2,(C11-Z$25/n)^2,0)</f>
        <v>0</v>
      </c>
      <c r="Z42" s="74">
        <f>IF(COUNT(Sheet1!$B11:'Sheet1'!$C11)=2,Z$29*B11^2+Y$30*B11+Y$31,0)</f>
        <v>0</v>
      </c>
      <c r="AA42" s="59"/>
      <c r="AB42" s="74">
        <f t="shared" ca="1" si="8"/>
        <v>0</v>
      </c>
      <c r="AC42" s="32"/>
      <c r="AD42" s="75">
        <f>IF(COUNT(Sheet1!$B11:'Sheet1'!$C11)=2,($Z$25/n-Z42)^2,0)</f>
        <v>0</v>
      </c>
      <c r="AE42" s="10"/>
    </row>
    <row r="43" spans="1:31">
      <c r="A43" s="10">
        <f t="shared" ca="1" si="6"/>
        <v>0.73594391125066105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0"/>
        <v>0</v>
      </c>
      <c r="P43" s="10">
        <f t="shared" ca="1" si="1"/>
        <v>0</v>
      </c>
      <c r="Q43" s="10">
        <f t="shared" ca="1" si="2"/>
        <v>0</v>
      </c>
      <c r="R43" s="10">
        <f t="shared" ca="1" si="3"/>
        <v>0</v>
      </c>
      <c r="S43" s="10">
        <f t="shared" ca="1" si="4"/>
        <v>0</v>
      </c>
      <c r="T43" s="10">
        <f t="shared" ca="1" si="5"/>
        <v>0</v>
      </c>
      <c r="U43" s="10"/>
      <c r="V43" s="10"/>
      <c r="W43" s="10"/>
      <c r="X43" s="10"/>
      <c r="Y43" s="73">
        <f>IF(COUNT(Sheet1!$B12:'Sheet1'!$C12)=2,(C12-Z$25/n)^2,0)</f>
        <v>0</v>
      </c>
      <c r="Z43" s="74">
        <f>IF(COUNT(Sheet1!$B12:'Sheet1'!$C12)=2,Z$29*B12^2+Y$30*B12+Y$31,0)</f>
        <v>0</v>
      </c>
      <c r="AA43" s="59"/>
      <c r="AB43" s="74">
        <f t="shared" ca="1" si="8"/>
        <v>0</v>
      </c>
      <c r="AC43" s="32"/>
      <c r="AD43" s="75">
        <f>IF(COUNT(Sheet1!$B12:'Sheet1'!$C12)=2,($Z$25/n-Z43)^2,0)</f>
        <v>0</v>
      </c>
      <c r="AE43" s="10"/>
    </row>
    <row r="44" spans="1:31">
      <c r="A44" s="10">
        <f t="shared" ca="1" si="6"/>
        <v>0.16169962156260431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0"/>
        <v>0</v>
      </c>
      <c r="P44" s="10">
        <f t="shared" ca="1" si="1"/>
        <v>0</v>
      </c>
      <c r="Q44" s="10">
        <f t="shared" ca="1" si="2"/>
        <v>0</v>
      </c>
      <c r="R44" s="10">
        <f t="shared" ca="1" si="3"/>
        <v>0</v>
      </c>
      <c r="S44" s="10">
        <f t="shared" ca="1" si="4"/>
        <v>0</v>
      </c>
      <c r="T44" s="10">
        <f t="shared" ca="1" si="5"/>
        <v>0</v>
      </c>
      <c r="U44" s="10"/>
      <c r="V44" s="10"/>
      <c r="W44" s="10"/>
      <c r="X44" s="10"/>
      <c r="Y44" s="73">
        <f>IF(COUNT(Sheet1!$B13:'Sheet1'!$C13)=2,(C13-Z$25/n)^2,0)</f>
        <v>0</v>
      </c>
      <c r="Z44" s="74">
        <f>IF(COUNT(Sheet1!$B13:'Sheet1'!$C13)=2,Z$29*B13^2+Y$30*B13+Y$31,0)</f>
        <v>0</v>
      </c>
      <c r="AA44" s="32"/>
      <c r="AB44" s="74">
        <f t="shared" ca="1" si="8"/>
        <v>0</v>
      </c>
      <c r="AC44" s="32"/>
      <c r="AD44" s="75">
        <f>IF(COUNT(Sheet1!$B13:'Sheet1'!$C13)=2,($Z$25/n-Z44)^2,0)</f>
        <v>0</v>
      </c>
      <c r="AE44" s="10"/>
    </row>
    <row r="45" spans="1:31">
      <c r="A45" s="10">
        <f t="shared" ca="1" si="6"/>
        <v>0.67817593176577862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0"/>
        <v>0</v>
      </c>
      <c r="P45" s="10">
        <f t="shared" ca="1" si="1"/>
        <v>0</v>
      </c>
      <c r="Q45" s="10">
        <f t="shared" ca="1" si="2"/>
        <v>0</v>
      </c>
      <c r="R45" s="10">
        <f t="shared" ca="1" si="3"/>
        <v>0</v>
      </c>
      <c r="S45" s="10">
        <f t="shared" ca="1" si="4"/>
        <v>0</v>
      </c>
      <c r="T45" s="10">
        <f t="shared" ca="1" si="5"/>
        <v>0</v>
      </c>
      <c r="U45" s="10"/>
      <c r="V45" s="10"/>
      <c r="W45" s="10"/>
      <c r="X45" s="10"/>
      <c r="Y45" s="73">
        <f>IF(COUNT(Sheet1!$B14:'Sheet1'!$C14)=2,(C14-Z$25/n)^2,0)</f>
        <v>0</v>
      </c>
      <c r="Z45" s="74">
        <f>IF(COUNT(Sheet1!$B14:'Sheet1'!$C14)=2,Z$29*B14^2+Y$30*B14+Y$31,0)</f>
        <v>0</v>
      </c>
      <c r="AA45" s="59"/>
      <c r="AB45" s="74">
        <f t="shared" ca="1" si="8"/>
        <v>0</v>
      </c>
      <c r="AC45" s="32"/>
      <c r="AD45" s="75">
        <f>IF(COUNT(Sheet1!$B14:'Sheet1'!$C14)=2,($Z$25/n-Z45)^2,0)</f>
        <v>0</v>
      </c>
      <c r="AE45" s="10"/>
    </row>
    <row r="46" spans="1:31">
      <c r="A46" s="10">
        <f t="shared" ca="1" si="6"/>
        <v>0.22073461544228457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0"/>
        <v>0</v>
      </c>
      <c r="P46" s="10">
        <f t="shared" ca="1" si="1"/>
        <v>0</v>
      </c>
      <c r="Q46" s="10">
        <f t="shared" ca="1" si="2"/>
        <v>0</v>
      </c>
      <c r="R46" s="10">
        <f t="shared" ca="1" si="3"/>
        <v>0</v>
      </c>
      <c r="S46" s="10">
        <f t="shared" ca="1" si="4"/>
        <v>0</v>
      </c>
      <c r="T46" s="10">
        <f t="shared" ca="1" si="5"/>
        <v>0</v>
      </c>
      <c r="U46" s="10"/>
      <c r="V46" s="10"/>
      <c r="W46" s="10"/>
      <c r="X46" s="10"/>
      <c r="Y46" s="73">
        <f>IF(COUNT(Sheet1!$B15:'Sheet1'!$C15)=2,(C15-Z$25/n)^2,0)</f>
        <v>0</v>
      </c>
      <c r="Z46" s="74">
        <f>IF(COUNT(Sheet1!$B15:'Sheet1'!$C15)=2,Z$29*B15^2+Y$30*B15+Y$31,0)</f>
        <v>0</v>
      </c>
      <c r="AA46" s="59"/>
      <c r="AB46" s="74">
        <f t="shared" ca="1" si="8"/>
        <v>0</v>
      </c>
      <c r="AC46" s="32"/>
      <c r="AD46" s="75">
        <f>IF(COUNT(Sheet1!$B15:'Sheet1'!$C15)=2,($Z$25/n-Z46)^2,0)</f>
        <v>0</v>
      </c>
      <c r="AE46" s="10"/>
    </row>
    <row r="47" spans="1:31">
      <c r="A47" s="10">
        <f t="shared" ca="1" si="6"/>
        <v>0.26172438435998768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0"/>
        <v>0</v>
      </c>
      <c r="P47" s="10">
        <f t="shared" ca="1" si="1"/>
        <v>0</v>
      </c>
      <c r="Q47" s="10">
        <f t="shared" ca="1" si="2"/>
        <v>0</v>
      </c>
      <c r="R47" s="10">
        <f t="shared" ca="1" si="3"/>
        <v>0</v>
      </c>
      <c r="S47" s="10">
        <f t="shared" ca="1" si="4"/>
        <v>0</v>
      </c>
      <c r="T47" s="10">
        <f t="shared" ca="1" si="5"/>
        <v>0</v>
      </c>
      <c r="U47" s="10"/>
      <c r="V47" s="10"/>
      <c r="W47" s="10"/>
      <c r="X47" s="10"/>
      <c r="Y47" s="73">
        <f>IF(COUNT(Sheet1!$B16:'Sheet1'!$C16)=2,(C16-Z$25/n)^2,0)</f>
        <v>0</v>
      </c>
      <c r="Z47" s="74">
        <f>IF(COUNT(Sheet1!$B16:'Sheet1'!$C16)=2,Z$29*B16^2+Y$30*B16+Y$31,0)</f>
        <v>0</v>
      </c>
      <c r="AA47" s="59"/>
      <c r="AB47" s="74">
        <f t="shared" ca="1" si="8"/>
        <v>0</v>
      </c>
      <c r="AC47" s="32"/>
      <c r="AD47" s="75">
        <f>IF(COUNT(Sheet1!$B16:'Sheet1'!$C16)=2,($Z$25/n-Z47)^2,0)</f>
        <v>0</v>
      </c>
      <c r="AE47" s="10"/>
    </row>
    <row r="48" spans="1:31">
      <c r="A48" s="10">
        <f t="shared" ca="1" si="6"/>
        <v>0.53781517403685342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0"/>
        <v>0</v>
      </c>
      <c r="P48" s="10">
        <f t="shared" ca="1" si="1"/>
        <v>0</v>
      </c>
      <c r="Q48" s="10">
        <f t="shared" ca="1" si="2"/>
        <v>0</v>
      </c>
      <c r="R48" s="10">
        <f t="shared" ca="1" si="3"/>
        <v>0</v>
      </c>
      <c r="S48" s="10">
        <f t="shared" ca="1" si="4"/>
        <v>0</v>
      </c>
      <c r="T48" s="10">
        <f t="shared" ca="1" si="5"/>
        <v>0</v>
      </c>
      <c r="U48" s="10"/>
      <c r="V48" s="10"/>
      <c r="W48" s="10"/>
      <c r="X48" s="10"/>
      <c r="Y48" s="73">
        <f>IF(COUNT(Sheet1!$B17:'Sheet1'!$C17)=2,(C17-Z$25/n)^2,0)</f>
        <v>0</v>
      </c>
      <c r="Z48" s="74">
        <f>IF(COUNT(Sheet1!$B17:'Sheet1'!$C17)=2,Z$29*B17^2+Y$30*B17+Y$31,0)</f>
        <v>0</v>
      </c>
      <c r="AA48" s="59"/>
      <c r="AB48" s="74">
        <f t="shared" ca="1" si="8"/>
        <v>0</v>
      </c>
      <c r="AC48" s="32"/>
      <c r="AD48" s="75">
        <f>IF(COUNT(Sheet1!$B17:'Sheet1'!$C17)=2,($Z$25/n-Z48)^2,0)</f>
        <v>0</v>
      </c>
      <c r="AE48" s="10"/>
    </row>
    <row r="49" spans="1:31">
      <c r="A49" s="10">
        <f t="shared" ca="1" si="6"/>
        <v>0.94874002999787688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0"/>
        <v>0</v>
      </c>
      <c r="P49" s="10">
        <f t="shared" ca="1" si="1"/>
        <v>0</v>
      </c>
      <c r="Q49" s="10">
        <f t="shared" ca="1" si="2"/>
        <v>0</v>
      </c>
      <c r="R49" s="10">
        <f t="shared" ca="1" si="3"/>
        <v>0</v>
      </c>
      <c r="S49" s="10">
        <f t="shared" ca="1" si="4"/>
        <v>0</v>
      </c>
      <c r="T49" s="10">
        <f t="shared" ca="1" si="5"/>
        <v>0</v>
      </c>
      <c r="U49" s="10"/>
      <c r="V49" s="10"/>
      <c r="W49" s="10"/>
      <c r="X49" s="10"/>
      <c r="Y49" s="73">
        <f>IF(COUNT(Sheet1!$B18:'Sheet1'!$C18)=2,(C18-Z$25/n)^2,0)</f>
        <v>0</v>
      </c>
      <c r="Z49" s="74">
        <f>IF(COUNT(Sheet1!$B18:'Sheet1'!$C18)=2,Z$29*B18^2+Y$30*B18+Y$31,0)</f>
        <v>0</v>
      </c>
      <c r="AA49" s="59"/>
      <c r="AB49" s="74">
        <f t="shared" ca="1" si="8"/>
        <v>0</v>
      </c>
      <c r="AC49" s="32"/>
      <c r="AD49" s="75">
        <f>IF(COUNT(Sheet1!$B18:'Sheet1'!$C18)=2,($Z$25/n-Z49)^2,0)</f>
        <v>0</v>
      </c>
      <c r="AE49" s="10"/>
    </row>
    <row r="50" spans="1:31">
      <c r="A50" s="10">
        <f t="shared" ca="1" si="6"/>
        <v>0.63735487049906658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0"/>
        <v>0</v>
      </c>
      <c r="P50" s="10">
        <f t="shared" ca="1" si="1"/>
        <v>0</v>
      </c>
      <c r="Q50" s="10">
        <f t="shared" ca="1" si="2"/>
        <v>0</v>
      </c>
      <c r="R50" s="10">
        <f t="shared" ca="1" si="3"/>
        <v>0</v>
      </c>
      <c r="S50" s="10">
        <f t="shared" ca="1" si="4"/>
        <v>0</v>
      </c>
      <c r="T50" s="10">
        <f t="shared" ca="1" si="5"/>
        <v>0</v>
      </c>
      <c r="U50" s="10"/>
      <c r="V50" s="10"/>
      <c r="W50" s="10"/>
      <c r="X50" s="10"/>
      <c r="Y50" s="73">
        <f>IF(COUNT(Sheet1!$B19:'Sheet1'!$C19)=2,(C19-Z$25/n)^2,0)</f>
        <v>0</v>
      </c>
      <c r="Z50" s="74">
        <f>IF(COUNT(Sheet1!$B19:'Sheet1'!$C19)=2,Z$29*B19^2+Y$30*B19+Y$31,0)</f>
        <v>0</v>
      </c>
      <c r="AA50" s="59"/>
      <c r="AB50" s="74">
        <f t="shared" ca="1" si="8"/>
        <v>0</v>
      </c>
      <c r="AC50" s="32"/>
      <c r="AD50" s="75">
        <f>IF(COUNT(Sheet1!$B19:'Sheet1'!$C19)=2,($Z$25/n-Z50)^2,0)</f>
        <v>0</v>
      </c>
      <c r="AE50" s="10"/>
    </row>
    <row r="51" spans="1:3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80" t="str">
        <f>IF(COUNT(J51)=1,(-b+SQRT(b*b-4*a*(__c-J51)))/(2*a),"")</f>
        <v/>
      </c>
      <c r="L51" s="8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73">
        <f>IF(COUNT(Sheet1!$B20:'Sheet1'!$C20)=2,(C20-Z$25/n)^2,0)</f>
        <v>0</v>
      </c>
      <c r="Z51" s="74">
        <f>IF(COUNT(Sheet1!$B20:'Sheet1'!$C20)=2,Z$29*B20^2+Y$30*B20+Y$31,0)</f>
        <v>0</v>
      </c>
      <c r="AA51" s="59"/>
      <c r="AB51" s="74">
        <f t="shared" ca="1" si="8"/>
        <v>0</v>
      </c>
      <c r="AC51" s="32"/>
      <c r="AD51" s="75">
        <f>IF(COUNT(Sheet1!$B20:'Sheet1'!$C20)=2,($Z$25/n-Z51)^2,0)</f>
        <v>0</v>
      </c>
      <c r="AE51" s="10"/>
    </row>
    <row r="52" spans="1:3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73">
        <f>IF(COUNT(Sheet1!$B21:'Sheet1'!$C21)=2,(C21-Z$25/n)^2,0)</f>
        <v>0</v>
      </c>
      <c r="Z52" s="74">
        <f>IF(COUNT(Sheet1!$B21:'Sheet1'!$C21)=2,Z$29*B21^2+Y$30*B21+Y$31,0)</f>
        <v>0</v>
      </c>
      <c r="AA52" s="59"/>
      <c r="AB52" s="74">
        <f t="shared" ca="1" si="8"/>
        <v>0</v>
      </c>
      <c r="AC52" s="32"/>
      <c r="AD52" s="75">
        <f>IF(COUNT(Sheet1!$B21:'Sheet1'!$C21)=2,($Z$25/n-Z52)^2,0)</f>
        <v>0</v>
      </c>
      <c r="AE52" s="10"/>
    </row>
    <row r="53" spans="1:3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73">
        <f>IF(COUNT(Sheet1!$B22:'Sheet1'!$C22)=2,(C22-Z$25/n)^2,0)</f>
        <v>0</v>
      </c>
      <c r="Z53" s="74">
        <f>IF(COUNT(Sheet1!$B22:'Sheet1'!$C22)=2,Z$29*B22^2+Y$30*B22+Y$31,0)</f>
        <v>0</v>
      </c>
      <c r="AA53" s="59"/>
      <c r="AB53" s="74">
        <f t="shared" ca="1" si="8"/>
        <v>0</v>
      </c>
      <c r="AC53" s="32"/>
      <c r="AD53" s="75">
        <f>IF(COUNT(Sheet1!$B22:'Sheet1'!$C22)=2,($Z$25/n-Z53)^2,0)</f>
        <v>0</v>
      </c>
      <c r="AE53" s="10"/>
    </row>
    <row r="54" spans="1:3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73">
        <f>IF(COUNT(Sheet1!$B23:'Sheet1'!$C23)=2,(C23-Z$25/n)^2,0)</f>
        <v>0</v>
      </c>
      <c r="Z54" s="74">
        <f>IF(COUNT(Sheet1!$B23:'Sheet1'!$C23)=2,Z$29*B23^2+Y$30*B23+Y$31,0)</f>
        <v>0</v>
      </c>
      <c r="AA54" s="59"/>
      <c r="AB54" s="74">
        <f t="shared" ca="1" si="8"/>
        <v>0</v>
      </c>
      <c r="AC54" s="32"/>
      <c r="AD54" s="75">
        <f>IF(COUNT(Sheet1!$B23:'Sheet1'!$C23)=2,($Z$25/n-Z54)^2,0)</f>
        <v>0</v>
      </c>
      <c r="AE54" s="10"/>
    </row>
    <row r="55" spans="1:3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73">
        <f>IF(COUNT(Sheet1!$B24:'Sheet1'!$C24)=2,(C24-Z$25/n)^2,0)</f>
        <v>0</v>
      </c>
      <c r="Z55" s="74">
        <f>IF(COUNT(Sheet1!$B24:'Sheet1'!$C24)=2,Z$29*B24^2+Y$30*B24+Y$31,0)</f>
        <v>0</v>
      </c>
      <c r="AA55" s="59"/>
      <c r="AB55" s="74">
        <f t="shared" ca="1" si="8"/>
        <v>0</v>
      </c>
      <c r="AC55" s="32"/>
      <c r="AD55" s="75">
        <f>IF(COUNT(Sheet1!$B24:'Sheet1'!$C24)=2,($Z$25/n-Z55)^2,0)</f>
        <v>0</v>
      </c>
      <c r="AE55" s="10"/>
    </row>
    <row r="56" spans="1:3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73">
        <f>IF(COUNT(Sheet1!$B25:'Sheet1'!$C25)=2,(C25-Z$25/n)^2,0)</f>
        <v>0</v>
      </c>
      <c r="Z56" s="74">
        <f>IF(COUNT(Sheet1!$B25:'Sheet1'!$C25)=2,Z$29*B25^2+Y$30*B25+Y$31,0)</f>
        <v>0</v>
      </c>
      <c r="AA56" s="56"/>
      <c r="AB56" s="74">
        <f t="shared" ca="1" si="8"/>
        <v>0</v>
      </c>
      <c r="AC56" s="56"/>
      <c r="AD56" s="75">
        <f>IF(COUNT(Sheet1!$B25:'Sheet1'!$C25)=2,($Z$25/n-Z56)^2,0)</f>
        <v>0</v>
      </c>
      <c r="AE56" s="10"/>
    </row>
    <row r="57" spans="1:3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73">
        <f>IF(COUNT(Sheet1!$B26:'Sheet1'!$C26)=2,(C26-Z$25/n)^2,0)</f>
        <v>0</v>
      </c>
      <c r="Z57" s="74">
        <f>IF(COUNT(Sheet1!$B26:'Sheet1'!$C26)=2,Z$29*B26^2+Y$30*B26+Y$31,0)</f>
        <v>0</v>
      </c>
      <c r="AA57" s="56"/>
      <c r="AB57" s="74">
        <f t="shared" ca="1" si="8"/>
        <v>0</v>
      </c>
      <c r="AC57" s="56"/>
      <c r="AD57" s="75">
        <f>IF(COUNT(Sheet1!$B26:'Sheet1'!$C26)=2,($Z$25/n-Z57)^2,0)</f>
        <v>0</v>
      </c>
      <c r="AE57" s="10"/>
    </row>
    <row r="58" spans="1:3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73">
        <f>IF(COUNT(Sheet1!$B27:'Sheet1'!$C27)=2,(C27-Z$25/n)^2,0)</f>
        <v>0</v>
      </c>
      <c r="Z58" s="74">
        <f>IF(COUNT(Sheet1!$B27:'Sheet1'!$C27)=2,Z$29*B27^2+Y$30*B27+Y$31,0)</f>
        <v>0</v>
      </c>
      <c r="AA58" s="56"/>
      <c r="AB58" s="74">
        <f t="shared" ca="1" si="8"/>
        <v>0</v>
      </c>
      <c r="AC58" s="56"/>
      <c r="AD58" s="75">
        <f>IF(COUNT(Sheet1!$B27:'Sheet1'!$C27)=2,($Z$25/n-Z58)^2,0)</f>
        <v>0</v>
      </c>
      <c r="AE58" s="10"/>
    </row>
    <row r="59" spans="1:3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73">
        <f>IF(COUNT(Sheet1!$B28:'Sheet1'!$C28)=2,(C28-Z$25/n)^2,0)</f>
        <v>0</v>
      </c>
      <c r="Z59" s="74">
        <f>IF(COUNT(Sheet1!$B28:'Sheet1'!$C28)=2,Z$29*B28^2+Y$30*B28+Y$31,0)</f>
        <v>0</v>
      </c>
      <c r="AA59" s="56"/>
      <c r="AB59" s="74">
        <f t="shared" ca="1" si="8"/>
        <v>0</v>
      </c>
      <c r="AC59" s="56"/>
      <c r="AD59" s="75">
        <f>IF(COUNT(Sheet1!$B28:'Sheet1'!$C28)=2,($Z$25/n-Z59)^2,0)</f>
        <v>0</v>
      </c>
      <c r="AE59" s="10"/>
    </row>
    <row r="60" spans="1:3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73">
        <f>IF(COUNT(Sheet1!$B29:'Sheet1'!$C29)=2,(C29-Z$25/n)^2,0)</f>
        <v>0</v>
      </c>
      <c r="Z60" s="74">
        <f>IF(COUNT(Sheet1!$B29:'Sheet1'!$C29)=2,Z$29*B29^2+Y$30*B29+Y$31,0)</f>
        <v>0</v>
      </c>
      <c r="AA60" s="56"/>
      <c r="AB60" s="74">
        <f t="shared" ca="1" si="8"/>
        <v>0</v>
      </c>
      <c r="AC60" s="56"/>
      <c r="AD60" s="75">
        <f>IF(COUNT(Sheet1!$B29:'Sheet1'!$C29)=2,($Z$25/n-Z60)^2,0)</f>
        <v>0</v>
      </c>
      <c r="AE60" s="10"/>
    </row>
    <row r="61" spans="1:3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73">
        <f>IF(COUNT(Sheet1!$B30:'Sheet1'!$C30)=2,(C30-Z$25/n)^2,0)</f>
        <v>0</v>
      </c>
      <c r="Z61" s="74">
        <f>IF(COUNT(Sheet1!$B30:'Sheet1'!$C30)=2,Z$29*B30^2+Y$30*B30+Y$31,0)</f>
        <v>0</v>
      </c>
      <c r="AA61" s="56"/>
      <c r="AB61" s="74">
        <f t="shared" ca="1" si="8"/>
        <v>0</v>
      </c>
      <c r="AC61" s="56"/>
      <c r="AD61" s="75">
        <f>IF(COUNT(Sheet1!$B30:'Sheet1'!$C30)=2,($Z$25/n-Z61)^2,0)</f>
        <v>0</v>
      </c>
      <c r="AE61" s="10"/>
    </row>
    <row r="62" spans="1:3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73">
        <f>IF(COUNT(Sheet1!$B31:'Sheet1'!$C31)=2,(C31-Z$25/n)^2,0)</f>
        <v>0</v>
      </c>
      <c r="Z62" s="74">
        <f>IF(COUNT(Sheet1!$B31:'Sheet1'!$C31)=2,Z$29*B31^2+Y$30*B31+Y$31,0)</f>
        <v>0</v>
      </c>
      <c r="AA62" s="56"/>
      <c r="AB62" s="74">
        <f t="shared" ca="1" si="8"/>
        <v>0</v>
      </c>
      <c r="AC62" s="56"/>
      <c r="AD62" s="75">
        <f>IF(COUNT(Sheet1!$B31:'Sheet1'!$C31)=2,($Z$25/n-Z62)^2,0)</f>
        <v>0</v>
      </c>
      <c r="AE62" s="10"/>
    </row>
    <row r="63" spans="1:3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73">
        <f>IF(COUNT(Sheet1!$B32:'Sheet1'!$C32)=2,(C32-Z$25/n)^2,0)</f>
        <v>0</v>
      </c>
      <c r="Z63" s="74">
        <f>IF(COUNT(Sheet1!$B32:'Sheet1'!$C32)=2,Z$29*B32^2+Y$30*B32+Y$31,0)</f>
        <v>0</v>
      </c>
      <c r="AA63" s="56"/>
      <c r="AB63" s="74">
        <f t="shared" ca="1" si="8"/>
        <v>0</v>
      </c>
      <c r="AC63" s="56"/>
      <c r="AD63" s="75">
        <f>IF(COUNT(Sheet1!$B32:'Sheet1'!$C32)=2,($Z$25/n-Z63)^2,0)</f>
        <v>0</v>
      </c>
      <c r="AE63" s="10"/>
    </row>
    <row r="64" spans="1:3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73">
        <f>IF(COUNT(Sheet1!$B33:'Sheet1'!$C33)=2,(C33-Z$25/n)^2,0)</f>
        <v>0</v>
      </c>
      <c r="Z64" s="74">
        <f>IF(COUNT(Sheet1!$B33:'Sheet1'!$C33)=2,Z$29*B33^2+Y$30*B33+Y$31,0)</f>
        <v>0</v>
      </c>
      <c r="AA64" s="56"/>
      <c r="AB64" s="74">
        <f t="shared" ca="1" si="8"/>
        <v>0</v>
      </c>
      <c r="AC64" s="56"/>
      <c r="AD64" s="75">
        <f>IF(COUNT(Sheet1!$B33:'Sheet1'!$C33)=2,($Z$25/n-Z64)^2,0)</f>
        <v>0</v>
      </c>
      <c r="AE64" s="10"/>
    </row>
    <row r="65" spans="1:3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73">
        <f>IF(COUNT(Sheet1!$B34:'Sheet1'!$C34)=2,(C34-Z$25/n)^2,0)</f>
        <v>0</v>
      </c>
      <c r="Z65" s="74">
        <f>IF(COUNT(Sheet1!$B34:'Sheet1'!$C34)=2,Z$29*B34^2+Y$30*B34+Y$31,0)</f>
        <v>0</v>
      </c>
      <c r="AA65" s="56"/>
      <c r="AB65" s="74">
        <f t="shared" ca="1" si="8"/>
        <v>0</v>
      </c>
      <c r="AC65" s="56"/>
      <c r="AD65" s="75">
        <f>IF(COUNT(Sheet1!$B34:'Sheet1'!$C34)=2,($Z$25/n-Z65)^2,0)</f>
        <v>0</v>
      </c>
      <c r="AE65" s="10"/>
    </row>
    <row r="66" spans="1:3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73">
        <f>IF(COUNT(Sheet1!$B35:'Sheet1'!$C35)=2,(C35-Z$25/n)^2,0)</f>
        <v>0</v>
      </c>
      <c r="Z66" s="74">
        <f>IF(COUNT(Sheet1!$B35:'Sheet1'!$C35)=2,Z$29*B35^2+Y$30*B35+Y$31,0)</f>
        <v>0</v>
      </c>
      <c r="AA66" s="56"/>
      <c r="AB66" s="74">
        <f t="shared" ca="1" si="8"/>
        <v>0</v>
      </c>
      <c r="AC66" s="56"/>
      <c r="AD66" s="75">
        <f>IF(COUNT(Sheet1!$B35:'Sheet1'!$C35)=2,($Z$25/n-Z66)^2,0)</f>
        <v>0</v>
      </c>
      <c r="AE66" s="10"/>
    </row>
    <row r="67" spans="1:3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73">
        <f>IF(COUNT(Sheet1!$B36:'Sheet1'!$C36)=2,(C36-Z$25/n)^2,0)</f>
        <v>0</v>
      </c>
      <c r="Z67" s="74">
        <f>IF(COUNT(Sheet1!$B36:'Sheet1'!$C36)=2,Z$29*B36^2+Y$30*B36+Y$31,0)</f>
        <v>0</v>
      </c>
      <c r="AA67" s="56"/>
      <c r="AB67" s="74">
        <f t="shared" ca="1" si="8"/>
        <v>0</v>
      </c>
      <c r="AC67" s="56"/>
      <c r="AD67" s="75">
        <f>IF(COUNT(Sheet1!$B36:'Sheet1'!$C36)=2,($Z$25/n-Z67)^2,0)</f>
        <v>0</v>
      </c>
      <c r="AE67" s="10"/>
    </row>
    <row r="68" spans="1:3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73">
        <f>IF(COUNT(Sheet1!$B37:'Sheet1'!$C37)=2,(C37-Z$25/n)^2,0)</f>
        <v>0</v>
      </c>
      <c r="Z68" s="74">
        <f>IF(COUNT(Sheet1!$B37:'Sheet1'!$C37)=2,Z$29*B37^2+Y$30*B37+Y$31,0)</f>
        <v>0</v>
      </c>
      <c r="AA68" s="56"/>
      <c r="AB68" s="74">
        <f t="shared" ca="1" si="8"/>
        <v>0</v>
      </c>
      <c r="AC68" s="56"/>
      <c r="AD68" s="75">
        <f>IF(COUNT(Sheet1!$B37:'Sheet1'!$C37)=2,($Z$25/n-Z68)^2,0)</f>
        <v>0</v>
      </c>
      <c r="AE68" s="10"/>
    </row>
    <row r="69" spans="1:3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73">
        <f>IF(COUNT(Sheet1!$B38:'Sheet1'!$C38)=2,(C38-Z$25/n)^2,0)</f>
        <v>0</v>
      </c>
      <c r="Z69" s="74">
        <f>IF(COUNT(Sheet1!$B38:'Sheet1'!$C38)=2,Z$29*B38^2+Y$30*B38+Y$31,0)</f>
        <v>0</v>
      </c>
      <c r="AA69" s="56"/>
      <c r="AB69" s="74">
        <f t="shared" ca="1" si="8"/>
        <v>0</v>
      </c>
      <c r="AC69" s="56"/>
      <c r="AD69" s="75">
        <f>IF(COUNT(Sheet1!$B38:'Sheet1'!$C38)=2,($Z$25/n-Z69)^2,0)</f>
        <v>0</v>
      </c>
      <c r="AE69" s="10"/>
    </row>
    <row r="70" spans="1:3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73">
        <f>IF(COUNT(Sheet1!$B39:'Sheet1'!$C39)=2,(C39-Z$25/n)^2,0)</f>
        <v>0</v>
      </c>
      <c r="Z70" s="74">
        <f>IF(COUNT(Sheet1!$B39:'Sheet1'!$C39)=2,Z$29*B39^2+Y$30*B39+Y$31,0)</f>
        <v>0</v>
      </c>
      <c r="AA70" s="56"/>
      <c r="AB70" s="74">
        <f t="shared" ca="1" si="8"/>
        <v>0</v>
      </c>
      <c r="AC70" s="56"/>
      <c r="AD70" s="75">
        <f>IF(COUNT(Sheet1!$B39:'Sheet1'!$C39)=2,($Z$25/n-Z70)^2,0)</f>
        <v>0</v>
      </c>
      <c r="AE70" s="10"/>
    </row>
    <row r="71" spans="1:3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73">
        <f>IF(COUNT(Sheet1!$B40:'Sheet1'!$C40)=2,(C40-Z$25/n)^2,0)</f>
        <v>0</v>
      </c>
      <c r="Z71" s="74">
        <f>IF(COUNT(Sheet1!$B40:'Sheet1'!$C40)=2,Z$29*B40^2+Y$30*B40+Y$31,0)</f>
        <v>0</v>
      </c>
      <c r="AA71" s="56"/>
      <c r="AB71" s="74">
        <f t="shared" ca="1" si="8"/>
        <v>0</v>
      </c>
      <c r="AC71" s="56"/>
      <c r="AD71" s="75">
        <f>IF(COUNT(Sheet1!$B40:'Sheet1'!$C40)=2,($Z$25/n-Z71)^2,0)</f>
        <v>0</v>
      </c>
      <c r="AE71" s="10"/>
    </row>
    <row r="72" spans="1:3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73">
        <f>IF(COUNT(Sheet1!$B41:'Sheet1'!$C41)=2,(C41-Z$25/n)^2,0)</f>
        <v>0</v>
      </c>
      <c r="Z72" s="74">
        <f>IF(COUNT(Sheet1!$B41:'Sheet1'!$C41)=2,Z$29*B41^2+Y$30*B41+Y$31,0)</f>
        <v>0</v>
      </c>
      <c r="AA72" s="56"/>
      <c r="AB72" s="74">
        <f t="shared" ca="1" si="8"/>
        <v>0</v>
      </c>
      <c r="AC72" s="56"/>
      <c r="AD72" s="75">
        <f>IF(COUNT(Sheet1!$B41:'Sheet1'!$C41)=2,($Z$25/n-Z72)^2,0)</f>
        <v>0</v>
      </c>
      <c r="AE72" s="10"/>
    </row>
    <row r="73" spans="1:3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82">
        <f>SUM(Y37:Y72)</f>
        <v>0</v>
      </c>
      <c r="Z73" s="83">
        <f>SUM(Z37:Z72)</f>
        <v>0</v>
      </c>
      <c r="AA73" s="83"/>
      <c r="AB73" s="83">
        <f ca="1">SUM(AB37:AB72)</f>
        <v>0</v>
      </c>
      <c r="AC73" s="83" t="s">
        <v>0</v>
      </c>
      <c r="AD73" s="84">
        <f>SUM(AD37:AD72)</f>
        <v>0</v>
      </c>
      <c r="AE73" s="10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5:AE73"/>
  <sheetViews>
    <sheetView workbookViewId="0">
      <selection sqref="A1:AE73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0.56785053520886974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O50" ca="1" si="0">IF(COUNT($B6:$C6)=2,B6,0)</f>
        <v>0</v>
      </c>
      <c r="O6" s="10">
        <f t="shared" ca="1" si="0"/>
        <v>0</v>
      </c>
      <c r="P6" s="10">
        <f t="shared" ref="P6:P50" ca="1" si="1">IF(COUNT($B6:$C6)=2,N6*O6,0)</f>
        <v>0</v>
      </c>
      <c r="Q6" s="10">
        <f t="shared" ref="Q6:Q50" ca="1" si="2">IF(COUNT($B6:$C6)=2,B6^2,0)</f>
        <v>0</v>
      </c>
      <c r="R6" s="10">
        <f t="shared" ref="R6:R50" ca="1" si="3">IF(COUNT($B6:$C6)=2,B6^3,0)</f>
        <v>0</v>
      </c>
      <c r="S6" s="10">
        <f t="shared" ref="S6:S50" ca="1" si="4">IF(COUNT($B6:$C6)=2,B6^4,0)</f>
        <v>0</v>
      </c>
      <c r="T6" s="10">
        <f t="shared" ref="T6:T50" ca="1" si="5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6">RAND()</f>
        <v>0.14999036886895278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0"/>
        <v>0</v>
      </c>
      <c r="P7" s="10">
        <f t="shared" ca="1" si="1"/>
        <v>0</v>
      </c>
      <c r="Q7" s="10">
        <f t="shared" ca="1" si="2"/>
        <v>0</v>
      </c>
      <c r="R7" s="10">
        <f t="shared" ca="1" si="3"/>
        <v>0</v>
      </c>
      <c r="S7" s="10">
        <f t="shared" ca="1" si="4"/>
        <v>0</v>
      </c>
      <c r="T7" s="10">
        <f t="shared" ca="1" si="5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6"/>
        <v>0.10948484927326385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0"/>
        <v>0</v>
      </c>
      <c r="P8" s="10">
        <f t="shared" ca="1" si="1"/>
        <v>0</v>
      </c>
      <c r="Q8" s="10">
        <f t="shared" ca="1" si="2"/>
        <v>0</v>
      </c>
      <c r="R8" s="10">
        <f t="shared" ca="1" si="3"/>
        <v>0</v>
      </c>
      <c r="S8" s="10">
        <f t="shared" ca="1" si="4"/>
        <v>0</v>
      </c>
      <c r="T8" s="10">
        <f t="shared" ca="1" si="5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6"/>
        <v>0.26764356558453184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0"/>
        <v>0</v>
      </c>
      <c r="P9" s="10">
        <f t="shared" ca="1" si="1"/>
        <v>0</v>
      </c>
      <c r="Q9" s="10">
        <f t="shared" ca="1" si="2"/>
        <v>0</v>
      </c>
      <c r="R9" s="10">
        <f t="shared" ca="1" si="3"/>
        <v>0</v>
      </c>
      <c r="S9" s="10">
        <f t="shared" ca="1" si="4"/>
        <v>0</v>
      </c>
      <c r="T9" s="10">
        <f t="shared" ca="1" si="5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6"/>
        <v>0.26782184402462805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0"/>
        <v>0</v>
      </c>
      <c r="P10" s="10">
        <f t="shared" ca="1" si="1"/>
        <v>0</v>
      </c>
      <c r="Q10" s="10">
        <f t="shared" ca="1" si="2"/>
        <v>0</v>
      </c>
      <c r="R10" s="10">
        <f t="shared" ca="1" si="3"/>
        <v>0</v>
      </c>
      <c r="S10" s="10">
        <f t="shared" ca="1" si="4"/>
        <v>0</v>
      </c>
      <c r="T10" s="10">
        <f t="shared" ca="1" si="5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6"/>
        <v>0.51923109611567952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0"/>
        <v>0</v>
      </c>
      <c r="P11" s="10">
        <f t="shared" ca="1" si="1"/>
        <v>0</v>
      </c>
      <c r="Q11" s="10">
        <f t="shared" ca="1" si="2"/>
        <v>0</v>
      </c>
      <c r="R11" s="10">
        <f t="shared" ca="1" si="3"/>
        <v>0</v>
      </c>
      <c r="S11" s="10">
        <f t="shared" ca="1" si="4"/>
        <v>0</v>
      </c>
      <c r="T11" s="10">
        <f t="shared" ca="1" si="5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6"/>
        <v>5.507233031455816E-2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0"/>
        <v>0</v>
      </c>
      <c r="P12" s="10">
        <f t="shared" ca="1" si="1"/>
        <v>0</v>
      </c>
      <c r="Q12" s="10">
        <f t="shared" ca="1" si="2"/>
        <v>0</v>
      </c>
      <c r="R12" s="10">
        <f t="shared" ca="1" si="3"/>
        <v>0</v>
      </c>
      <c r="S12" s="10">
        <f t="shared" ca="1" si="4"/>
        <v>0</v>
      </c>
      <c r="T12" s="10">
        <f t="shared" ca="1" si="5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6"/>
        <v>0.59087550413960255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0"/>
        <v>0</v>
      </c>
      <c r="P13" s="10">
        <f t="shared" ca="1" si="1"/>
        <v>0</v>
      </c>
      <c r="Q13" s="10">
        <f t="shared" ca="1" si="2"/>
        <v>0</v>
      </c>
      <c r="R13" s="10">
        <f t="shared" ca="1" si="3"/>
        <v>0</v>
      </c>
      <c r="S13" s="10">
        <f t="shared" ca="1" si="4"/>
        <v>0</v>
      </c>
      <c r="T13" s="10">
        <f t="shared" ca="1" si="5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6"/>
        <v>0.13698938738779776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0"/>
        <v>0</v>
      </c>
      <c r="P14" s="10">
        <f t="shared" ca="1" si="1"/>
        <v>0</v>
      </c>
      <c r="Q14" s="10">
        <f t="shared" ca="1" si="2"/>
        <v>0</v>
      </c>
      <c r="R14" s="10">
        <f t="shared" ca="1" si="3"/>
        <v>0</v>
      </c>
      <c r="S14" s="10">
        <f t="shared" ca="1" si="4"/>
        <v>0</v>
      </c>
      <c r="T14" s="10">
        <f t="shared" ca="1" si="5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6"/>
        <v>8.4661801145206605E-2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0"/>
        <v>0</v>
      </c>
      <c r="P15" s="10">
        <f t="shared" ca="1" si="1"/>
        <v>0</v>
      </c>
      <c r="Q15" s="10">
        <f t="shared" ca="1" si="2"/>
        <v>0</v>
      </c>
      <c r="R15" s="10">
        <f t="shared" ca="1" si="3"/>
        <v>0</v>
      </c>
      <c r="S15" s="10">
        <f t="shared" ca="1" si="4"/>
        <v>0</v>
      </c>
      <c r="T15" s="10">
        <f t="shared" ca="1" si="5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6"/>
        <v>0.32671087545535415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0"/>
        <v>0</v>
      </c>
      <c r="P16" s="10">
        <f t="shared" ca="1" si="1"/>
        <v>0</v>
      </c>
      <c r="Q16" s="10">
        <f t="shared" ca="1" si="2"/>
        <v>0</v>
      </c>
      <c r="R16" s="10">
        <f t="shared" ca="1" si="3"/>
        <v>0</v>
      </c>
      <c r="S16" s="10">
        <f t="shared" ca="1" si="4"/>
        <v>0</v>
      </c>
      <c r="T16" s="10">
        <f t="shared" ca="1" si="5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6"/>
        <v>0.16812400540722172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0"/>
        <v>0</v>
      </c>
      <c r="P17" s="10">
        <f t="shared" ca="1" si="1"/>
        <v>0</v>
      </c>
      <c r="Q17" s="10">
        <f t="shared" ca="1" si="2"/>
        <v>0</v>
      </c>
      <c r="R17" s="10">
        <f t="shared" ca="1" si="3"/>
        <v>0</v>
      </c>
      <c r="S17" s="10">
        <f t="shared" ca="1" si="4"/>
        <v>0</v>
      </c>
      <c r="T17" s="10">
        <f t="shared" ca="1" si="5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6"/>
        <v>0.85927751450612444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0"/>
        <v>0</v>
      </c>
      <c r="P18" s="10">
        <f t="shared" ca="1" si="1"/>
        <v>0</v>
      </c>
      <c r="Q18" s="10">
        <f t="shared" ca="1" si="2"/>
        <v>0</v>
      </c>
      <c r="R18" s="10">
        <f t="shared" ca="1" si="3"/>
        <v>0</v>
      </c>
      <c r="S18" s="10">
        <f t="shared" ca="1" si="4"/>
        <v>0</v>
      </c>
      <c r="T18" s="10">
        <f t="shared" ca="1" si="5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6"/>
        <v>0.12689143862643004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0"/>
        <v>0</v>
      </c>
      <c r="P19" s="10">
        <f t="shared" ca="1" si="1"/>
        <v>0</v>
      </c>
      <c r="Q19" s="10">
        <f t="shared" ca="1" si="2"/>
        <v>0</v>
      </c>
      <c r="R19" s="10">
        <f t="shared" ca="1" si="3"/>
        <v>0</v>
      </c>
      <c r="S19" s="10">
        <f t="shared" ca="1" si="4"/>
        <v>0</v>
      </c>
      <c r="T19" s="10">
        <f t="shared" ca="1" si="5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6"/>
        <v>0.77476273006146235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0"/>
        <v>0</v>
      </c>
      <c r="P20" s="10">
        <f t="shared" ca="1" si="1"/>
        <v>0</v>
      </c>
      <c r="Q20" s="10">
        <f t="shared" ca="1" si="2"/>
        <v>0</v>
      </c>
      <c r="R20" s="10">
        <f t="shared" ca="1" si="3"/>
        <v>0</v>
      </c>
      <c r="S20" s="10">
        <f t="shared" ca="1" si="4"/>
        <v>0</v>
      </c>
      <c r="T20" s="10">
        <f t="shared" ca="1" si="5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6"/>
        <v>0.69155452031555276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0"/>
        <v>0</v>
      </c>
      <c r="P21" s="10">
        <f t="shared" ca="1" si="1"/>
        <v>0</v>
      </c>
      <c r="Q21" s="10">
        <f t="shared" ca="1" si="2"/>
        <v>0</v>
      </c>
      <c r="R21" s="10">
        <f t="shared" ca="1" si="3"/>
        <v>0</v>
      </c>
      <c r="S21" s="10">
        <f t="shared" ca="1" si="4"/>
        <v>0</v>
      </c>
      <c r="T21" s="10">
        <f t="shared" ca="1" si="5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6"/>
        <v>0.49783956906523041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0"/>
        <v>0</v>
      </c>
      <c r="P22" s="10">
        <f t="shared" ca="1" si="1"/>
        <v>0</v>
      </c>
      <c r="Q22" s="10">
        <f t="shared" ca="1" si="2"/>
        <v>0</v>
      </c>
      <c r="R22" s="10">
        <f t="shared" ca="1" si="3"/>
        <v>0</v>
      </c>
      <c r="S22" s="10">
        <f t="shared" ca="1" si="4"/>
        <v>0</v>
      </c>
      <c r="T22" s="10">
        <f t="shared" ca="1" si="5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6"/>
        <v>0.10388637088397434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0"/>
        <v>0</v>
      </c>
      <c r="P23" s="10">
        <f t="shared" ca="1" si="1"/>
        <v>0</v>
      </c>
      <c r="Q23" s="10">
        <f t="shared" ca="1" si="2"/>
        <v>0</v>
      </c>
      <c r="R23" s="10">
        <f t="shared" ca="1" si="3"/>
        <v>0</v>
      </c>
      <c r="S23" s="10">
        <f t="shared" ca="1" si="4"/>
        <v>0</v>
      </c>
      <c r="T23" s="10">
        <f t="shared" ca="1" si="5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6"/>
        <v>0.77130112829225927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0"/>
        <v>0</v>
      </c>
      <c r="P24" s="10">
        <f t="shared" ca="1" si="1"/>
        <v>0</v>
      </c>
      <c r="Q24" s="10">
        <f t="shared" ca="1" si="2"/>
        <v>0</v>
      </c>
      <c r="R24" s="10">
        <f t="shared" ca="1" si="3"/>
        <v>0</v>
      </c>
      <c r="S24" s="10">
        <f t="shared" ca="1" si="4"/>
        <v>0</v>
      </c>
      <c r="T24" s="10">
        <f t="shared" ca="1" si="5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6"/>
        <v>0.88972255972362635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0"/>
        <v>0</v>
      </c>
      <c r="P25" s="10">
        <f t="shared" ca="1" si="1"/>
        <v>0</v>
      </c>
      <c r="Q25" s="10">
        <f t="shared" ca="1" si="2"/>
        <v>0</v>
      </c>
      <c r="R25" s="10">
        <f t="shared" ca="1" si="3"/>
        <v>0</v>
      </c>
      <c r="S25" s="10">
        <f t="shared" ca="1" si="4"/>
        <v>0</v>
      </c>
      <c r="T25" s="10">
        <f t="shared" ca="1" si="5"/>
        <v>0</v>
      </c>
      <c r="U25" s="10"/>
      <c r="V25" s="10"/>
      <c r="W25" s="10"/>
      <c r="X25" s="9" t="s">
        <v>0</v>
      </c>
      <c r="Y25" s="55">
        <f t="shared" ref="Y25:AE25" ca="1" si="7">SUM(N6:N50)</f>
        <v>0</v>
      </c>
      <c r="Z25" s="56">
        <f t="shared" ca="1" si="7"/>
        <v>0</v>
      </c>
      <c r="AA25" s="57">
        <f t="shared" ca="1" si="7"/>
        <v>0</v>
      </c>
      <c r="AB25" s="57">
        <f t="shared" ca="1" si="7"/>
        <v>0</v>
      </c>
      <c r="AC25" s="57">
        <f t="shared" ca="1" si="7"/>
        <v>0</v>
      </c>
      <c r="AD25" s="57">
        <f t="shared" ca="1" si="7"/>
        <v>0</v>
      </c>
      <c r="AE25" s="58">
        <f t="shared" ca="1" si="7"/>
        <v>0</v>
      </c>
    </row>
    <row r="26" spans="1:31">
      <c r="A26" s="10">
        <f t="shared" ca="1" si="6"/>
        <v>0.81528192335167016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0"/>
        <v>0</v>
      </c>
      <c r="P26" s="10">
        <f t="shared" ca="1" si="1"/>
        <v>0</v>
      </c>
      <c r="Q26" s="10">
        <f t="shared" ca="1" si="2"/>
        <v>0</v>
      </c>
      <c r="R26" s="10">
        <f t="shared" ca="1" si="3"/>
        <v>0</v>
      </c>
      <c r="S26" s="10">
        <f t="shared" ca="1" si="4"/>
        <v>0</v>
      </c>
      <c r="T26" s="10">
        <f t="shared" ca="1" si="5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6"/>
        <v>0.71499101292408884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0"/>
        <v>0</v>
      </c>
      <c r="P27" s="10">
        <f t="shared" ca="1" si="1"/>
        <v>0</v>
      </c>
      <c r="Q27" s="10">
        <f t="shared" ca="1" si="2"/>
        <v>0</v>
      </c>
      <c r="R27" s="10">
        <f t="shared" ca="1" si="3"/>
        <v>0</v>
      </c>
      <c r="S27" s="10">
        <f t="shared" ca="1" si="4"/>
        <v>0</v>
      </c>
      <c r="T27" s="10">
        <f t="shared" ca="1" si="5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6"/>
        <v>0.73769873325903823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0"/>
        <v>0</v>
      </c>
      <c r="P28" s="10">
        <f t="shared" ca="1" si="1"/>
        <v>0</v>
      </c>
      <c r="Q28" s="10">
        <f t="shared" ca="1" si="2"/>
        <v>0</v>
      </c>
      <c r="R28" s="10">
        <f t="shared" ca="1" si="3"/>
        <v>0</v>
      </c>
      <c r="S28" s="10">
        <f t="shared" ca="1" si="4"/>
        <v>0</v>
      </c>
      <c r="T28" s="10">
        <f t="shared" ca="1" si="5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6"/>
        <v>0.50828079515062363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0"/>
        <v>0</v>
      </c>
      <c r="P29" s="10">
        <f t="shared" ca="1" si="1"/>
        <v>0</v>
      </c>
      <c r="Q29" s="10">
        <f t="shared" ca="1" si="2"/>
        <v>0</v>
      </c>
      <c r="R29" s="10">
        <f t="shared" ca="1" si="3"/>
        <v>0</v>
      </c>
      <c r="S29" s="10">
        <f t="shared" ca="1" si="4"/>
        <v>0</v>
      </c>
      <c r="T29" s="10">
        <f t="shared" ca="1" si="5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6"/>
        <v>0.68130275232655324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0"/>
        <v>0</v>
      </c>
      <c r="P30" s="10">
        <f t="shared" ca="1" si="1"/>
        <v>0</v>
      </c>
      <c r="Q30" s="10">
        <f t="shared" ca="1" si="2"/>
        <v>0</v>
      </c>
      <c r="R30" s="10">
        <f t="shared" ca="1" si="3"/>
        <v>0</v>
      </c>
      <c r="S30" s="10">
        <f t="shared" ca="1" si="4"/>
        <v>0</v>
      </c>
      <c r="T30" s="10">
        <f t="shared" ca="1" si="5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6"/>
        <v>6.6002196313658001E-2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0"/>
        <v>0</v>
      </c>
      <c r="P31" s="10">
        <f t="shared" ca="1" si="1"/>
        <v>0</v>
      </c>
      <c r="Q31" s="10">
        <f t="shared" ca="1" si="2"/>
        <v>0</v>
      </c>
      <c r="R31" s="10">
        <f t="shared" ca="1" si="3"/>
        <v>0</v>
      </c>
      <c r="S31" s="10">
        <f t="shared" ca="1" si="4"/>
        <v>0</v>
      </c>
      <c r="T31" s="10">
        <f t="shared" ca="1" si="5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6"/>
        <v>0.18784911200803867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0"/>
        <v>0</v>
      </c>
      <c r="P32" s="10">
        <f t="shared" ca="1" si="1"/>
        <v>0</v>
      </c>
      <c r="Q32" s="10">
        <f t="shared" ca="1" si="2"/>
        <v>0</v>
      </c>
      <c r="R32" s="10">
        <f t="shared" ca="1" si="3"/>
        <v>0</v>
      </c>
      <c r="S32" s="10">
        <f t="shared" ca="1" si="4"/>
        <v>0</v>
      </c>
      <c r="T32" s="10">
        <f t="shared" ca="1" si="5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6"/>
        <v>0.15244323882453104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0"/>
        <v>0</v>
      </c>
      <c r="P33" s="10">
        <f t="shared" ca="1" si="1"/>
        <v>0</v>
      </c>
      <c r="Q33" s="10">
        <f t="shared" ca="1" si="2"/>
        <v>0</v>
      </c>
      <c r="R33" s="10">
        <f t="shared" ca="1" si="3"/>
        <v>0</v>
      </c>
      <c r="S33" s="10">
        <f t="shared" ca="1" si="4"/>
        <v>0</v>
      </c>
      <c r="T33" s="10">
        <f t="shared" ca="1" si="5"/>
        <v>0</v>
      </c>
      <c r="U33" s="10"/>
      <c r="V33" s="10"/>
      <c r="W33" s="10"/>
      <c r="X33" s="89" t="s">
        <v>88</v>
      </c>
      <c r="Y33" s="72" t="e">
        <f ca="1">1-(AB73/AD73)</f>
        <v>#DIV/0!</v>
      </c>
      <c r="Z33" s="10"/>
      <c r="AA33" s="10"/>
      <c r="AB33" s="10"/>
      <c r="AC33" s="10"/>
      <c r="AD33" s="10"/>
      <c r="AE33" s="10"/>
    </row>
    <row r="34" spans="1:31">
      <c r="A34" s="10">
        <f t="shared" ca="1" si="6"/>
        <v>0.71407365322796457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0"/>
        <v>0</v>
      </c>
      <c r="P34" s="10">
        <f t="shared" ca="1" si="1"/>
        <v>0</v>
      </c>
      <c r="Q34" s="10">
        <f t="shared" ca="1" si="2"/>
        <v>0</v>
      </c>
      <c r="R34" s="10">
        <f t="shared" ca="1" si="3"/>
        <v>0</v>
      </c>
      <c r="S34" s="10">
        <f t="shared" ca="1" si="4"/>
        <v>0</v>
      </c>
      <c r="T34" s="10">
        <f t="shared" ca="1" si="5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4.25">
      <c r="A35" s="10">
        <f t="shared" ca="1" si="6"/>
        <v>0.19479700128633559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0"/>
        <v>0</v>
      </c>
      <c r="P35" s="10">
        <f t="shared" ca="1" si="1"/>
        <v>0</v>
      </c>
      <c r="Q35" s="10">
        <f t="shared" ca="1" si="2"/>
        <v>0</v>
      </c>
      <c r="R35" s="10">
        <f t="shared" ca="1" si="3"/>
        <v>0</v>
      </c>
      <c r="S35" s="10">
        <f t="shared" ca="1" si="4"/>
        <v>0</v>
      </c>
      <c r="T35" s="10">
        <f t="shared" ca="1" si="5"/>
        <v>0</v>
      </c>
      <c r="U35" s="10"/>
      <c r="V35" s="10"/>
      <c r="W35" s="10"/>
      <c r="X35" s="10"/>
      <c r="Y35" s="72" t="s">
        <v>69</v>
      </c>
      <c r="Z35" s="10"/>
      <c r="AA35" s="10"/>
      <c r="AB35" s="10"/>
      <c r="AC35" s="10"/>
      <c r="AD35" s="10"/>
      <c r="AE35" s="10"/>
    </row>
    <row r="36" spans="1:31">
      <c r="A36" s="10">
        <f t="shared" ca="1" si="6"/>
        <v>0.94348121213430913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0"/>
        <v>0</v>
      </c>
      <c r="P36" s="10">
        <f t="shared" ca="1" si="1"/>
        <v>0</v>
      </c>
      <c r="Q36" s="10">
        <f t="shared" ca="1" si="2"/>
        <v>0</v>
      </c>
      <c r="R36" s="10">
        <f t="shared" ca="1" si="3"/>
        <v>0</v>
      </c>
      <c r="S36" s="10">
        <f t="shared" ca="1" si="4"/>
        <v>0</v>
      </c>
      <c r="T36" s="10">
        <f t="shared" ca="1" si="5"/>
        <v>0</v>
      </c>
      <c r="U36" s="10"/>
      <c r="V36" s="10"/>
      <c r="W36" s="10"/>
      <c r="X36" s="10"/>
      <c r="Y36" s="108" t="s">
        <v>70</v>
      </c>
      <c r="Z36" s="108" t="s">
        <v>71</v>
      </c>
      <c r="AA36" s="108"/>
      <c r="AB36" s="108" t="s">
        <v>72</v>
      </c>
      <c r="AC36" s="108"/>
      <c r="AD36" s="108" t="s">
        <v>73</v>
      </c>
      <c r="AE36" s="41"/>
    </row>
    <row r="37" spans="1:31">
      <c r="A37" s="10">
        <f t="shared" ca="1" si="6"/>
        <v>0.46408472296817216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0"/>
        <v>0</v>
      </c>
      <c r="P37" s="10">
        <f t="shared" ca="1" si="1"/>
        <v>0</v>
      </c>
      <c r="Q37" s="10">
        <f t="shared" ca="1" si="2"/>
        <v>0</v>
      </c>
      <c r="R37" s="10">
        <f t="shared" ca="1" si="3"/>
        <v>0</v>
      </c>
      <c r="S37" s="10">
        <f t="shared" ca="1" si="4"/>
        <v>0</v>
      </c>
      <c r="T37" s="10">
        <f t="shared" ca="1" si="5"/>
        <v>0</v>
      </c>
      <c r="U37" s="10"/>
      <c r="V37" s="10"/>
      <c r="W37" s="10"/>
      <c r="X37" s="10"/>
      <c r="Y37" s="73">
        <f>IF(COUNT(Sheet1!$B6:'Sheet1'!$C6)=2,(C6-Z$25/n)^2,0)</f>
        <v>0</v>
      </c>
      <c r="Z37" s="74">
        <f>IF(COUNT(Sheet1!$B6:'Sheet1'!$C6)=2,Z$29*B6^2+Y$30*B6+Y$31,0)</f>
        <v>0</v>
      </c>
      <c r="AA37" s="74"/>
      <c r="AB37" s="74">
        <f t="shared" ref="AB37:AB72" ca="1" si="8">IF(COUNT($B6:$C6)=2,(C6-Z37)^2,0)</f>
        <v>0</v>
      </c>
      <c r="AC37" s="49"/>
      <c r="AD37" s="75">
        <f>IF(COUNT(Sheet1!$B6:'Sheet1'!$C6)=2,($Z$25/n-Z37)^2,0)</f>
        <v>0</v>
      </c>
      <c r="AE37" s="10" t="s">
        <v>0</v>
      </c>
    </row>
    <row r="38" spans="1:31">
      <c r="A38" s="10">
        <f t="shared" ca="1" si="6"/>
        <v>3.2018953876605916E-2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0"/>
        <v>0</v>
      </c>
      <c r="P38" s="10">
        <f t="shared" ca="1" si="1"/>
        <v>0</v>
      </c>
      <c r="Q38" s="10">
        <f t="shared" ca="1" si="2"/>
        <v>0</v>
      </c>
      <c r="R38" s="10">
        <f t="shared" ca="1" si="3"/>
        <v>0</v>
      </c>
      <c r="S38" s="10">
        <f t="shared" ca="1" si="4"/>
        <v>0</v>
      </c>
      <c r="T38" s="10">
        <f t="shared" ca="1" si="5"/>
        <v>0</v>
      </c>
      <c r="U38" s="10"/>
      <c r="V38" s="10"/>
      <c r="W38" s="10"/>
      <c r="X38" s="10"/>
      <c r="Y38" s="73">
        <f>IF(COUNT(Sheet1!$B7:'Sheet1'!$C7)=2,(C7-Z$25/n)^2,0)</f>
        <v>0</v>
      </c>
      <c r="Z38" s="74">
        <f>IF(COUNT(Sheet1!$B7:'Sheet1'!$C7)=2,Z$29*B7^2+Y$30*B7+Y$31,0)</f>
        <v>0</v>
      </c>
      <c r="AA38" s="59"/>
      <c r="AB38" s="74">
        <f t="shared" ca="1" si="8"/>
        <v>0</v>
      </c>
      <c r="AC38" s="32"/>
      <c r="AD38" s="75">
        <f>IF(COUNT(Sheet1!$B7:'Sheet1'!$C7)=2,($Z$25/n-Z38)^2,0)</f>
        <v>0</v>
      </c>
      <c r="AE38" s="10"/>
    </row>
    <row r="39" spans="1:31">
      <c r="A39" s="10">
        <f t="shared" ca="1" si="6"/>
        <v>0.49580541002179579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0"/>
        <v>0</v>
      </c>
      <c r="P39" s="10">
        <f t="shared" ca="1" si="1"/>
        <v>0</v>
      </c>
      <c r="Q39" s="10">
        <f t="shared" ca="1" si="2"/>
        <v>0</v>
      </c>
      <c r="R39" s="10">
        <f t="shared" ca="1" si="3"/>
        <v>0</v>
      </c>
      <c r="S39" s="10">
        <f t="shared" ca="1" si="4"/>
        <v>0</v>
      </c>
      <c r="T39" s="10">
        <f t="shared" ca="1" si="5"/>
        <v>0</v>
      </c>
      <c r="U39" s="10"/>
      <c r="V39" s="10"/>
      <c r="W39" s="10"/>
      <c r="X39" s="10"/>
      <c r="Y39" s="73">
        <f>IF(COUNT(Sheet1!$B8:'Sheet1'!$C8)=2,(C8-Z$25/n)^2,0)</f>
        <v>0</v>
      </c>
      <c r="Z39" s="74">
        <f>IF(COUNT(Sheet1!$B8:'Sheet1'!$C8)=2,Z$29*B8^2+Y$30*B8+Y$31,0)</f>
        <v>0</v>
      </c>
      <c r="AA39" s="59"/>
      <c r="AB39" s="74">
        <f t="shared" ca="1" si="8"/>
        <v>0</v>
      </c>
      <c r="AC39" s="32"/>
      <c r="AD39" s="75">
        <f>IF(COUNT(Sheet1!$B8:'Sheet1'!$C8)=2,($Z$25/n-Z39)^2,0)</f>
        <v>0</v>
      </c>
      <c r="AE39" s="10"/>
    </row>
    <row r="40" spans="1:31">
      <c r="A40" s="10">
        <f t="shared" ca="1" si="6"/>
        <v>0.10521504293875128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0"/>
        <v>0</v>
      </c>
      <c r="P40" s="10">
        <f t="shared" ca="1" si="1"/>
        <v>0</v>
      </c>
      <c r="Q40" s="10">
        <f t="shared" ca="1" si="2"/>
        <v>0</v>
      </c>
      <c r="R40" s="10">
        <f t="shared" ca="1" si="3"/>
        <v>0</v>
      </c>
      <c r="S40" s="10">
        <f t="shared" ca="1" si="4"/>
        <v>0</v>
      </c>
      <c r="T40" s="10">
        <f t="shared" ca="1" si="5"/>
        <v>0</v>
      </c>
      <c r="U40" s="10"/>
      <c r="V40" s="10"/>
      <c r="W40" s="10"/>
      <c r="X40" s="10"/>
      <c r="Y40" s="73">
        <f>IF(COUNT(Sheet1!$B9:'Sheet1'!$C9)=2,(C9-Z$25/n)^2,0)</f>
        <v>0</v>
      </c>
      <c r="Z40" s="74">
        <f>IF(COUNT(Sheet1!$B9:'Sheet1'!$C9)=2,Z$29*B9^2+Y$30*B9+Y$31,0)</f>
        <v>0</v>
      </c>
      <c r="AA40" s="59"/>
      <c r="AB40" s="74">
        <f t="shared" ca="1" si="8"/>
        <v>0</v>
      </c>
      <c r="AC40" s="32"/>
      <c r="AD40" s="75">
        <f>IF(COUNT(Sheet1!$B9:'Sheet1'!$C9)=2,($Z$25/n-Z40)^2,0)</f>
        <v>0</v>
      </c>
      <c r="AE40" s="10"/>
    </row>
    <row r="41" spans="1:31">
      <c r="A41" s="10">
        <f t="shared" ca="1" si="6"/>
        <v>0.83609174267930297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0"/>
        <v>0</v>
      </c>
      <c r="P41" s="10">
        <f t="shared" ca="1" si="1"/>
        <v>0</v>
      </c>
      <c r="Q41" s="10">
        <f t="shared" ca="1" si="2"/>
        <v>0</v>
      </c>
      <c r="R41" s="10">
        <f t="shared" ca="1" si="3"/>
        <v>0</v>
      </c>
      <c r="S41" s="10">
        <f t="shared" ca="1" si="4"/>
        <v>0</v>
      </c>
      <c r="T41" s="10">
        <f t="shared" ca="1" si="5"/>
        <v>0</v>
      </c>
      <c r="U41" s="10"/>
      <c r="V41" s="10"/>
      <c r="W41" s="10"/>
      <c r="X41" s="10"/>
      <c r="Y41" s="73">
        <f>IF(COUNT(Sheet1!$B10:'Sheet1'!$C10)=2,(C10-Z$25/n)^2,0)</f>
        <v>0</v>
      </c>
      <c r="Z41" s="74">
        <f>IF(COUNT(Sheet1!$B10:'Sheet1'!$C10)=2,Z$29*B10^2+Y$30*B10+Y$31,0)</f>
        <v>0</v>
      </c>
      <c r="AA41" s="59"/>
      <c r="AB41" s="74">
        <f t="shared" ca="1" si="8"/>
        <v>0</v>
      </c>
      <c r="AC41" s="32"/>
      <c r="AD41" s="75">
        <f>IF(COUNT(Sheet1!$B10:'Sheet1'!$C10)=2,($Z$25/n-Z41)^2,0)</f>
        <v>0</v>
      </c>
      <c r="AE41" s="10"/>
    </row>
    <row r="42" spans="1:31">
      <c r="A42" s="10">
        <f t="shared" ca="1" si="6"/>
        <v>2.6788978242541894E-2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0"/>
        <v>0</v>
      </c>
      <c r="P42" s="10">
        <f t="shared" ca="1" si="1"/>
        <v>0</v>
      </c>
      <c r="Q42" s="10">
        <f t="shared" ca="1" si="2"/>
        <v>0</v>
      </c>
      <c r="R42" s="10">
        <f t="shared" ca="1" si="3"/>
        <v>0</v>
      </c>
      <c r="S42" s="10">
        <f t="shared" ca="1" si="4"/>
        <v>0</v>
      </c>
      <c r="T42" s="10">
        <f t="shared" ca="1" si="5"/>
        <v>0</v>
      </c>
      <c r="U42" s="10"/>
      <c r="V42" s="10"/>
      <c r="W42" s="10"/>
      <c r="X42" s="10"/>
      <c r="Y42" s="73">
        <f>IF(COUNT(Sheet1!$B11:'Sheet1'!$C11)=2,(C11-Z$25/n)^2,0)</f>
        <v>0</v>
      </c>
      <c r="Z42" s="74">
        <f>IF(COUNT(Sheet1!$B11:'Sheet1'!$C11)=2,Z$29*B11^2+Y$30*B11+Y$31,0)</f>
        <v>0</v>
      </c>
      <c r="AA42" s="59"/>
      <c r="AB42" s="74">
        <f t="shared" ca="1" si="8"/>
        <v>0</v>
      </c>
      <c r="AC42" s="32"/>
      <c r="AD42" s="75">
        <f>IF(COUNT(Sheet1!$B11:'Sheet1'!$C11)=2,($Z$25/n-Z42)^2,0)</f>
        <v>0</v>
      </c>
      <c r="AE42" s="10"/>
    </row>
    <row r="43" spans="1:31">
      <c r="A43" s="10">
        <f t="shared" ca="1" si="6"/>
        <v>0.25821380916834613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0"/>
        <v>0</v>
      </c>
      <c r="P43" s="10">
        <f t="shared" ca="1" si="1"/>
        <v>0</v>
      </c>
      <c r="Q43" s="10">
        <f t="shared" ca="1" si="2"/>
        <v>0</v>
      </c>
      <c r="R43" s="10">
        <f t="shared" ca="1" si="3"/>
        <v>0</v>
      </c>
      <c r="S43" s="10">
        <f t="shared" ca="1" si="4"/>
        <v>0</v>
      </c>
      <c r="T43" s="10">
        <f t="shared" ca="1" si="5"/>
        <v>0</v>
      </c>
      <c r="U43" s="10"/>
      <c r="V43" s="10"/>
      <c r="W43" s="10"/>
      <c r="X43" s="10"/>
      <c r="Y43" s="73">
        <f>IF(COUNT(Sheet1!$B12:'Sheet1'!$C12)=2,(C12-Z$25/n)^2,0)</f>
        <v>0</v>
      </c>
      <c r="Z43" s="74">
        <f>IF(COUNT(Sheet1!$B12:'Sheet1'!$C12)=2,Z$29*B12^2+Y$30*B12+Y$31,0)</f>
        <v>0</v>
      </c>
      <c r="AA43" s="59"/>
      <c r="AB43" s="74">
        <f t="shared" ca="1" si="8"/>
        <v>0</v>
      </c>
      <c r="AC43" s="32"/>
      <c r="AD43" s="75">
        <f>IF(COUNT(Sheet1!$B12:'Sheet1'!$C12)=2,($Z$25/n-Z43)^2,0)</f>
        <v>0</v>
      </c>
      <c r="AE43" s="10"/>
    </row>
    <row r="44" spans="1:31">
      <c r="A44" s="10">
        <f t="shared" ca="1" si="6"/>
        <v>0.14972443652088963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0"/>
        <v>0</v>
      </c>
      <c r="P44" s="10">
        <f t="shared" ca="1" si="1"/>
        <v>0</v>
      </c>
      <c r="Q44" s="10">
        <f t="shared" ca="1" si="2"/>
        <v>0</v>
      </c>
      <c r="R44" s="10">
        <f t="shared" ca="1" si="3"/>
        <v>0</v>
      </c>
      <c r="S44" s="10">
        <f t="shared" ca="1" si="4"/>
        <v>0</v>
      </c>
      <c r="T44" s="10">
        <f t="shared" ca="1" si="5"/>
        <v>0</v>
      </c>
      <c r="U44" s="10"/>
      <c r="V44" s="10"/>
      <c r="W44" s="10"/>
      <c r="X44" s="10"/>
      <c r="Y44" s="73">
        <f>IF(COUNT(Sheet1!$B13:'Sheet1'!$C13)=2,(C13-Z$25/n)^2,0)</f>
        <v>0</v>
      </c>
      <c r="Z44" s="74">
        <f>IF(COUNT(Sheet1!$B13:'Sheet1'!$C13)=2,Z$29*B13^2+Y$30*B13+Y$31,0)</f>
        <v>0</v>
      </c>
      <c r="AA44" s="32"/>
      <c r="AB44" s="74">
        <f t="shared" ca="1" si="8"/>
        <v>0</v>
      </c>
      <c r="AC44" s="32"/>
      <c r="AD44" s="75">
        <f>IF(COUNT(Sheet1!$B13:'Sheet1'!$C13)=2,($Z$25/n-Z44)^2,0)</f>
        <v>0</v>
      </c>
      <c r="AE44" s="10"/>
    </row>
    <row r="45" spans="1:31">
      <c r="A45" s="10">
        <f t="shared" ca="1" si="6"/>
        <v>0.19511486197425587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0"/>
        <v>0</v>
      </c>
      <c r="P45" s="10">
        <f t="shared" ca="1" si="1"/>
        <v>0</v>
      </c>
      <c r="Q45" s="10">
        <f t="shared" ca="1" si="2"/>
        <v>0</v>
      </c>
      <c r="R45" s="10">
        <f t="shared" ca="1" si="3"/>
        <v>0</v>
      </c>
      <c r="S45" s="10">
        <f t="shared" ca="1" si="4"/>
        <v>0</v>
      </c>
      <c r="T45" s="10">
        <f t="shared" ca="1" si="5"/>
        <v>0</v>
      </c>
      <c r="U45" s="10"/>
      <c r="V45" s="10"/>
      <c r="W45" s="10"/>
      <c r="X45" s="10"/>
      <c r="Y45" s="73">
        <f>IF(COUNT(Sheet1!$B14:'Sheet1'!$C14)=2,(C14-Z$25/n)^2,0)</f>
        <v>0</v>
      </c>
      <c r="Z45" s="74">
        <f>IF(COUNT(Sheet1!$B14:'Sheet1'!$C14)=2,Z$29*B14^2+Y$30*B14+Y$31,0)</f>
        <v>0</v>
      </c>
      <c r="AA45" s="59"/>
      <c r="AB45" s="74">
        <f t="shared" ca="1" si="8"/>
        <v>0</v>
      </c>
      <c r="AC45" s="32"/>
      <c r="AD45" s="75">
        <f>IF(COUNT(Sheet1!$B14:'Sheet1'!$C14)=2,($Z$25/n-Z45)^2,0)</f>
        <v>0</v>
      </c>
      <c r="AE45" s="10"/>
    </row>
    <row r="46" spans="1:31">
      <c r="A46" s="10">
        <f t="shared" ca="1" si="6"/>
        <v>0.43116161350387183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0"/>
        <v>0</v>
      </c>
      <c r="P46" s="10">
        <f t="shared" ca="1" si="1"/>
        <v>0</v>
      </c>
      <c r="Q46" s="10">
        <f t="shared" ca="1" si="2"/>
        <v>0</v>
      </c>
      <c r="R46" s="10">
        <f t="shared" ca="1" si="3"/>
        <v>0</v>
      </c>
      <c r="S46" s="10">
        <f t="shared" ca="1" si="4"/>
        <v>0</v>
      </c>
      <c r="T46" s="10">
        <f t="shared" ca="1" si="5"/>
        <v>0</v>
      </c>
      <c r="U46" s="10"/>
      <c r="V46" s="10"/>
      <c r="W46" s="10"/>
      <c r="X46" s="10"/>
      <c r="Y46" s="73">
        <f>IF(COUNT(Sheet1!$B15:'Sheet1'!$C15)=2,(C15-Z$25/n)^2,0)</f>
        <v>0</v>
      </c>
      <c r="Z46" s="74">
        <f>IF(COUNT(Sheet1!$B15:'Sheet1'!$C15)=2,Z$29*B15^2+Y$30*B15+Y$31,0)</f>
        <v>0</v>
      </c>
      <c r="AA46" s="59"/>
      <c r="AB46" s="74">
        <f t="shared" ca="1" si="8"/>
        <v>0</v>
      </c>
      <c r="AC46" s="32"/>
      <c r="AD46" s="75">
        <f>IF(COUNT(Sheet1!$B15:'Sheet1'!$C15)=2,($Z$25/n-Z46)^2,0)</f>
        <v>0</v>
      </c>
      <c r="AE46" s="10"/>
    </row>
    <row r="47" spans="1:31">
      <c r="A47" s="10">
        <f t="shared" ca="1" si="6"/>
        <v>0.70288180366090036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0"/>
        <v>0</v>
      </c>
      <c r="P47" s="10">
        <f t="shared" ca="1" si="1"/>
        <v>0</v>
      </c>
      <c r="Q47" s="10">
        <f t="shared" ca="1" si="2"/>
        <v>0</v>
      </c>
      <c r="R47" s="10">
        <f t="shared" ca="1" si="3"/>
        <v>0</v>
      </c>
      <c r="S47" s="10">
        <f t="shared" ca="1" si="4"/>
        <v>0</v>
      </c>
      <c r="T47" s="10">
        <f t="shared" ca="1" si="5"/>
        <v>0</v>
      </c>
      <c r="U47" s="10"/>
      <c r="V47" s="10"/>
      <c r="W47" s="10"/>
      <c r="X47" s="10"/>
      <c r="Y47" s="73">
        <f>IF(COUNT(Sheet1!$B16:'Sheet1'!$C16)=2,(C16-Z$25/n)^2,0)</f>
        <v>0</v>
      </c>
      <c r="Z47" s="74">
        <f>IF(COUNT(Sheet1!$B16:'Sheet1'!$C16)=2,Z$29*B16^2+Y$30*B16+Y$31,0)</f>
        <v>0</v>
      </c>
      <c r="AA47" s="59"/>
      <c r="AB47" s="74">
        <f t="shared" ca="1" si="8"/>
        <v>0</v>
      </c>
      <c r="AC47" s="32"/>
      <c r="AD47" s="75">
        <f>IF(COUNT(Sheet1!$B16:'Sheet1'!$C16)=2,($Z$25/n-Z47)^2,0)</f>
        <v>0</v>
      </c>
      <c r="AE47" s="10"/>
    </row>
    <row r="48" spans="1:31">
      <c r="A48" s="10">
        <f t="shared" ca="1" si="6"/>
        <v>0.68976719093510075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0"/>
        <v>0</v>
      </c>
      <c r="P48" s="10">
        <f t="shared" ca="1" si="1"/>
        <v>0</v>
      </c>
      <c r="Q48" s="10">
        <f t="shared" ca="1" si="2"/>
        <v>0</v>
      </c>
      <c r="R48" s="10">
        <f t="shared" ca="1" si="3"/>
        <v>0</v>
      </c>
      <c r="S48" s="10">
        <f t="shared" ca="1" si="4"/>
        <v>0</v>
      </c>
      <c r="T48" s="10">
        <f t="shared" ca="1" si="5"/>
        <v>0</v>
      </c>
      <c r="U48" s="10"/>
      <c r="V48" s="10"/>
      <c r="W48" s="10"/>
      <c r="X48" s="10"/>
      <c r="Y48" s="73">
        <f>IF(COUNT(Sheet1!$B17:'Sheet1'!$C17)=2,(C17-Z$25/n)^2,0)</f>
        <v>0</v>
      </c>
      <c r="Z48" s="74">
        <f>IF(COUNT(Sheet1!$B17:'Sheet1'!$C17)=2,Z$29*B17^2+Y$30*B17+Y$31,0)</f>
        <v>0</v>
      </c>
      <c r="AA48" s="59"/>
      <c r="AB48" s="74">
        <f t="shared" ca="1" si="8"/>
        <v>0</v>
      </c>
      <c r="AC48" s="32"/>
      <c r="AD48" s="75">
        <f>IF(COUNT(Sheet1!$B17:'Sheet1'!$C17)=2,($Z$25/n-Z48)^2,0)</f>
        <v>0</v>
      </c>
      <c r="AE48" s="10"/>
    </row>
    <row r="49" spans="1:31">
      <c r="A49" s="10">
        <f t="shared" ca="1" si="6"/>
        <v>0.18049914611850149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0"/>
        <v>0</v>
      </c>
      <c r="P49" s="10">
        <f t="shared" ca="1" si="1"/>
        <v>0</v>
      </c>
      <c r="Q49" s="10">
        <f t="shared" ca="1" si="2"/>
        <v>0</v>
      </c>
      <c r="R49" s="10">
        <f t="shared" ca="1" si="3"/>
        <v>0</v>
      </c>
      <c r="S49" s="10">
        <f t="shared" ca="1" si="4"/>
        <v>0</v>
      </c>
      <c r="T49" s="10">
        <f t="shared" ca="1" si="5"/>
        <v>0</v>
      </c>
      <c r="U49" s="10"/>
      <c r="V49" s="10"/>
      <c r="W49" s="10"/>
      <c r="X49" s="10"/>
      <c r="Y49" s="73">
        <f>IF(COUNT(Sheet1!$B18:'Sheet1'!$C18)=2,(C18-Z$25/n)^2,0)</f>
        <v>0</v>
      </c>
      <c r="Z49" s="74">
        <f>IF(COUNT(Sheet1!$B18:'Sheet1'!$C18)=2,Z$29*B18^2+Y$30*B18+Y$31,0)</f>
        <v>0</v>
      </c>
      <c r="AA49" s="59"/>
      <c r="AB49" s="74">
        <f t="shared" ca="1" si="8"/>
        <v>0</v>
      </c>
      <c r="AC49" s="32"/>
      <c r="AD49" s="75">
        <f>IF(COUNT(Sheet1!$B18:'Sheet1'!$C18)=2,($Z$25/n-Z49)^2,0)</f>
        <v>0</v>
      </c>
      <c r="AE49" s="10"/>
    </row>
    <row r="50" spans="1:31">
      <c r="A50" s="10">
        <f t="shared" ca="1" si="6"/>
        <v>0.56046725142057541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0"/>
        <v>0</v>
      </c>
      <c r="P50" s="10">
        <f t="shared" ca="1" si="1"/>
        <v>0</v>
      </c>
      <c r="Q50" s="10">
        <f t="shared" ca="1" si="2"/>
        <v>0</v>
      </c>
      <c r="R50" s="10">
        <f t="shared" ca="1" si="3"/>
        <v>0</v>
      </c>
      <c r="S50" s="10">
        <f t="shared" ca="1" si="4"/>
        <v>0</v>
      </c>
      <c r="T50" s="10">
        <f t="shared" ca="1" si="5"/>
        <v>0</v>
      </c>
      <c r="U50" s="10"/>
      <c r="V50" s="10"/>
      <c r="W50" s="10"/>
      <c r="X50" s="10"/>
      <c r="Y50" s="73">
        <f>IF(COUNT(Sheet1!$B19:'Sheet1'!$C19)=2,(C19-Z$25/n)^2,0)</f>
        <v>0</v>
      </c>
      <c r="Z50" s="74">
        <f>IF(COUNT(Sheet1!$B19:'Sheet1'!$C19)=2,Z$29*B19^2+Y$30*B19+Y$31,0)</f>
        <v>0</v>
      </c>
      <c r="AA50" s="59"/>
      <c r="AB50" s="74">
        <f t="shared" ca="1" si="8"/>
        <v>0</v>
      </c>
      <c r="AC50" s="32"/>
      <c r="AD50" s="75">
        <f>IF(COUNT(Sheet1!$B19:'Sheet1'!$C19)=2,($Z$25/n-Z50)^2,0)</f>
        <v>0</v>
      </c>
      <c r="AE50" s="10"/>
    </row>
    <row r="51" spans="1:3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80" t="str">
        <f>IF(COUNT(J51)=1,(-b+SQRT(b*b-4*a*(__c-J51)))/(2*a),"")</f>
        <v/>
      </c>
      <c r="L51" s="8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73">
        <f>IF(COUNT(Sheet1!$B20:'Sheet1'!$C20)=2,(C20-Z$25/n)^2,0)</f>
        <v>0</v>
      </c>
      <c r="Z51" s="74">
        <f>IF(COUNT(Sheet1!$B20:'Sheet1'!$C20)=2,Z$29*B20^2+Y$30*B20+Y$31,0)</f>
        <v>0</v>
      </c>
      <c r="AA51" s="59"/>
      <c r="AB51" s="74">
        <f t="shared" ca="1" si="8"/>
        <v>0</v>
      </c>
      <c r="AC51" s="32"/>
      <c r="AD51" s="75">
        <f>IF(COUNT(Sheet1!$B20:'Sheet1'!$C20)=2,($Z$25/n-Z51)^2,0)</f>
        <v>0</v>
      </c>
      <c r="AE51" s="10"/>
    </row>
    <row r="52" spans="1:3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73">
        <f>IF(COUNT(Sheet1!$B21:'Sheet1'!$C21)=2,(C21-Z$25/n)^2,0)</f>
        <v>0</v>
      </c>
      <c r="Z52" s="74">
        <f>IF(COUNT(Sheet1!$B21:'Sheet1'!$C21)=2,Z$29*B21^2+Y$30*B21+Y$31,0)</f>
        <v>0</v>
      </c>
      <c r="AA52" s="59"/>
      <c r="AB52" s="74">
        <f t="shared" ca="1" si="8"/>
        <v>0</v>
      </c>
      <c r="AC52" s="32"/>
      <c r="AD52" s="75">
        <f>IF(COUNT(Sheet1!$B21:'Sheet1'!$C21)=2,($Z$25/n-Z52)^2,0)</f>
        <v>0</v>
      </c>
      <c r="AE52" s="10"/>
    </row>
    <row r="53" spans="1:3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73">
        <f>IF(COUNT(Sheet1!$B22:'Sheet1'!$C22)=2,(C22-Z$25/n)^2,0)</f>
        <v>0</v>
      </c>
      <c r="Z53" s="74">
        <f>IF(COUNT(Sheet1!$B22:'Sheet1'!$C22)=2,Z$29*B22^2+Y$30*B22+Y$31,0)</f>
        <v>0</v>
      </c>
      <c r="AA53" s="59"/>
      <c r="AB53" s="74">
        <f t="shared" ca="1" si="8"/>
        <v>0</v>
      </c>
      <c r="AC53" s="32"/>
      <c r="AD53" s="75">
        <f>IF(COUNT(Sheet1!$B22:'Sheet1'!$C22)=2,($Z$25/n-Z53)^2,0)</f>
        <v>0</v>
      </c>
      <c r="AE53" s="10"/>
    </row>
    <row r="54" spans="1:3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73">
        <f>IF(COUNT(Sheet1!$B23:'Sheet1'!$C23)=2,(C23-Z$25/n)^2,0)</f>
        <v>0</v>
      </c>
      <c r="Z54" s="74">
        <f>IF(COUNT(Sheet1!$B23:'Sheet1'!$C23)=2,Z$29*B23^2+Y$30*B23+Y$31,0)</f>
        <v>0</v>
      </c>
      <c r="AA54" s="59"/>
      <c r="AB54" s="74">
        <f t="shared" ca="1" si="8"/>
        <v>0</v>
      </c>
      <c r="AC54" s="32"/>
      <c r="AD54" s="75">
        <f>IF(COUNT(Sheet1!$B23:'Sheet1'!$C23)=2,($Z$25/n-Z54)^2,0)</f>
        <v>0</v>
      </c>
      <c r="AE54" s="10"/>
    </row>
    <row r="55" spans="1:3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73">
        <f>IF(COUNT(Sheet1!$B24:'Sheet1'!$C24)=2,(C24-Z$25/n)^2,0)</f>
        <v>0</v>
      </c>
      <c r="Z55" s="74">
        <f>IF(COUNT(Sheet1!$B24:'Sheet1'!$C24)=2,Z$29*B24^2+Y$30*B24+Y$31,0)</f>
        <v>0</v>
      </c>
      <c r="AA55" s="59"/>
      <c r="AB55" s="74">
        <f t="shared" ca="1" si="8"/>
        <v>0</v>
      </c>
      <c r="AC55" s="32"/>
      <c r="AD55" s="75">
        <f>IF(COUNT(Sheet1!$B24:'Sheet1'!$C24)=2,($Z$25/n-Z55)^2,0)</f>
        <v>0</v>
      </c>
      <c r="AE55" s="10"/>
    </row>
    <row r="56" spans="1:3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73">
        <f>IF(COUNT(Sheet1!$B25:'Sheet1'!$C25)=2,(C25-Z$25/n)^2,0)</f>
        <v>0</v>
      </c>
      <c r="Z56" s="74">
        <f>IF(COUNT(Sheet1!$B25:'Sheet1'!$C25)=2,Z$29*B25^2+Y$30*B25+Y$31,0)</f>
        <v>0</v>
      </c>
      <c r="AA56" s="56"/>
      <c r="AB56" s="74">
        <f t="shared" ca="1" si="8"/>
        <v>0</v>
      </c>
      <c r="AC56" s="56"/>
      <c r="AD56" s="75">
        <f>IF(COUNT(Sheet1!$B25:'Sheet1'!$C25)=2,($Z$25/n-Z56)^2,0)</f>
        <v>0</v>
      </c>
      <c r="AE56" s="10"/>
    </row>
    <row r="57" spans="1:3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73">
        <f>IF(COUNT(Sheet1!$B26:'Sheet1'!$C26)=2,(C26-Z$25/n)^2,0)</f>
        <v>0</v>
      </c>
      <c r="Z57" s="74">
        <f>IF(COUNT(Sheet1!$B26:'Sheet1'!$C26)=2,Z$29*B26^2+Y$30*B26+Y$31,0)</f>
        <v>0</v>
      </c>
      <c r="AA57" s="56"/>
      <c r="AB57" s="74">
        <f t="shared" ca="1" si="8"/>
        <v>0</v>
      </c>
      <c r="AC57" s="56"/>
      <c r="AD57" s="75">
        <f>IF(COUNT(Sheet1!$B26:'Sheet1'!$C26)=2,($Z$25/n-Z57)^2,0)</f>
        <v>0</v>
      </c>
      <c r="AE57" s="10"/>
    </row>
    <row r="58" spans="1:3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73">
        <f>IF(COUNT(Sheet1!$B27:'Sheet1'!$C27)=2,(C27-Z$25/n)^2,0)</f>
        <v>0</v>
      </c>
      <c r="Z58" s="74">
        <f>IF(COUNT(Sheet1!$B27:'Sheet1'!$C27)=2,Z$29*B27^2+Y$30*B27+Y$31,0)</f>
        <v>0</v>
      </c>
      <c r="AA58" s="56"/>
      <c r="AB58" s="74">
        <f t="shared" ca="1" si="8"/>
        <v>0</v>
      </c>
      <c r="AC58" s="56"/>
      <c r="AD58" s="75">
        <f>IF(COUNT(Sheet1!$B27:'Sheet1'!$C27)=2,($Z$25/n-Z58)^2,0)</f>
        <v>0</v>
      </c>
      <c r="AE58" s="10"/>
    </row>
    <row r="59" spans="1:3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73">
        <f>IF(COUNT(Sheet1!$B28:'Sheet1'!$C28)=2,(C28-Z$25/n)^2,0)</f>
        <v>0</v>
      </c>
      <c r="Z59" s="74">
        <f>IF(COUNT(Sheet1!$B28:'Sheet1'!$C28)=2,Z$29*B28^2+Y$30*B28+Y$31,0)</f>
        <v>0</v>
      </c>
      <c r="AA59" s="56"/>
      <c r="AB59" s="74">
        <f t="shared" ca="1" si="8"/>
        <v>0</v>
      </c>
      <c r="AC59" s="56"/>
      <c r="AD59" s="75">
        <f>IF(COUNT(Sheet1!$B28:'Sheet1'!$C28)=2,($Z$25/n-Z59)^2,0)</f>
        <v>0</v>
      </c>
      <c r="AE59" s="10"/>
    </row>
    <row r="60" spans="1:3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73">
        <f>IF(COUNT(Sheet1!$B29:'Sheet1'!$C29)=2,(C29-Z$25/n)^2,0)</f>
        <v>0</v>
      </c>
      <c r="Z60" s="74">
        <f>IF(COUNT(Sheet1!$B29:'Sheet1'!$C29)=2,Z$29*B29^2+Y$30*B29+Y$31,0)</f>
        <v>0</v>
      </c>
      <c r="AA60" s="56"/>
      <c r="AB60" s="74">
        <f t="shared" ca="1" si="8"/>
        <v>0</v>
      </c>
      <c r="AC60" s="56"/>
      <c r="AD60" s="75">
        <f>IF(COUNT(Sheet1!$B29:'Sheet1'!$C29)=2,($Z$25/n-Z60)^2,0)</f>
        <v>0</v>
      </c>
      <c r="AE60" s="10"/>
    </row>
    <row r="61" spans="1:3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73">
        <f>IF(COUNT(Sheet1!$B30:'Sheet1'!$C30)=2,(C30-Z$25/n)^2,0)</f>
        <v>0</v>
      </c>
      <c r="Z61" s="74">
        <f>IF(COUNT(Sheet1!$B30:'Sheet1'!$C30)=2,Z$29*B30^2+Y$30*B30+Y$31,0)</f>
        <v>0</v>
      </c>
      <c r="AA61" s="56"/>
      <c r="AB61" s="74">
        <f t="shared" ca="1" si="8"/>
        <v>0</v>
      </c>
      <c r="AC61" s="56"/>
      <c r="AD61" s="75">
        <f>IF(COUNT(Sheet1!$B30:'Sheet1'!$C30)=2,($Z$25/n-Z61)^2,0)</f>
        <v>0</v>
      </c>
      <c r="AE61" s="10"/>
    </row>
    <row r="62" spans="1:3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73">
        <f>IF(COUNT(Sheet1!$B31:'Sheet1'!$C31)=2,(C31-Z$25/n)^2,0)</f>
        <v>0</v>
      </c>
      <c r="Z62" s="74">
        <f>IF(COUNT(Sheet1!$B31:'Sheet1'!$C31)=2,Z$29*B31^2+Y$30*B31+Y$31,0)</f>
        <v>0</v>
      </c>
      <c r="AA62" s="56"/>
      <c r="AB62" s="74">
        <f t="shared" ca="1" si="8"/>
        <v>0</v>
      </c>
      <c r="AC62" s="56"/>
      <c r="AD62" s="75">
        <f>IF(COUNT(Sheet1!$B31:'Sheet1'!$C31)=2,($Z$25/n-Z62)^2,0)</f>
        <v>0</v>
      </c>
      <c r="AE62" s="10"/>
    </row>
    <row r="63" spans="1:3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73">
        <f>IF(COUNT(Sheet1!$B32:'Sheet1'!$C32)=2,(C32-Z$25/n)^2,0)</f>
        <v>0</v>
      </c>
      <c r="Z63" s="74">
        <f>IF(COUNT(Sheet1!$B32:'Sheet1'!$C32)=2,Z$29*B32^2+Y$30*B32+Y$31,0)</f>
        <v>0</v>
      </c>
      <c r="AA63" s="56"/>
      <c r="AB63" s="74">
        <f t="shared" ca="1" si="8"/>
        <v>0</v>
      </c>
      <c r="AC63" s="56"/>
      <c r="AD63" s="75">
        <f>IF(COUNT(Sheet1!$B32:'Sheet1'!$C32)=2,($Z$25/n-Z63)^2,0)</f>
        <v>0</v>
      </c>
      <c r="AE63" s="10"/>
    </row>
    <row r="64" spans="1:3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73">
        <f>IF(COUNT(Sheet1!$B33:'Sheet1'!$C33)=2,(C33-Z$25/n)^2,0)</f>
        <v>0</v>
      </c>
      <c r="Z64" s="74">
        <f>IF(COUNT(Sheet1!$B33:'Sheet1'!$C33)=2,Z$29*B33^2+Y$30*B33+Y$31,0)</f>
        <v>0</v>
      </c>
      <c r="AA64" s="56"/>
      <c r="AB64" s="74">
        <f t="shared" ca="1" si="8"/>
        <v>0</v>
      </c>
      <c r="AC64" s="56"/>
      <c r="AD64" s="75">
        <f>IF(COUNT(Sheet1!$B33:'Sheet1'!$C33)=2,($Z$25/n-Z64)^2,0)</f>
        <v>0</v>
      </c>
      <c r="AE64" s="10"/>
    </row>
    <row r="65" spans="1:3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73">
        <f>IF(COUNT(Sheet1!$B34:'Sheet1'!$C34)=2,(C34-Z$25/n)^2,0)</f>
        <v>0</v>
      </c>
      <c r="Z65" s="74">
        <f>IF(COUNT(Sheet1!$B34:'Sheet1'!$C34)=2,Z$29*B34^2+Y$30*B34+Y$31,0)</f>
        <v>0</v>
      </c>
      <c r="AA65" s="56"/>
      <c r="AB65" s="74">
        <f t="shared" ca="1" si="8"/>
        <v>0</v>
      </c>
      <c r="AC65" s="56"/>
      <c r="AD65" s="75">
        <f>IF(COUNT(Sheet1!$B34:'Sheet1'!$C34)=2,($Z$25/n-Z65)^2,0)</f>
        <v>0</v>
      </c>
      <c r="AE65" s="10"/>
    </row>
    <row r="66" spans="1:3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73">
        <f>IF(COUNT(Sheet1!$B35:'Sheet1'!$C35)=2,(C35-Z$25/n)^2,0)</f>
        <v>0</v>
      </c>
      <c r="Z66" s="74">
        <f>IF(COUNT(Sheet1!$B35:'Sheet1'!$C35)=2,Z$29*B35^2+Y$30*B35+Y$31,0)</f>
        <v>0</v>
      </c>
      <c r="AA66" s="56"/>
      <c r="AB66" s="74">
        <f t="shared" ca="1" si="8"/>
        <v>0</v>
      </c>
      <c r="AC66" s="56"/>
      <c r="AD66" s="75">
        <f>IF(COUNT(Sheet1!$B35:'Sheet1'!$C35)=2,($Z$25/n-Z66)^2,0)</f>
        <v>0</v>
      </c>
      <c r="AE66" s="10"/>
    </row>
    <row r="67" spans="1:3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73">
        <f>IF(COUNT(Sheet1!$B36:'Sheet1'!$C36)=2,(C36-Z$25/n)^2,0)</f>
        <v>0</v>
      </c>
      <c r="Z67" s="74">
        <f>IF(COUNT(Sheet1!$B36:'Sheet1'!$C36)=2,Z$29*B36^2+Y$30*B36+Y$31,0)</f>
        <v>0</v>
      </c>
      <c r="AA67" s="56"/>
      <c r="AB67" s="74">
        <f t="shared" ca="1" si="8"/>
        <v>0</v>
      </c>
      <c r="AC67" s="56"/>
      <c r="AD67" s="75">
        <f>IF(COUNT(Sheet1!$B36:'Sheet1'!$C36)=2,($Z$25/n-Z67)^2,0)</f>
        <v>0</v>
      </c>
      <c r="AE67" s="10"/>
    </row>
    <row r="68" spans="1:3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73">
        <f>IF(COUNT(Sheet1!$B37:'Sheet1'!$C37)=2,(C37-Z$25/n)^2,0)</f>
        <v>0</v>
      </c>
      <c r="Z68" s="74">
        <f>IF(COUNT(Sheet1!$B37:'Sheet1'!$C37)=2,Z$29*B37^2+Y$30*B37+Y$31,0)</f>
        <v>0</v>
      </c>
      <c r="AA68" s="56"/>
      <c r="AB68" s="74">
        <f t="shared" ca="1" si="8"/>
        <v>0</v>
      </c>
      <c r="AC68" s="56"/>
      <c r="AD68" s="75">
        <f>IF(COUNT(Sheet1!$B37:'Sheet1'!$C37)=2,($Z$25/n-Z68)^2,0)</f>
        <v>0</v>
      </c>
      <c r="AE68" s="10"/>
    </row>
    <row r="69" spans="1:3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73">
        <f>IF(COUNT(Sheet1!$B38:'Sheet1'!$C38)=2,(C38-Z$25/n)^2,0)</f>
        <v>0</v>
      </c>
      <c r="Z69" s="74">
        <f>IF(COUNT(Sheet1!$B38:'Sheet1'!$C38)=2,Z$29*B38^2+Y$30*B38+Y$31,0)</f>
        <v>0</v>
      </c>
      <c r="AA69" s="56"/>
      <c r="AB69" s="74">
        <f t="shared" ca="1" si="8"/>
        <v>0</v>
      </c>
      <c r="AC69" s="56"/>
      <c r="AD69" s="75">
        <f>IF(COUNT(Sheet1!$B38:'Sheet1'!$C38)=2,($Z$25/n-Z69)^2,0)</f>
        <v>0</v>
      </c>
      <c r="AE69" s="10"/>
    </row>
    <row r="70" spans="1:3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73">
        <f>IF(COUNT(Sheet1!$B39:'Sheet1'!$C39)=2,(C39-Z$25/n)^2,0)</f>
        <v>0</v>
      </c>
      <c r="Z70" s="74">
        <f>IF(COUNT(Sheet1!$B39:'Sheet1'!$C39)=2,Z$29*B39^2+Y$30*B39+Y$31,0)</f>
        <v>0</v>
      </c>
      <c r="AA70" s="56"/>
      <c r="AB70" s="74">
        <f t="shared" ca="1" si="8"/>
        <v>0</v>
      </c>
      <c r="AC70" s="56"/>
      <c r="AD70" s="75">
        <f>IF(COUNT(Sheet1!$B39:'Sheet1'!$C39)=2,($Z$25/n-Z70)^2,0)</f>
        <v>0</v>
      </c>
      <c r="AE70" s="10"/>
    </row>
    <row r="71" spans="1:3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73">
        <f>IF(COUNT(Sheet1!$B40:'Sheet1'!$C40)=2,(C40-Z$25/n)^2,0)</f>
        <v>0</v>
      </c>
      <c r="Z71" s="74">
        <f>IF(COUNT(Sheet1!$B40:'Sheet1'!$C40)=2,Z$29*B40^2+Y$30*B40+Y$31,0)</f>
        <v>0</v>
      </c>
      <c r="AA71" s="56"/>
      <c r="AB71" s="74">
        <f t="shared" ca="1" si="8"/>
        <v>0</v>
      </c>
      <c r="AC71" s="56"/>
      <c r="AD71" s="75">
        <f>IF(COUNT(Sheet1!$B40:'Sheet1'!$C40)=2,($Z$25/n-Z71)^2,0)</f>
        <v>0</v>
      </c>
      <c r="AE71" s="10"/>
    </row>
    <row r="72" spans="1:3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73">
        <f>IF(COUNT(Sheet1!$B41:'Sheet1'!$C41)=2,(C41-Z$25/n)^2,0)</f>
        <v>0</v>
      </c>
      <c r="Z72" s="74">
        <f>IF(COUNT(Sheet1!$B41:'Sheet1'!$C41)=2,Z$29*B41^2+Y$30*B41+Y$31,0)</f>
        <v>0</v>
      </c>
      <c r="AA72" s="56"/>
      <c r="AB72" s="74">
        <f t="shared" ca="1" si="8"/>
        <v>0</v>
      </c>
      <c r="AC72" s="56"/>
      <c r="AD72" s="75">
        <f>IF(COUNT(Sheet1!$B41:'Sheet1'!$C41)=2,($Z$25/n-Z72)^2,0)</f>
        <v>0</v>
      </c>
      <c r="AE72" s="10"/>
    </row>
    <row r="73" spans="1:3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82">
        <f>SUM(Y37:Y72)</f>
        <v>0</v>
      </c>
      <c r="Z73" s="83">
        <f>SUM(Z37:Z72)</f>
        <v>0</v>
      </c>
      <c r="AA73" s="83"/>
      <c r="AB73" s="83">
        <f ca="1">SUM(AB37:AB72)</f>
        <v>0</v>
      </c>
      <c r="AC73" s="83" t="s">
        <v>0</v>
      </c>
      <c r="AD73" s="84">
        <f>SUM(AD37:AD72)</f>
        <v>0</v>
      </c>
      <c r="AE73" s="10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5:AE73"/>
  <sheetViews>
    <sheetView workbookViewId="0">
      <selection sqref="A1:AE73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0.27001651252180248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O50" ca="1" si="0">IF(COUNT($B6:$C6)=2,B6,0)</f>
        <v>0</v>
      </c>
      <c r="O6" s="10">
        <f t="shared" ca="1" si="0"/>
        <v>0</v>
      </c>
      <c r="P6" s="10">
        <f t="shared" ref="P6:P50" ca="1" si="1">IF(COUNT($B6:$C6)=2,N6*O6,0)</f>
        <v>0</v>
      </c>
      <c r="Q6" s="10">
        <f t="shared" ref="Q6:Q50" ca="1" si="2">IF(COUNT($B6:$C6)=2,B6^2,0)</f>
        <v>0</v>
      </c>
      <c r="R6" s="10">
        <f t="shared" ref="R6:R50" ca="1" si="3">IF(COUNT($B6:$C6)=2,B6^3,0)</f>
        <v>0</v>
      </c>
      <c r="S6" s="10">
        <f t="shared" ref="S6:S50" ca="1" si="4">IF(COUNT($B6:$C6)=2,B6^4,0)</f>
        <v>0</v>
      </c>
      <c r="T6" s="10">
        <f t="shared" ref="T6:T50" ca="1" si="5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6">RAND()</f>
        <v>0.36398357397426628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0"/>
        <v>0</v>
      </c>
      <c r="P7" s="10">
        <f t="shared" ca="1" si="1"/>
        <v>0</v>
      </c>
      <c r="Q7" s="10">
        <f t="shared" ca="1" si="2"/>
        <v>0</v>
      </c>
      <c r="R7" s="10">
        <f t="shared" ca="1" si="3"/>
        <v>0</v>
      </c>
      <c r="S7" s="10">
        <f t="shared" ca="1" si="4"/>
        <v>0</v>
      </c>
      <c r="T7" s="10">
        <f t="shared" ca="1" si="5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6"/>
        <v>0.18033105875296929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0"/>
        <v>0</v>
      </c>
      <c r="P8" s="10">
        <f t="shared" ca="1" si="1"/>
        <v>0</v>
      </c>
      <c r="Q8" s="10">
        <f t="shared" ca="1" si="2"/>
        <v>0</v>
      </c>
      <c r="R8" s="10">
        <f t="shared" ca="1" si="3"/>
        <v>0</v>
      </c>
      <c r="S8" s="10">
        <f t="shared" ca="1" si="4"/>
        <v>0</v>
      </c>
      <c r="T8" s="10">
        <f t="shared" ca="1" si="5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6"/>
        <v>3.9264560484454147E-2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0"/>
        <v>0</v>
      </c>
      <c r="P9" s="10">
        <f t="shared" ca="1" si="1"/>
        <v>0</v>
      </c>
      <c r="Q9" s="10">
        <f t="shared" ca="1" si="2"/>
        <v>0</v>
      </c>
      <c r="R9" s="10">
        <f t="shared" ca="1" si="3"/>
        <v>0</v>
      </c>
      <c r="S9" s="10">
        <f t="shared" ca="1" si="4"/>
        <v>0</v>
      </c>
      <c r="T9" s="10">
        <f t="shared" ca="1" si="5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6"/>
        <v>0.50134911296178508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0"/>
        <v>0</v>
      </c>
      <c r="P10" s="10">
        <f t="shared" ca="1" si="1"/>
        <v>0</v>
      </c>
      <c r="Q10" s="10">
        <f t="shared" ca="1" si="2"/>
        <v>0</v>
      </c>
      <c r="R10" s="10">
        <f t="shared" ca="1" si="3"/>
        <v>0</v>
      </c>
      <c r="S10" s="10">
        <f t="shared" ca="1" si="4"/>
        <v>0</v>
      </c>
      <c r="T10" s="10">
        <f t="shared" ca="1" si="5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6"/>
        <v>0.13048164119861072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0"/>
        <v>0</v>
      </c>
      <c r="P11" s="10">
        <f t="shared" ca="1" si="1"/>
        <v>0</v>
      </c>
      <c r="Q11" s="10">
        <f t="shared" ca="1" si="2"/>
        <v>0</v>
      </c>
      <c r="R11" s="10">
        <f t="shared" ca="1" si="3"/>
        <v>0</v>
      </c>
      <c r="S11" s="10">
        <f t="shared" ca="1" si="4"/>
        <v>0</v>
      </c>
      <c r="T11" s="10">
        <f t="shared" ca="1" si="5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6"/>
        <v>0.74719295986706469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0"/>
        <v>0</v>
      </c>
      <c r="P12" s="10">
        <f t="shared" ca="1" si="1"/>
        <v>0</v>
      </c>
      <c r="Q12" s="10">
        <f t="shared" ca="1" si="2"/>
        <v>0</v>
      </c>
      <c r="R12" s="10">
        <f t="shared" ca="1" si="3"/>
        <v>0</v>
      </c>
      <c r="S12" s="10">
        <f t="shared" ca="1" si="4"/>
        <v>0</v>
      </c>
      <c r="T12" s="10">
        <f t="shared" ca="1" si="5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6"/>
        <v>0.95341682514059201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0"/>
        <v>0</v>
      </c>
      <c r="P13" s="10">
        <f t="shared" ca="1" si="1"/>
        <v>0</v>
      </c>
      <c r="Q13" s="10">
        <f t="shared" ca="1" si="2"/>
        <v>0</v>
      </c>
      <c r="R13" s="10">
        <f t="shared" ca="1" si="3"/>
        <v>0</v>
      </c>
      <c r="S13" s="10">
        <f t="shared" ca="1" si="4"/>
        <v>0</v>
      </c>
      <c r="T13" s="10">
        <f t="shared" ca="1" si="5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6"/>
        <v>0.12069757504124212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0"/>
        <v>0</v>
      </c>
      <c r="P14" s="10">
        <f t="shared" ca="1" si="1"/>
        <v>0</v>
      </c>
      <c r="Q14" s="10">
        <f t="shared" ca="1" si="2"/>
        <v>0</v>
      </c>
      <c r="R14" s="10">
        <f t="shared" ca="1" si="3"/>
        <v>0</v>
      </c>
      <c r="S14" s="10">
        <f t="shared" ca="1" si="4"/>
        <v>0</v>
      </c>
      <c r="T14" s="10">
        <f t="shared" ca="1" si="5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6"/>
        <v>0.93062123319242795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0"/>
        <v>0</v>
      </c>
      <c r="P15" s="10">
        <f t="shared" ca="1" si="1"/>
        <v>0</v>
      </c>
      <c r="Q15" s="10">
        <f t="shared" ca="1" si="2"/>
        <v>0</v>
      </c>
      <c r="R15" s="10">
        <f t="shared" ca="1" si="3"/>
        <v>0</v>
      </c>
      <c r="S15" s="10">
        <f t="shared" ca="1" si="4"/>
        <v>0</v>
      </c>
      <c r="T15" s="10">
        <f t="shared" ca="1" si="5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6"/>
        <v>0.50862823534770429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0"/>
        <v>0</v>
      </c>
      <c r="P16" s="10">
        <f t="shared" ca="1" si="1"/>
        <v>0</v>
      </c>
      <c r="Q16" s="10">
        <f t="shared" ca="1" si="2"/>
        <v>0</v>
      </c>
      <c r="R16" s="10">
        <f t="shared" ca="1" si="3"/>
        <v>0</v>
      </c>
      <c r="S16" s="10">
        <f t="shared" ca="1" si="4"/>
        <v>0</v>
      </c>
      <c r="T16" s="10">
        <f t="shared" ca="1" si="5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6"/>
        <v>0.75598388763006041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0"/>
        <v>0</v>
      </c>
      <c r="P17" s="10">
        <f t="shared" ca="1" si="1"/>
        <v>0</v>
      </c>
      <c r="Q17" s="10">
        <f t="shared" ca="1" si="2"/>
        <v>0</v>
      </c>
      <c r="R17" s="10">
        <f t="shared" ca="1" si="3"/>
        <v>0</v>
      </c>
      <c r="S17" s="10">
        <f t="shared" ca="1" si="4"/>
        <v>0</v>
      </c>
      <c r="T17" s="10">
        <f t="shared" ca="1" si="5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6"/>
        <v>0.54246478540425813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0"/>
        <v>0</v>
      </c>
      <c r="P18" s="10">
        <f t="shared" ca="1" si="1"/>
        <v>0</v>
      </c>
      <c r="Q18" s="10">
        <f t="shared" ca="1" si="2"/>
        <v>0</v>
      </c>
      <c r="R18" s="10">
        <f t="shared" ca="1" si="3"/>
        <v>0</v>
      </c>
      <c r="S18" s="10">
        <f t="shared" ca="1" si="4"/>
        <v>0</v>
      </c>
      <c r="T18" s="10">
        <f t="shared" ca="1" si="5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6"/>
        <v>0.94842061779491971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0"/>
        <v>0</v>
      </c>
      <c r="P19" s="10">
        <f t="shared" ca="1" si="1"/>
        <v>0</v>
      </c>
      <c r="Q19" s="10">
        <f t="shared" ca="1" si="2"/>
        <v>0</v>
      </c>
      <c r="R19" s="10">
        <f t="shared" ca="1" si="3"/>
        <v>0</v>
      </c>
      <c r="S19" s="10">
        <f t="shared" ca="1" si="4"/>
        <v>0</v>
      </c>
      <c r="T19" s="10">
        <f t="shared" ca="1" si="5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6"/>
        <v>0.78667003945172342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0"/>
        <v>0</v>
      </c>
      <c r="P20" s="10">
        <f t="shared" ca="1" si="1"/>
        <v>0</v>
      </c>
      <c r="Q20" s="10">
        <f t="shared" ca="1" si="2"/>
        <v>0</v>
      </c>
      <c r="R20" s="10">
        <f t="shared" ca="1" si="3"/>
        <v>0</v>
      </c>
      <c r="S20" s="10">
        <f t="shared" ca="1" si="4"/>
        <v>0</v>
      </c>
      <c r="T20" s="10">
        <f t="shared" ca="1" si="5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6"/>
        <v>1.1613681194194703E-2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0"/>
        <v>0</v>
      </c>
      <c r="P21" s="10">
        <f t="shared" ca="1" si="1"/>
        <v>0</v>
      </c>
      <c r="Q21" s="10">
        <f t="shared" ca="1" si="2"/>
        <v>0</v>
      </c>
      <c r="R21" s="10">
        <f t="shared" ca="1" si="3"/>
        <v>0</v>
      </c>
      <c r="S21" s="10">
        <f t="shared" ca="1" si="4"/>
        <v>0</v>
      </c>
      <c r="T21" s="10">
        <f t="shared" ca="1" si="5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6"/>
        <v>0.6417957306217793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0"/>
        <v>0</v>
      </c>
      <c r="P22" s="10">
        <f t="shared" ca="1" si="1"/>
        <v>0</v>
      </c>
      <c r="Q22" s="10">
        <f t="shared" ca="1" si="2"/>
        <v>0</v>
      </c>
      <c r="R22" s="10">
        <f t="shared" ca="1" si="3"/>
        <v>0</v>
      </c>
      <c r="S22" s="10">
        <f t="shared" ca="1" si="4"/>
        <v>0</v>
      </c>
      <c r="T22" s="10">
        <f t="shared" ca="1" si="5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6"/>
        <v>0.34295357551619199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0"/>
        <v>0</v>
      </c>
      <c r="P23" s="10">
        <f t="shared" ca="1" si="1"/>
        <v>0</v>
      </c>
      <c r="Q23" s="10">
        <f t="shared" ca="1" si="2"/>
        <v>0</v>
      </c>
      <c r="R23" s="10">
        <f t="shared" ca="1" si="3"/>
        <v>0</v>
      </c>
      <c r="S23" s="10">
        <f t="shared" ca="1" si="4"/>
        <v>0</v>
      </c>
      <c r="T23" s="10">
        <f t="shared" ca="1" si="5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6"/>
        <v>0.98595443096398971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0"/>
        <v>0</v>
      </c>
      <c r="P24" s="10">
        <f t="shared" ca="1" si="1"/>
        <v>0</v>
      </c>
      <c r="Q24" s="10">
        <f t="shared" ca="1" si="2"/>
        <v>0</v>
      </c>
      <c r="R24" s="10">
        <f t="shared" ca="1" si="3"/>
        <v>0</v>
      </c>
      <c r="S24" s="10">
        <f t="shared" ca="1" si="4"/>
        <v>0</v>
      </c>
      <c r="T24" s="10">
        <f t="shared" ca="1" si="5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6"/>
        <v>4.4763222009172488E-2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0"/>
        <v>0</v>
      </c>
      <c r="P25" s="10">
        <f t="shared" ca="1" si="1"/>
        <v>0</v>
      </c>
      <c r="Q25" s="10">
        <f t="shared" ca="1" si="2"/>
        <v>0</v>
      </c>
      <c r="R25" s="10">
        <f t="shared" ca="1" si="3"/>
        <v>0</v>
      </c>
      <c r="S25" s="10">
        <f t="shared" ca="1" si="4"/>
        <v>0</v>
      </c>
      <c r="T25" s="10">
        <f t="shared" ca="1" si="5"/>
        <v>0</v>
      </c>
      <c r="U25" s="10"/>
      <c r="V25" s="10"/>
      <c r="W25" s="10"/>
      <c r="X25" s="9" t="s">
        <v>0</v>
      </c>
      <c r="Y25" s="55">
        <f t="shared" ref="Y25:AE25" ca="1" si="7">SUM(N6:N50)</f>
        <v>0</v>
      </c>
      <c r="Z25" s="56">
        <f t="shared" ca="1" si="7"/>
        <v>0</v>
      </c>
      <c r="AA25" s="57">
        <f t="shared" ca="1" si="7"/>
        <v>0</v>
      </c>
      <c r="AB25" s="57">
        <f t="shared" ca="1" si="7"/>
        <v>0</v>
      </c>
      <c r="AC25" s="57">
        <f t="shared" ca="1" si="7"/>
        <v>0</v>
      </c>
      <c r="AD25" s="57">
        <f t="shared" ca="1" si="7"/>
        <v>0</v>
      </c>
      <c r="AE25" s="58">
        <f t="shared" ca="1" si="7"/>
        <v>0</v>
      </c>
    </row>
    <row r="26" spans="1:31">
      <c r="A26" s="10">
        <f t="shared" ca="1" si="6"/>
        <v>0.50667677785084952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0"/>
        <v>0</v>
      </c>
      <c r="P26" s="10">
        <f t="shared" ca="1" si="1"/>
        <v>0</v>
      </c>
      <c r="Q26" s="10">
        <f t="shared" ca="1" si="2"/>
        <v>0</v>
      </c>
      <c r="R26" s="10">
        <f t="shared" ca="1" si="3"/>
        <v>0</v>
      </c>
      <c r="S26" s="10">
        <f t="shared" ca="1" si="4"/>
        <v>0</v>
      </c>
      <c r="T26" s="10">
        <f t="shared" ca="1" si="5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6"/>
        <v>0.29851626419459365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0"/>
        <v>0</v>
      </c>
      <c r="P27" s="10">
        <f t="shared" ca="1" si="1"/>
        <v>0</v>
      </c>
      <c r="Q27" s="10">
        <f t="shared" ca="1" si="2"/>
        <v>0</v>
      </c>
      <c r="R27" s="10">
        <f t="shared" ca="1" si="3"/>
        <v>0</v>
      </c>
      <c r="S27" s="10">
        <f t="shared" ca="1" si="4"/>
        <v>0</v>
      </c>
      <c r="T27" s="10">
        <f t="shared" ca="1" si="5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6"/>
        <v>4.0123457011662755E-2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0"/>
        <v>0</v>
      </c>
      <c r="P28" s="10">
        <f t="shared" ca="1" si="1"/>
        <v>0</v>
      </c>
      <c r="Q28" s="10">
        <f t="shared" ca="1" si="2"/>
        <v>0</v>
      </c>
      <c r="R28" s="10">
        <f t="shared" ca="1" si="3"/>
        <v>0</v>
      </c>
      <c r="S28" s="10">
        <f t="shared" ca="1" si="4"/>
        <v>0</v>
      </c>
      <c r="T28" s="10">
        <f t="shared" ca="1" si="5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6"/>
        <v>0.28552130896500161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0"/>
        <v>0</v>
      </c>
      <c r="P29" s="10">
        <f t="shared" ca="1" si="1"/>
        <v>0</v>
      </c>
      <c r="Q29" s="10">
        <f t="shared" ca="1" si="2"/>
        <v>0</v>
      </c>
      <c r="R29" s="10">
        <f t="shared" ca="1" si="3"/>
        <v>0</v>
      </c>
      <c r="S29" s="10">
        <f t="shared" ca="1" si="4"/>
        <v>0</v>
      </c>
      <c r="T29" s="10">
        <f t="shared" ca="1" si="5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6"/>
        <v>0.5769386960667352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0"/>
        <v>0</v>
      </c>
      <c r="P30" s="10">
        <f t="shared" ca="1" si="1"/>
        <v>0</v>
      </c>
      <c r="Q30" s="10">
        <f t="shared" ca="1" si="2"/>
        <v>0</v>
      </c>
      <c r="R30" s="10">
        <f t="shared" ca="1" si="3"/>
        <v>0</v>
      </c>
      <c r="S30" s="10">
        <f t="shared" ca="1" si="4"/>
        <v>0</v>
      </c>
      <c r="T30" s="10">
        <f t="shared" ca="1" si="5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6"/>
        <v>0.37537890628982595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0"/>
        <v>0</v>
      </c>
      <c r="P31" s="10">
        <f t="shared" ca="1" si="1"/>
        <v>0</v>
      </c>
      <c r="Q31" s="10">
        <f t="shared" ca="1" si="2"/>
        <v>0</v>
      </c>
      <c r="R31" s="10">
        <f t="shared" ca="1" si="3"/>
        <v>0</v>
      </c>
      <c r="S31" s="10">
        <f t="shared" ca="1" si="4"/>
        <v>0</v>
      </c>
      <c r="T31" s="10">
        <f t="shared" ca="1" si="5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6"/>
        <v>0.94125329399471003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0"/>
        <v>0</v>
      </c>
      <c r="P32" s="10">
        <f t="shared" ca="1" si="1"/>
        <v>0</v>
      </c>
      <c r="Q32" s="10">
        <f t="shared" ca="1" si="2"/>
        <v>0</v>
      </c>
      <c r="R32" s="10">
        <f t="shared" ca="1" si="3"/>
        <v>0</v>
      </c>
      <c r="S32" s="10">
        <f t="shared" ca="1" si="4"/>
        <v>0</v>
      </c>
      <c r="T32" s="10">
        <f t="shared" ca="1" si="5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6"/>
        <v>0.98661602294202744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0"/>
        <v>0</v>
      </c>
      <c r="P33" s="10">
        <f t="shared" ca="1" si="1"/>
        <v>0</v>
      </c>
      <c r="Q33" s="10">
        <f t="shared" ca="1" si="2"/>
        <v>0</v>
      </c>
      <c r="R33" s="10">
        <f t="shared" ca="1" si="3"/>
        <v>0</v>
      </c>
      <c r="S33" s="10">
        <f t="shared" ca="1" si="4"/>
        <v>0</v>
      </c>
      <c r="T33" s="10">
        <f t="shared" ca="1" si="5"/>
        <v>0</v>
      </c>
      <c r="U33" s="10"/>
      <c r="V33" s="10"/>
      <c r="W33" s="10"/>
      <c r="X33" s="89" t="s">
        <v>88</v>
      </c>
      <c r="Y33" s="72" t="e">
        <f ca="1">1-(AB73/AD73)</f>
        <v>#DIV/0!</v>
      </c>
      <c r="Z33" s="10"/>
      <c r="AA33" s="10"/>
      <c r="AB33" s="10"/>
      <c r="AC33" s="10"/>
      <c r="AD33" s="10"/>
      <c r="AE33" s="10"/>
    </row>
    <row r="34" spans="1:31">
      <c r="A34" s="10">
        <f t="shared" ca="1" si="6"/>
        <v>0.91907238185208207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0"/>
        <v>0</v>
      </c>
      <c r="P34" s="10">
        <f t="shared" ca="1" si="1"/>
        <v>0</v>
      </c>
      <c r="Q34" s="10">
        <f t="shared" ca="1" si="2"/>
        <v>0</v>
      </c>
      <c r="R34" s="10">
        <f t="shared" ca="1" si="3"/>
        <v>0</v>
      </c>
      <c r="S34" s="10">
        <f t="shared" ca="1" si="4"/>
        <v>0</v>
      </c>
      <c r="T34" s="10">
        <f t="shared" ca="1" si="5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4.25">
      <c r="A35" s="10">
        <f t="shared" ca="1" si="6"/>
        <v>0.88995418441369667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0"/>
        <v>0</v>
      </c>
      <c r="P35" s="10">
        <f t="shared" ca="1" si="1"/>
        <v>0</v>
      </c>
      <c r="Q35" s="10">
        <f t="shared" ca="1" si="2"/>
        <v>0</v>
      </c>
      <c r="R35" s="10">
        <f t="shared" ca="1" si="3"/>
        <v>0</v>
      </c>
      <c r="S35" s="10">
        <f t="shared" ca="1" si="4"/>
        <v>0</v>
      </c>
      <c r="T35" s="10">
        <f t="shared" ca="1" si="5"/>
        <v>0</v>
      </c>
      <c r="U35" s="10"/>
      <c r="V35" s="10"/>
      <c r="W35" s="10"/>
      <c r="X35" s="10"/>
      <c r="Y35" s="72" t="s">
        <v>69</v>
      </c>
      <c r="Z35" s="10"/>
      <c r="AA35" s="10"/>
      <c r="AB35" s="10"/>
      <c r="AC35" s="10"/>
      <c r="AD35" s="10"/>
      <c r="AE35" s="10"/>
    </row>
    <row r="36" spans="1:31">
      <c r="A36" s="10">
        <f t="shared" ca="1" si="6"/>
        <v>0.27610688649282944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0"/>
        <v>0</v>
      </c>
      <c r="P36" s="10">
        <f t="shared" ca="1" si="1"/>
        <v>0</v>
      </c>
      <c r="Q36" s="10">
        <f t="shared" ca="1" si="2"/>
        <v>0</v>
      </c>
      <c r="R36" s="10">
        <f t="shared" ca="1" si="3"/>
        <v>0</v>
      </c>
      <c r="S36" s="10">
        <f t="shared" ca="1" si="4"/>
        <v>0</v>
      </c>
      <c r="T36" s="10">
        <f t="shared" ca="1" si="5"/>
        <v>0</v>
      </c>
      <c r="U36" s="10"/>
      <c r="V36" s="10"/>
      <c r="W36" s="10"/>
      <c r="X36" s="10"/>
      <c r="Y36" s="108" t="s">
        <v>70</v>
      </c>
      <c r="Z36" s="108" t="s">
        <v>71</v>
      </c>
      <c r="AA36" s="108"/>
      <c r="AB36" s="108" t="s">
        <v>72</v>
      </c>
      <c r="AC36" s="108"/>
      <c r="AD36" s="108" t="s">
        <v>73</v>
      </c>
      <c r="AE36" s="41"/>
    </row>
    <row r="37" spans="1:31">
      <c r="A37" s="10">
        <f t="shared" ca="1" si="6"/>
        <v>0.60674383312332003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0"/>
        <v>0</v>
      </c>
      <c r="P37" s="10">
        <f t="shared" ca="1" si="1"/>
        <v>0</v>
      </c>
      <c r="Q37" s="10">
        <f t="shared" ca="1" si="2"/>
        <v>0</v>
      </c>
      <c r="R37" s="10">
        <f t="shared" ca="1" si="3"/>
        <v>0</v>
      </c>
      <c r="S37" s="10">
        <f t="shared" ca="1" si="4"/>
        <v>0</v>
      </c>
      <c r="T37" s="10">
        <f t="shared" ca="1" si="5"/>
        <v>0</v>
      </c>
      <c r="U37" s="10"/>
      <c r="V37" s="10"/>
      <c r="W37" s="10"/>
      <c r="X37" s="10"/>
      <c r="Y37" s="73">
        <f>IF(COUNT(Sheet1!$B6:'Sheet1'!$C6)=2,(C6-Z$25/n)^2,0)</f>
        <v>0</v>
      </c>
      <c r="Z37" s="74">
        <f>IF(COUNT(Sheet1!$B6:'Sheet1'!$C6)=2,Z$29*B6^2+Y$30*B6+Y$31,0)</f>
        <v>0</v>
      </c>
      <c r="AA37" s="74"/>
      <c r="AB37" s="74">
        <f t="shared" ref="AB37:AB72" ca="1" si="8">IF(COUNT($B6:$C6)=2,(C6-Z37)^2,0)</f>
        <v>0</v>
      </c>
      <c r="AC37" s="49"/>
      <c r="AD37" s="75">
        <f>IF(COUNT(Sheet1!$B6:'Sheet1'!$C6)=2,($Z$25/n-Z37)^2,0)</f>
        <v>0</v>
      </c>
      <c r="AE37" s="10" t="s">
        <v>0</v>
      </c>
    </row>
    <row r="38" spans="1:31">
      <c r="A38" s="10">
        <f t="shared" ca="1" si="6"/>
        <v>0.24099719043929646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0"/>
        <v>0</v>
      </c>
      <c r="P38" s="10">
        <f t="shared" ca="1" si="1"/>
        <v>0</v>
      </c>
      <c r="Q38" s="10">
        <f t="shared" ca="1" si="2"/>
        <v>0</v>
      </c>
      <c r="R38" s="10">
        <f t="shared" ca="1" si="3"/>
        <v>0</v>
      </c>
      <c r="S38" s="10">
        <f t="shared" ca="1" si="4"/>
        <v>0</v>
      </c>
      <c r="T38" s="10">
        <f t="shared" ca="1" si="5"/>
        <v>0</v>
      </c>
      <c r="U38" s="10"/>
      <c r="V38" s="10"/>
      <c r="W38" s="10"/>
      <c r="X38" s="10"/>
      <c r="Y38" s="73">
        <f>IF(COUNT(Sheet1!$B7:'Sheet1'!$C7)=2,(C7-Z$25/n)^2,0)</f>
        <v>0</v>
      </c>
      <c r="Z38" s="74">
        <f>IF(COUNT(Sheet1!$B7:'Sheet1'!$C7)=2,Z$29*B7^2+Y$30*B7+Y$31,0)</f>
        <v>0</v>
      </c>
      <c r="AA38" s="59"/>
      <c r="AB38" s="74">
        <f t="shared" ca="1" si="8"/>
        <v>0</v>
      </c>
      <c r="AC38" s="32"/>
      <c r="AD38" s="75">
        <f>IF(COUNT(Sheet1!$B7:'Sheet1'!$C7)=2,($Z$25/n-Z38)^2,0)</f>
        <v>0</v>
      </c>
      <c r="AE38" s="10"/>
    </row>
    <row r="39" spans="1:31">
      <c r="A39" s="10">
        <f t="shared" ca="1" si="6"/>
        <v>0.15117614562766024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0"/>
        <v>0</v>
      </c>
      <c r="P39" s="10">
        <f t="shared" ca="1" si="1"/>
        <v>0</v>
      </c>
      <c r="Q39" s="10">
        <f t="shared" ca="1" si="2"/>
        <v>0</v>
      </c>
      <c r="R39" s="10">
        <f t="shared" ca="1" si="3"/>
        <v>0</v>
      </c>
      <c r="S39" s="10">
        <f t="shared" ca="1" si="4"/>
        <v>0</v>
      </c>
      <c r="T39" s="10">
        <f t="shared" ca="1" si="5"/>
        <v>0</v>
      </c>
      <c r="U39" s="10"/>
      <c r="V39" s="10"/>
      <c r="W39" s="10"/>
      <c r="X39" s="10"/>
      <c r="Y39" s="73">
        <f>IF(COUNT(Sheet1!$B8:'Sheet1'!$C8)=2,(C8-Z$25/n)^2,0)</f>
        <v>0</v>
      </c>
      <c r="Z39" s="74">
        <f>IF(COUNT(Sheet1!$B8:'Sheet1'!$C8)=2,Z$29*B8^2+Y$30*B8+Y$31,0)</f>
        <v>0</v>
      </c>
      <c r="AA39" s="59"/>
      <c r="AB39" s="74">
        <f t="shared" ca="1" si="8"/>
        <v>0</v>
      </c>
      <c r="AC39" s="32"/>
      <c r="AD39" s="75">
        <f>IF(COUNT(Sheet1!$B8:'Sheet1'!$C8)=2,($Z$25/n-Z39)^2,0)</f>
        <v>0</v>
      </c>
      <c r="AE39" s="10"/>
    </row>
    <row r="40" spans="1:31">
      <c r="A40" s="10">
        <f t="shared" ca="1" si="6"/>
        <v>9.465753489869555E-2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0"/>
        <v>0</v>
      </c>
      <c r="P40" s="10">
        <f t="shared" ca="1" si="1"/>
        <v>0</v>
      </c>
      <c r="Q40" s="10">
        <f t="shared" ca="1" si="2"/>
        <v>0</v>
      </c>
      <c r="R40" s="10">
        <f t="shared" ca="1" si="3"/>
        <v>0</v>
      </c>
      <c r="S40" s="10">
        <f t="shared" ca="1" si="4"/>
        <v>0</v>
      </c>
      <c r="T40" s="10">
        <f t="shared" ca="1" si="5"/>
        <v>0</v>
      </c>
      <c r="U40" s="10"/>
      <c r="V40" s="10"/>
      <c r="W40" s="10"/>
      <c r="X40" s="10"/>
      <c r="Y40" s="73">
        <f>IF(COUNT(Sheet1!$B9:'Sheet1'!$C9)=2,(C9-Z$25/n)^2,0)</f>
        <v>0</v>
      </c>
      <c r="Z40" s="74">
        <f>IF(COUNT(Sheet1!$B9:'Sheet1'!$C9)=2,Z$29*B9^2+Y$30*B9+Y$31,0)</f>
        <v>0</v>
      </c>
      <c r="AA40" s="59"/>
      <c r="AB40" s="74">
        <f t="shared" ca="1" si="8"/>
        <v>0</v>
      </c>
      <c r="AC40" s="32"/>
      <c r="AD40" s="75">
        <f>IF(COUNT(Sheet1!$B9:'Sheet1'!$C9)=2,($Z$25/n-Z40)^2,0)</f>
        <v>0</v>
      </c>
      <c r="AE40" s="10"/>
    </row>
    <row r="41" spans="1:31">
      <c r="A41" s="10">
        <f t="shared" ca="1" si="6"/>
        <v>0.17790952284664407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0"/>
        <v>0</v>
      </c>
      <c r="P41" s="10">
        <f t="shared" ca="1" si="1"/>
        <v>0</v>
      </c>
      <c r="Q41" s="10">
        <f t="shared" ca="1" si="2"/>
        <v>0</v>
      </c>
      <c r="R41" s="10">
        <f t="shared" ca="1" si="3"/>
        <v>0</v>
      </c>
      <c r="S41" s="10">
        <f t="shared" ca="1" si="4"/>
        <v>0</v>
      </c>
      <c r="T41" s="10">
        <f t="shared" ca="1" si="5"/>
        <v>0</v>
      </c>
      <c r="U41" s="10"/>
      <c r="V41" s="10"/>
      <c r="W41" s="10"/>
      <c r="X41" s="10"/>
      <c r="Y41" s="73">
        <f>IF(COUNT(Sheet1!$B10:'Sheet1'!$C10)=2,(C10-Z$25/n)^2,0)</f>
        <v>0</v>
      </c>
      <c r="Z41" s="74">
        <f>IF(COUNT(Sheet1!$B10:'Sheet1'!$C10)=2,Z$29*B10^2+Y$30*B10+Y$31,0)</f>
        <v>0</v>
      </c>
      <c r="AA41" s="59"/>
      <c r="AB41" s="74">
        <f t="shared" ca="1" si="8"/>
        <v>0</v>
      </c>
      <c r="AC41" s="32"/>
      <c r="AD41" s="75">
        <f>IF(COUNT(Sheet1!$B10:'Sheet1'!$C10)=2,($Z$25/n-Z41)^2,0)</f>
        <v>0</v>
      </c>
      <c r="AE41" s="10"/>
    </row>
    <row r="42" spans="1:31">
      <c r="A42" s="10">
        <f t="shared" ca="1" si="6"/>
        <v>0.12477694985372845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0"/>
        <v>0</v>
      </c>
      <c r="P42" s="10">
        <f t="shared" ca="1" si="1"/>
        <v>0</v>
      </c>
      <c r="Q42" s="10">
        <f t="shared" ca="1" si="2"/>
        <v>0</v>
      </c>
      <c r="R42" s="10">
        <f t="shared" ca="1" si="3"/>
        <v>0</v>
      </c>
      <c r="S42" s="10">
        <f t="shared" ca="1" si="4"/>
        <v>0</v>
      </c>
      <c r="T42" s="10">
        <f t="shared" ca="1" si="5"/>
        <v>0</v>
      </c>
      <c r="U42" s="10"/>
      <c r="V42" s="10"/>
      <c r="W42" s="10"/>
      <c r="X42" s="10"/>
      <c r="Y42" s="73">
        <f>IF(COUNT(Sheet1!$B11:'Sheet1'!$C11)=2,(C11-Z$25/n)^2,0)</f>
        <v>0</v>
      </c>
      <c r="Z42" s="74">
        <f>IF(COUNT(Sheet1!$B11:'Sheet1'!$C11)=2,Z$29*B11^2+Y$30*B11+Y$31,0)</f>
        <v>0</v>
      </c>
      <c r="AA42" s="59"/>
      <c r="AB42" s="74">
        <f t="shared" ca="1" si="8"/>
        <v>0</v>
      </c>
      <c r="AC42" s="32"/>
      <c r="AD42" s="75">
        <f>IF(COUNT(Sheet1!$B11:'Sheet1'!$C11)=2,($Z$25/n-Z42)^2,0)</f>
        <v>0</v>
      </c>
      <c r="AE42" s="10"/>
    </row>
    <row r="43" spans="1:31">
      <c r="A43" s="10">
        <f t="shared" ca="1" si="6"/>
        <v>0.59909220588050693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0"/>
        <v>0</v>
      </c>
      <c r="P43" s="10">
        <f t="shared" ca="1" si="1"/>
        <v>0</v>
      </c>
      <c r="Q43" s="10">
        <f t="shared" ca="1" si="2"/>
        <v>0</v>
      </c>
      <c r="R43" s="10">
        <f t="shared" ca="1" si="3"/>
        <v>0</v>
      </c>
      <c r="S43" s="10">
        <f t="shared" ca="1" si="4"/>
        <v>0</v>
      </c>
      <c r="T43" s="10">
        <f t="shared" ca="1" si="5"/>
        <v>0</v>
      </c>
      <c r="U43" s="10"/>
      <c r="V43" s="10"/>
      <c r="W43" s="10"/>
      <c r="X43" s="10"/>
      <c r="Y43" s="73">
        <f>IF(COUNT(Sheet1!$B12:'Sheet1'!$C12)=2,(C12-Z$25/n)^2,0)</f>
        <v>0</v>
      </c>
      <c r="Z43" s="74">
        <f>IF(COUNT(Sheet1!$B12:'Sheet1'!$C12)=2,Z$29*B12^2+Y$30*B12+Y$31,0)</f>
        <v>0</v>
      </c>
      <c r="AA43" s="59"/>
      <c r="AB43" s="74">
        <f t="shared" ca="1" si="8"/>
        <v>0</v>
      </c>
      <c r="AC43" s="32"/>
      <c r="AD43" s="75">
        <f>IF(COUNT(Sheet1!$B12:'Sheet1'!$C12)=2,($Z$25/n-Z43)^2,0)</f>
        <v>0</v>
      </c>
      <c r="AE43" s="10"/>
    </row>
    <row r="44" spans="1:31">
      <c r="A44" s="10">
        <f t="shared" ca="1" si="6"/>
        <v>0.30083233544801524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0"/>
        <v>0</v>
      </c>
      <c r="P44" s="10">
        <f t="shared" ca="1" si="1"/>
        <v>0</v>
      </c>
      <c r="Q44" s="10">
        <f t="shared" ca="1" si="2"/>
        <v>0</v>
      </c>
      <c r="R44" s="10">
        <f t="shared" ca="1" si="3"/>
        <v>0</v>
      </c>
      <c r="S44" s="10">
        <f t="shared" ca="1" si="4"/>
        <v>0</v>
      </c>
      <c r="T44" s="10">
        <f t="shared" ca="1" si="5"/>
        <v>0</v>
      </c>
      <c r="U44" s="10"/>
      <c r="V44" s="10"/>
      <c r="W44" s="10"/>
      <c r="X44" s="10"/>
      <c r="Y44" s="73">
        <f>IF(COUNT(Sheet1!$B13:'Sheet1'!$C13)=2,(C13-Z$25/n)^2,0)</f>
        <v>0</v>
      </c>
      <c r="Z44" s="74">
        <f>IF(COUNT(Sheet1!$B13:'Sheet1'!$C13)=2,Z$29*B13^2+Y$30*B13+Y$31,0)</f>
        <v>0</v>
      </c>
      <c r="AA44" s="32"/>
      <c r="AB44" s="74">
        <f t="shared" ca="1" si="8"/>
        <v>0</v>
      </c>
      <c r="AC44" s="32"/>
      <c r="AD44" s="75">
        <f>IF(COUNT(Sheet1!$B13:'Sheet1'!$C13)=2,($Z$25/n-Z44)^2,0)</f>
        <v>0</v>
      </c>
      <c r="AE44" s="10"/>
    </row>
    <row r="45" spans="1:31">
      <c r="A45" s="10">
        <f t="shared" ca="1" si="6"/>
        <v>0.25016851543901597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0"/>
        <v>0</v>
      </c>
      <c r="P45" s="10">
        <f t="shared" ca="1" si="1"/>
        <v>0</v>
      </c>
      <c r="Q45" s="10">
        <f t="shared" ca="1" si="2"/>
        <v>0</v>
      </c>
      <c r="R45" s="10">
        <f t="shared" ca="1" si="3"/>
        <v>0</v>
      </c>
      <c r="S45" s="10">
        <f t="shared" ca="1" si="4"/>
        <v>0</v>
      </c>
      <c r="T45" s="10">
        <f t="shared" ca="1" si="5"/>
        <v>0</v>
      </c>
      <c r="U45" s="10"/>
      <c r="V45" s="10"/>
      <c r="W45" s="10"/>
      <c r="X45" s="10"/>
      <c r="Y45" s="73">
        <f>IF(COUNT(Sheet1!$B14:'Sheet1'!$C14)=2,(C14-Z$25/n)^2,0)</f>
        <v>0</v>
      </c>
      <c r="Z45" s="74">
        <f>IF(COUNT(Sheet1!$B14:'Sheet1'!$C14)=2,Z$29*B14^2+Y$30*B14+Y$31,0)</f>
        <v>0</v>
      </c>
      <c r="AA45" s="59"/>
      <c r="AB45" s="74">
        <f t="shared" ca="1" si="8"/>
        <v>0</v>
      </c>
      <c r="AC45" s="32"/>
      <c r="AD45" s="75">
        <f>IF(COUNT(Sheet1!$B14:'Sheet1'!$C14)=2,($Z$25/n-Z45)^2,0)</f>
        <v>0</v>
      </c>
      <c r="AE45" s="10"/>
    </row>
    <row r="46" spans="1:31">
      <c r="A46" s="10">
        <f t="shared" ca="1" si="6"/>
        <v>0.73546217148310944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0"/>
        <v>0</v>
      </c>
      <c r="P46" s="10">
        <f t="shared" ca="1" si="1"/>
        <v>0</v>
      </c>
      <c r="Q46" s="10">
        <f t="shared" ca="1" si="2"/>
        <v>0</v>
      </c>
      <c r="R46" s="10">
        <f t="shared" ca="1" si="3"/>
        <v>0</v>
      </c>
      <c r="S46" s="10">
        <f t="shared" ca="1" si="4"/>
        <v>0</v>
      </c>
      <c r="T46" s="10">
        <f t="shared" ca="1" si="5"/>
        <v>0</v>
      </c>
      <c r="U46" s="10"/>
      <c r="V46" s="10"/>
      <c r="W46" s="10"/>
      <c r="X46" s="10"/>
      <c r="Y46" s="73">
        <f>IF(COUNT(Sheet1!$B15:'Sheet1'!$C15)=2,(C15-Z$25/n)^2,0)</f>
        <v>0</v>
      </c>
      <c r="Z46" s="74">
        <f>IF(COUNT(Sheet1!$B15:'Sheet1'!$C15)=2,Z$29*B15^2+Y$30*B15+Y$31,0)</f>
        <v>0</v>
      </c>
      <c r="AA46" s="59"/>
      <c r="AB46" s="74">
        <f t="shared" ca="1" si="8"/>
        <v>0</v>
      </c>
      <c r="AC46" s="32"/>
      <c r="AD46" s="75">
        <f>IF(COUNT(Sheet1!$B15:'Sheet1'!$C15)=2,($Z$25/n-Z46)^2,0)</f>
        <v>0</v>
      </c>
      <c r="AE46" s="10"/>
    </row>
    <row r="47" spans="1:31">
      <c r="A47" s="10">
        <f t="shared" ca="1" si="6"/>
        <v>0.94019165927476211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0"/>
        <v>0</v>
      </c>
      <c r="P47" s="10">
        <f t="shared" ca="1" si="1"/>
        <v>0</v>
      </c>
      <c r="Q47" s="10">
        <f t="shared" ca="1" si="2"/>
        <v>0</v>
      </c>
      <c r="R47" s="10">
        <f t="shared" ca="1" si="3"/>
        <v>0</v>
      </c>
      <c r="S47" s="10">
        <f t="shared" ca="1" si="4"/>
        <v>0</v>
      </c>
      <c r="T47" s="10">
        <f t="shared" ca="1" si="5"/>
        <v>0</v>
      </c>
      <c r="U47" s="10"/>
      <c r="V47" s="10"/>
      <c r="W47" s="10"/>
      <c r="X47" s="10"/>
      <c r="Y47" s="73">
        <f>IF(COUNT(Sheet1!$B16:'Sheet1'!$C16)=2,(C16-Z$25/n)^2,0)</f>
        <v>0</v>
      </c>
      <c r="Z47" s="74">
        <f>IF(COUNT(Sheet1!$B16:'Sheet1'!$C16)=2,Z$29*B16^2+Y$30*B16+Y$31,0)</f>
        <v>0</v>
      </c>
      <c r="AA47" s="59"/>
      <c r="AB47" s="74">
        <f t="shared" ca="1" si="8"/>
        <v>0</v>
      </c>
      <c r="AC47" s="32"/>
      <c r="AD47" s="75">
        <f>IF(COUNT(Sheet1!$B16:'Sheet1'!$C16)=2,($Z$25/n-Z47)^2,0)</f>
        <v>0</v>
      </c>
      <c r="AE47" s="10"/>
    </row>
    <row r="48" spans="1:31">
      <c r="A48" s="10">
        <f t="shared" ca="1" si="6"/>
        <v>7.968785832362546E-2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0"/>
        <v>0</v>
      </c>
      <c r="P48" s="10">
        <f t="shared" ca="1" si="1"/>
        <v>0</v>
      </c>
      <c r="Q48" s="10">
        <f t="shared" ca="1" si="2"/>
        <v>0</v>
      </c>
      <c r="R48" s="10">
        <f t="shared" ca="1" si="3"/>
        <v>0</v>
      </c>
      <c r="S48" s="10">
        <f t="shared" ca="1" si="4"/>
        <v>0</v>
      </c>
      <c r="T48" s="10">
        <f t="shared" ca="1" si="5"/>
        <v>0</v>
      </c>
      <c r="U48" s="10"/>
      <c r="V48" s="10"/>
      <c r="W48" s="10"/>
      <c r="X48" s="10"/>
      <c r="Y48" s="73">
        <f>IF(COUNT(Sheet1!$B17:'Sheet1'!$C17)=2,(C17-Z$25/n)^2,0)</f>
        <v>0</v>
      </c>
      <c r="Z48" s="74">
        <f>IF(COUNT(Sheet1!$B17:'Sheet1'!$C17)=2,Z$29*B17^2+Y$30*B17+Y$31,0)</f>
        <v>0</v>
      </c>
      <c r="AA48" s="59"/>
      <c r="AB48" s="74">
        <f t="shared" ca="1" si="8"/>
        <v>0</v>
      </c>
      <c r="AC48" s="32"/>
      <c r="AD48" s="75">
        <f>IF(COUNT(Sheet1!$B17:'Sheet1'!$C17)=2,($Z$25/n-Z48)^2,0)</f>
        <v>0</v>
      </c>
      <c r="AE48" s="10"/>
    </row>
    <row r="49" spans="1:31">
      <c r="A49" s="10">
        <f t="shared" ca="1" si="6"/>
        <v>0.132361703117854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0"/>
        <v>0</v>
      </c>
      <c r="P49" s="10">
        <f t="shared" ca="1" si="1"/>
        <v>0</v>
      </c>
      <c r="Q49" s="10">
        <f t="shared" ca="1" si="2"/>
        <v>0</v>
      </c>
      <c r="R49" s="10">
        <f t="shared" ca="1" si="3"/>
        <v>0</v>
      </c>
      <c r="S49" s="10">
        <f t="shared" ca="1" si="4"/>
        <v>0</v>
      </c>
      <c r="T49" s="10">
        <f t="shared" ca="1" si="5"/>
        <v>0</v>
      </c>
      <c r="U49" s="10"/>
      <c r="V49" s="10"/>
      <c r="W49" s="10"/>
      <c r="X49" s="10"/>
      <c r="Y49" s="73">
        <f>IF(COUNT(Sheet1!$B18:'Sheet1'!$C18)=2,(C18-Z$25/n)^2,0)</f>
        <v>0</v>
      </c>
      <c r="Z49" s="74">
        <f>IF(COUNT(Sheet1!$B18:'Sheet1'!$C18)=2,Z$29*B18^2+Y$30*B18+Y$31,0)</f>
        <v>0</v>
      </c>
      <c r="AA49" s="59"/>
      <c r="AB49" s="74">
        <f t="shared" ca="1" si="8"/>
        <v>0</v>
      </c>
      <c r="AC49" s="32"/>
      <c r="AD49" s="75">
        <f>IF(COUNT(Sheet1!$B18:'Sheet1'!$C18)=2,($Z$25/n-Z49)^2,0)</f>
        <v>0</v>
      </c>
      <c r="AE49" s="10"/>
    </row>
    <row r="50" spans="1:31">
      <c r="A50" s="10">
        <f t="shared" ca="1" si="6"/>
        <v>0.50490725664201819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0"/>
        <v>0</v>
      </c>
      <c r="P50" s="10">
        <f t="shared" ca="1" si="1"/>
        <v>0</v>
      </c>
      <c r="Q50" s="10">
        <f t="shared" ca="1" si="2"/>
        <v>0</v>
      </c>
      <c r="R50" s="10">
        <f t="shared" ca="1" si="3"/>
        <v>0</v>
      </c>
      <c r="S50" s="10">
        <f t="shared" ca="1" si="4"/>
        <v>0</v>
      </c>
      <c r="T50" s="10">
        <f t="shared" ca="1" si="5"/>
        <v>0</v>
      </c>
      <c r="U50" s="10"/>
      <c r="V50" s="10"/>
      <c r="W50" s="10"/>
      <c r="X50" s="10"/>
      <c r="Y50" s="73">
        <f>IF(COUNT(Sheet1!$B19:'Sheet1'!$C19)=2,(C19-Z$25/n)^2,0)</f>
        <v>0</v>
      </c>
      <c r="Z50" s="74">
        <f>IF(COUNT(Sheet1!$B19:'Sheet1'!$C19)=2,Z$29*B19^2+Y$30*B19+Y$31,0)</f>
        <v>0</v>
      </c>
      <c r="AA50" s="59"/>
      <c r="AB50" s="74">
        <f t="shared" ca="1" si="8"/>
        <v>0</v>
      </c>
      <c r="AC50" s="32"/>
      <c r="AD50" s="75">
        <f>IF(COUNT(Sheet1!$B19:'Sheet1'!$C19)=2,($Z$25/n-Z50)^2,0)</f>
        <v>0</v>
      </c>
      <c r="AE50" s="10"/>
    </row>
    <row r="51" spans="1:3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80" t="str">
        <f>IF(COUNT(J51)=1,(-b+SQRT(b*b-4*a*(__c-J51)))/(2*a),"")</f>
        <v/>
      </c>
      <c r="L51" s="8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73">
        <f>IF(COUNT(Sheet1!$B20:'Sheet1'!$C20)=2,(C20-Z$25/n)^2,0)</f>
        <v>0</v>
      </c>
      <c r="Z51" s="74">
        <f>IF(COUNT(Sheet1!$B20:'Sheet1'!$C20)=2,Z$29*B20^2+Y$30*B20+Y$31,0)</f>
        <v>0</v>
      </c>
      <c r="AA51" s="59"/>
      <c r="AB51" s="74">
        <f t="shared" ca="1" si="8"/>
        <v>0</v>
      </c>
      <c r="AC51" s="32"/>
      <c r="AD51" s="75">
        <f>IF(COUNT(Sheet1!$B20:'Sheet1'!$C20)=2,($Z$25/n-Z51)^2,0)</f>
        <v>0</v>
      </c>
      <c r="AE51" s="10"/>
    </row>
    <row r="52" spans="1:3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73">
        <f>IF(COUNT(Sheet1!$B21:'Sheet1'!$C21)=2,(C21-Z$25/n)^2,0)</f>
        <v>0</v>
      </c>
      <c r="Z52" s="74">
        <f>IF(COUNT(Sheet1!$B21:'Sheet1'!$C21)=2,Z$29*B21^2+Y$30*B21+Y$31,0)</f>
        <v>0</v>
      </c>
      <c r="AA52" s="59"/>
      <c r="AB52" s="74">
        <f t="shared" ca="1" si="8"/>
        <v>0</v>
      </c>
      <c r="AC52" s="32"/>
      <c r="AD52" s="75">
        <f>IF(COUNT(Sheet1!$B21:'Sheet1'!$C21)=2,($Z$25/n-Z52)^2,0)</f>
        <v>0</v>
      </c>
      <c r="AE52" s="10"/>
    </row>
    <row r="53" spans="1:3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73">
        <f>IF(COUNT(Sheet1!$B22:'Sheet1'!$C22)=2,(C22-Z$25/n)^2,0)</f>
        <v>0</v>
      </c>
      <c r="Z53" s="74">
        <f>IF(COUNT(Sheet1!$B22:'Sheet1'!$C22)=2,Z$29*B22^2+Y$30*B22+Y$31,0)</f>
        <v>0</v>
      </c>
      <c r="AA53" s="59"/>
      <c r="AB53" s="74">
        <f t="shared" ca="1" si="8"/>
        <v>0</v>
      </c>
      <c r="AC53" s="32"/>
      <c r="AD53" s="75">
        <f>IF(COUNT(Sheet1!$B22:'Sheet1'!$C22)=2,($Z$25/n-Z53)^2,0)</f>
        <v>0</v>
      </c>
      <c r="AE53" s="10"/>
    </row>
    <row r="54" spans="1:3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73">
        <f>IF(COUNT(Sheet1!$B23:'Sheet1'!$C23)=2,(C23-Z$25/n)^2,0)</f>
        <v>0</v>
      </c>
      <c r="Z54" s="74">
        <f>IF(COUNT(Sheet1!$B23:'Sheet1'!$C23)=2,Z$29*B23^2+Y$30*B23+Y$31,0)</f>
        <v>0</v>
      </c>
      <c r="AA54" s="59"/>
      <c r="AB54" s="74">
        <f t="shared" ca="1" si="8"/>
        <v>0</v>
      </c>
      <c r="AC54" s="32"/>
      <c r="AD54" s="75">
        <f>IF(COUNT(Sheet1!$B23:'Sheet1'!$C23)=2,($Z$25/n-Z54)^2,0)</f>
        <v>0</v>
      </c>
      <c r="AE54" s="10"/>
    </row>
    <row r="55" spans="1:3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73">
        <f>IF(COUNT(Sheet1!$B24:'Sheet1'!$C24)=2,(C24-Z$25/n)^2,0)</f>
        <v>0</v>
      </c>
      <c r="Z55" s="74">
        <f>IF(COUNT(Sheet1!$B24:'Sheet1'!$C24)=2,Z$29*B24^2+Y$30*B24+Y$31,0)</f>
        <v>0</v>
      </c>
      <c r="AA55" s="59"/>
      <c r="AB55" s="74">
        <f t="shared" ca="1" si="8"/>
        <v>0</v>
      </c>
      <c r="AC55" s="32"/>
      <c r="AD55" s="75">
        <f>IF(COUNT(Sheet1!$B24:'Sheet1'!$C24)=2,($Z$25/n-Z55)^2,0)</f>
        <v>0</v>
      </c>
      <c r="AE55" s="10"/>
    </row>
    <row r="56" spans="1:3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73">
        <f>IF(COUNT(Sheet1!$B25:'Sheet1'!$C25)=2,(C25-Z$25/n)^2,0)</f>
        <v>0</v>
      </c>
      <c r="Z56" s="74">
        <f>IF(COUNT(Sheet1!$B25:'Sheet1'!$C25)=2,Z$29*B25^2+Y$30*B25+Y$31,0)</f>
        <v>0</v>
      </c>
      <c r="AA56" s="56"/>
      <c r="AB56" s="74">
        <f t="shared" ca="1" si="8"/>
        <v>0</v>
      </c>
      <c r="AC56" s="56"/>
      <c r="AD56" s="75">
        <f>IF(COUNT(Sheet1!$B25:'Sheet1'!$C25)=2,($Z$25/n-Z56)^2,0)</f>
        <v>0</v>
      </c>
      <c r="AE56" s="10"/>
    </row>
    <row r="57" spans="1:3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73">
        <f>IF(COUNT(Sheet1!$B26:'Sheet1'!$C26)=2,(C26-Z$25/n)^2,0)</f>
        <v>0</v>
      </c>
      <c r="Z57" s="74">
        <f>IF(COUNT(Sheet1!$B26:'Sheet1'!$C26)=2,Z$29*B26^2+Y$30*B26+Y$31,0)</f>
        <v>0</v>
      </c>
      <c r="AA57" s="56"/>
      <c r="AB57" s="74">
        <f t="shared" ca="1" si="8"/>
        <v>0</v>
      </c>
      <c r="AC57" s="56"/>
      <c r="AD57" s="75">
        <f>IF(COUNT(Sheet1!$B26:'Sheet1'!$C26)=2,($Z$25/n-Z57)^2,0)</f>
        <v>0</v>
      </c>
      <c r="AE57" s="10"/>
    </row>
    <row r="58" spans="1:3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73">
        <f>IF(COUNT(Sheet1!$B27:'Sheet1'!$C27)=2,(C27-Z$25/n)^2,0)</f>
        <v>0</v>
      </c>
      <c r="Z58" s="74">
        <f>IF(COUNT(Sheet1!$B27:'Sheet1'!$C27)=2,Z$29*B27^2+Y$30*B27+Y$31,0)</f>
        <v>0</v>
      </c>
      <c r="AA58" s="56"/>
      <c r="AB58" s="74">
        <f t="shared" ca="1" si="8"/>
        <v>0</v>
      </c>
      <c r="AC58" s="56"/>
      <c r="AD58" s="75">
        <f>IF(COUNT(Sheet1!$B27:'Sheet1'!$C27)=2,($Z$25/n-Z58)^2,0)</f>
        <v>0</v>
      </c>
      <c r="AE58" s="10"/>
    </row>
    <row r="59" spans="1:3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73">
        <f>IF(COUNT(Sheet1!$B28:'Sheet1'!$C28)=2,(C28-Z$25/n)^2,0)</f>
        <v>0</v>
      </c>
      <c r="Z59" s="74">
        <f>IF(COUNT(Sheet1!$B28:'Sheet1'!$C28)=2,Z$29*B28^2+Y$30*B28+Y$31,0)</f>
        <v>0</v>
      </c>
      <c r="AA59" s="56"/>
      <c r="AB59" s="74">
        <f t="shared" ca="1" si="8"/>
        <v>0</v>
      </c>
      <c r="AC59" s="56"/>
      <c r="AD59" s="75">
        <f>IF(COUNT(Sheet1!$B28:'Sheet1'!$C28)=2,($Z$25/n-Z59)^2,0)</f>
        <v>0</v>
      </c>
      <c r="AE59" s="10"/>
    </row>
    <row r="60" spans="1:3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73">
        <f>IF(COUNT(Sheet1!$B29:'Sheet1'!$C29)=2,(C29-Z$25/n)^2,0)</f>
        <v>0</v>
      </c>
      <c r="Z60" s="74">
        <f>IF(COUNT(Sheet1!$B29:'Sheet1'!$C29)=2,Z$29*B29^2+Y$30*B29+Y$31,0)</f>
        <v>0</v>
      </c>
      <c r="AA60" s="56"/>
      <c r="AB60" s="74">
        <f t="shared" ca="1" si="8"/>
        <v>0</v>
      </c>
      <c r="AC60" s="56"/>
      <c r="AD60" s="75">
        <f>IF(COUNT(Sheet1!$B29:'Sheet1'!$C29)=2,($Z$25/n-Z60)^2,0)</f>
        <v>0</v>
      </c>
      <c r="AE60" s="10"/>
    </row>
    <row r="61" spans="1:3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73">
        <f>IF(COUNT(Sheet1!$B30:'Sheet1'!$C30)=2,(C30-Z$25/n)^2,0)</f>
        <v>0</v>
      </c>
      <c r="Z61" s="74">
        <f>IF(COUNT(Sheet1!$B30:'Sheet1'!$C30)=2,Z$29*B30^2+Y$30*B30+Y$31,0)</f>
        <v>0</v>
      </c>
      <c r="AA61" s="56"/>
      <c r="AB61" s="74">
        <f t="shared" ca="1" si="8"/>
        <v>0</v>
      </c>
      <c r="AC61" s="56"/>
      <c r="AD61" s="75">
        <f>IF(COUNT(Sheet1!$B30:'Sheet1'!$C30)=2,($Z$25/n-Z61)^2,0)</f>
        <v>0</v>
      </c>
      <c r="AE61" s="10"/>
    </row>
    <row r="62" spans="1:3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73">
        <f>IF(COUNT(Sheet1!$B31:'Sheet1'!$C31)=2,(C31-Z$25/n)^2,0)</f>
        <v>0</v>
      </c>
      <c r="Z62" s="74">
        <f>IF(COUNT(Sheet1!$B31:'Sheet1'!$C31)=2,Z$29*B31^2+Y$30*B31+Y$31,0)</f>
        <v>0</v>
      </c>
      <c r="AA62" s="56"/>
      <c r="AB62" s="74">
        <f t="shared" ca="1" si="8"/>
        <v>0</v>
      </c>
      <c r="AC62" s="56"/>
      <c r="AD62" s="75">
        <f>IF(COUNT(Sheet1!$B31:'Sheet1'!$C31)=2,($Z$25/n-Z62)^2,0)</f>
        <v>0</v>
      </c>
      <c r="AE62" s="10"/>
    </row>
    <row r="63" spans="1:3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73">
        <f>IF(COUNT(Sheet1!$B32:'Sheet1'!$C32)=2,(C32-Z$25/n)^2,0)</f>
        <v>0</v>
      </c>
      <c r="Z63" s="74">
        <f>IF(COUNT(Sheet1!$B32:'Sheet1'!$C32)=2,Z$29*B32^2+Y$30*B32+Y$31,0)</f>
        <v>0</v>
      </c>
      <c r="AA63" s="56"/>
      <c r="AB63" s="74">
        <f t="shared" ca="1" si="8"/>
        <v>0</v>
      </c>
      <c r="AC63" s="56"/>
      <c r="AD63" s="75">
        <f>IF(COUNT(Sheet1!$B32:'Sheet1'!$C32)=2,($Z$25/n-Z63)^2,0)</f>
        <v>0</v>
      </c>
      <c r="AE63" s="10"/>
    </row>
    <row r="64" spans="1:3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73">
        <f>IF(COUNT(Sheet1!$B33:'Sheet1'!$C33)=2,(C33-Z$25/n)^2,0)</f>
        <v>0</v>
      </c>
      <c r="Z64" s="74">
        <f>IF(COUNT(Sheet1!$B33:'Sheet1'!$C33)=2,Z$29*B33^2+Y$30*B33+Y$31,0)</f>
        <v>0</v>
      </c>
      <c r="AA64" s="56"/>
      <c r="AB64" s="74">
        <f t="shared" ca="1" si="8"/>
        <v>0</v>
      </c>
      <c r="AC64" s="56"/>
      <c r="AD64" s="75">
        <f>IF(COUNT(Sheet1!$B33:'Sheet1'!$C33)=2,($Z$25/n-Z64)^2,0)</f>
        <v>0</v>
      </c>
      <c r="AE64" s="10"/>
    </row>
    <row r="65" spans="1:3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73">
        <f>IF(COUNT(Sheet1!$B34:'Sheet1'!$C34)=2,(C34-Z$25/n)^2,0)</f>
        <v>0</v>
      </c>
      <c r="Z65" s="74">
        <f>IF(COUNT(Sheet1!$B34:'Sheet1'!$C34)=2,Z$29*B34^2+Y$30*B34+Y$31,0)</f>
        <v>0</v>
      </c>
      <c r="AA65" s="56"/>
      <c r="AB65" s="74">
        <f t="shared" ca="1" si="8"/>
        <v>0</v>
      </c>
      <c r="AC65" s="56"/>
      <c r="AD65" s="75">
        <f>IF(COUNT(Sheet1!$B34:'Sheet1'!$C34)=2,($Z$25/n-Z65)^2,0)</f>
        <v>0</v>
      </c>
      <c r="AE65" s="10"/>
    </row>
    <row r="66" spans="1:3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73">
        <f>IF(COUNT(Sheet1!$B35:'Sheet1'!$C35)=2,(C35-Z$25/n)^2,0)</f>
        <v>0</v>
      </c>
      <c r="Z66" s="74">
        <f>IF(COUNT(Sheet1!$B35:'Sheet1'!$C35)=2,Z$29*B35^2+Y$30*B35+Y$31,0)</f>
        <v>0</v>
      </c>
      <c r="AA66" s="56"/>
      <c r="AB66" s="74">
        <f t="shared" ca="1" si="8"/>
        <v>0</v>
      </c>
      <c r="AC66" s="56"/>
      <c r="AD66" s="75">
        <f>IF(COUNT(Sheet1!$B35:'Sheet1'!$C35)=2,($Z$25/n-Z66)^2,0)</f>
        <v>0</v>
      </c>
      <c r="AE66" s="10"/>
    </row>
    <row r="67" spans="1:3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73">
        <f>IF(COUNT(Sheet1!$B36:'Sheet1'!$C36)=2,(C36-Z$25/n)^2,0)</f>
        <v>0</v>
      </c>
      <c r="Z67" s="74">
        <f>IF(COUNT(Sheet1!$B36:'Sheet1'!$C36)=2,Z$29*B36^2+Y$30*B36+Y$31,0)</f>
        <v>0</v>
      </c>
      <c r="AA67" s="56"/>
      <c r="AB67" s="74">
        <f t="shared" ca="1" si="8"/>
        <v>0</v>
      </c>
      <c r="AC67" s="56"/>
      <c r="AD67" s="75">
        <f>IF(COUNT(Sheet1!$B36:'Sheet1'!$C36)=2,($Z$25/n-Z67)^2,0)</f>
        <v>0</v>
      </c>
      <c r="AE67" s="10"/>
    </row>
    <row r="68" spans="1:3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73">
        <f>IF(COUNT(Sheet1!$B37:'Sheet1'!$C37)=2,(C37-Z$25/n)^2,0)</f>
        <v>0</v>
      </c>
      <c r="Z68" s="74">
        <f>IF(COUNT(Sheet1!$B37:'Sheet1'!$C37)=2,Z$29*B37^2+Y$30*B37+Y$31,0)</f>
        <v>0</v>
      </c>
      <c r="AA68" s="56"/>
      <c r="AB68" s="74">
        <f t="shared" ca="1" si="8"/>
        <v>0</v>
      </c>
      <c r="AC68" s="56"/>
      <c r="AD68" s="75">
        <f>IF(COUNT(Sheet1!$B37:'Sheet1'!$C37)=2,($Z$25/n-Z68)^2,0)</f>
        <v>0</v>
      </c>
      <c r="AE68" s="10"/>
    </row>
    <row r="69" spans="1:3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73">
        <f>IF(COUNT(Sheet1!$B38:'Sheet1'!$C38)=2,(C38-Z$25/n)^2,0)</f>
        <v>0</v>
      </c>
      <c r="Z69" s="74">
        <f>IF(COUNT(Sheet1!$B38:'Sheet1'!$C38)=2,Z$29*B38^2+Y$30*B38+Y$31,0)</f>
        <v>0</v>
      </c>
      <c r="AA69" s="56"/>
      <c r="AB69" s="74">
        <f t="shared" ca="1" si="8"/>
        <v>0</v>
      </c>
      <c r="AC69" s="56"/>
      <c r="AD69" s="75">
        <f>IF(COUNT(Sheet1!$B38:'Sheet1'!$C38)=2,($Z$25/n-Z69)^2,0)</f>
        <v>0</v>
      </c>
      <c r="AE69" s="10"/>
    </row>
    <row r="70" spans="1:3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73">
        <f>IF(COUNT(Sheet1!$B39:'Sheet1'!$C39)=2,(C39-Z$25/n)^2,0)</f>
        <v>0</v>
      </c>
      <c r="Z70" s="74">
        <f>IF(COUNT(Sheet1!$B39:'Sheet1'!$C39)=2,Z$29*B39^2+Y$30*B39+Y$31,0)</f>
        <v>0</v>
      </c>
      <c r="AA70" s="56"/>
      <c r="AB70" s="74">
        <f t="shared" ca="1" si="8"/>
        <v>0</v>
      </c>
      <c r="AC70" s="56"/>
      <c r="AD70" s="75">
        <f>IF(COUNT(Sheet1!$B39:'Sheet1'!$C39)=2,($Z$25/n-Z70)^2,0)</f>
        <v>0</v>
      </c>
      <c r="AE70" s="10"/>
    </row>
    <row r="71" spans="1:3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73">
        <f>IF(COUNT(Sheet1!$B40:'Sheet1'!$C40)=2,(C40-Z$25/n)^2,0)</f>
        <v>0</v>
      </c>
      <c r="Z71" s="74">
        <f>IF(COUNT(Sheet1!$B40:'Sheet1'!$C40)=2,Z$29*B40^2+Y$30*B40+Y$31,0)</f>
        <v>0</v>
      </c>
      <c r="AA71" s="56"/>
      <c r="AB71" s="74">
        <f t="shared" ca="1" si="8"/>
        <v>0</v>
      </c>
      <c r="AC71" s="56"/>
      <c r="AD71" s="75">
        <f>IF(COUNT(Sheet1!$B40:'Sheet1'!$C40)=2,($Z$25/n-Z71)^2,0)</f>
        <v>0</v>
      </c>
      <c r="AE71" s="10"/>
    </row>
    <row r="72" spans="1:3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73">
        <f>IF(COUNT(Sheet1!$B41:'Sheet1'!$C41)=2,(C41-Z$25/n)^2,0)</f>
        <v>0</v>
      </c>
      <c r="Z72" s="74">
        <f>IF(COUNT(Sheet1!$B41:'Sheet1'!$C41)=2,Z$29*B41^2+Y$30*B41+Y$31,0)</f>
        <v>0</v>
      </c>
      <c r="AA72" s="56"/>
      <c r="AB72" s="74">
        <f t="shared" ca="1" si="8"/>
        <v>0</v>
      </c>
      <c r="AC72" s="56"/>
      <c r="AD72" s="75">
        <f>IF(COUNT(Sheet1!$B41:'Sheet1'!$C41)=2,($Z$25/n-Z72)^2,0)</f>
        <v>0</v>
      </c>
      <c r="AE72" s="10"/>
    </row>
    <row r="73" spans="1:3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82">
        <f>SUM(Y37:Y72)</f>
        <v>0</v>
      </c>
      <c r="Z73" s="83">
        <f>SUM(Z37:Z72)</f>
        <v>0</v>
      </c>
      <c r="AA73" s="83"/>
      <c r="AB73" s="83">
        <f ca="1">SUM(AB37:AB72)</f>
        <v>0</v>
      </c>
      <c r="AC73" s="83" t="s">
        <v>0</v>
      </c>
      <c r="AD73" s="84">
        <f>SUM(AD37:AD72)</f>
        <v>0</v>
      </c>
      <c r="AE73" s="10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5:AE73"/>
  <sheetViews>
    <sheetView workbookViewId="0">
      <selection sqref="A1:AE73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0.70693084483867163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O50" ca="1" si="0">IF(COUNT($B6:$C6)=2,B6,0)</f>
        <v>0</v>
      </c>
      <c r="O6" s="10">
        <f t="shared" ca="1" si="0"/>
        <v>0</v>
      </c>
      <c r="P6" s="10">
        <f t="shared" ref="P6:P50" ca="1" si="1">IF(COUNT($B6:$C6)=2,N6*O6,0)</f>
        <v>0</v>
      </c>
      <c r="Q6" s="10">
        <f t="shared" ref="Q6:Q50" ca="1" si="2">IF(COUNT($B6:$C6)=2,B6^2,0)</f>
        <v>0</v>
      </c>
      <c r="R6" s="10">
        <f t="shared" ref="R6:R50" ca="1" si="3">IF(COUNT($B6:$C6)=2,B6^3,0)</f>
        <v>0</v>
      </c>
      <c r="S6" s="10">
        <f t="shared" ref="S6:S50" ca="1" si="4">IF(COUNT($B6:$C6)=2,B6^4,0)</f>
        <v>0</v>
      </c>
      <c r="T6" s="10">
        <f t="shared" ref="T6:T50" ca="1" si="5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6">RAND()</f>
        <v>0.74781315959563921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0"/>
        <v>0</v>
      </c>
      <c r="P7" s="10">
        <f t="shared" ca="1" si="1"/>
        <v>0</v>
      </c>
      <c r="Q7" s="10">
        <f t="shared" ca="1" si="2"/>
        <v>0</v>
      </c>
      <c r="R7" s="10">
        <f t="shared" ca="1" si="3"/>
        <v>0</v>
      </c>
      <c r="S7" s="10">
        <f t="shared" ca="1" si="4"/>
        <v>0</v>
      </c>
      <c r="T7" s="10">
        <f t="shared" ca="1" si="5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6"/>
        <v>8.6742055121471706E-2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0"/>
        <v>0</v>
      </c>
      <c r="P8" s="10">
        <f t="shared" ca="1" si="1"/>
        <v>0</v>
      </c>
      <c r="Q8" s="10">
        <f t="shared" ca="1" si="2"/>
        <v>0</v>
      </c>
      <c r="R8" s="10">
        <f t="shared" ca="1" si="3"/>
        <v>0</v>
      </c>
      <c r="S8" s="10">
        <f t="shared" ca="1" si="4"/>
        <v>0</v>
      </c>
      <c r="T8" s="10">
        <f t="shared" ca="1" si="5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6"/>
        <v>0.92575004930792182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0"/>
        <v>0</v>
      </c>
      <c r="P9" s="10">
        <f t="shared" ca="1" si="1"/>
        <v>0</v>
      </c>
      <c r="Q9" s="10">
        <f t="shared" ca="1" si="2"/>
        <v>0</v>
      </c>
      <c r="R9" s="10">
        <f t="shared" ca="1" si="3"/>
        <v>0</v>
      </c>
      <c r="S9" s="10">
        <f t="shared" ca="1" si="4"/>
        <v>0</v>
      </c>
      <c r="T9" s="10">
        <f t="shared" ca="1" si="5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6"/>
        <v>0.67328059011321584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0"/>
        <v>0</v>
      </c>
      <c r="P10" s="10">
        <f t="shared" ca="1" si="1"/>
        <v>0</v>
      </c>
      <c r="Q10" s="10">
        <f t="shared" ca="1" si="2"/>
        <v>0</v>
      </c>
      <c r="R10" s="10">
        <f t="shared" ca="1" si="3"/>
        <v>0</v>
      </c>
      <c r="S10" s="10">
        <f t="shared" ca="1" si="4"/>
        <v>0</v>
      </c>
      <c r="T10" s="10">
        <f t="shared" ca="1" si="5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6"/>
        <v>7.0983852037433626E-2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0"/>
        <v>0</v>
      </c>
      <c r="P11" s="10">
        <f t="shared" ca="1" si="1"/>
        <v>0</v>
      </c>
      <c r="Q11" s="10">
        <f t="shared" ca="1" si="2"/>
        <v>0</v>
      </c>
      <c r="R11" s="10">
        <f t="shared" ca="1" si="3"/>
        <v>0</v>
      </c>
      <c r="S11" s="10">
        <f t="shared" ca="1" si="4"/>
        <v>0</v>
      </c>
      <c r="T11" s="10">
        <f t="shared" ca="1" si="5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6"/>
        <v>0.80666075780655333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0"/>
        <v>0</v>
      </c>
      <c r="P12" s="10">
        <f t="shared" ca="1" si="1"/>
        <v>0</v>
      </c>
      <c r="Q12" s="10">
        <f t="shared" ca="1" si="2"/>
        <v>0</v>
      </c>
      <c r="R12" s="10">
        <f t="shared" ca="1" si="3"/>
        <v>0</v>
      </c>
      <c r="S12" s="10">
        <f t="shared" ca="1" si="4"/>
        <v>0</v>
      </c>
      <c r="T12" s="10">
        <f t="shared" ca="1" si="5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6"/>
        <v>0.42100701658463813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0"/>
        <v>0</v>
      </c>
      <c r="P13" s="10">
        <f t="shared" ca="1" si="1"/>
        <v>0</v>
      </c>
      <c r="Q13" s="10">
        <f t="shared" ca="1" si="2"/>
        <v>0</v>
      </c>
      <c r="R13" s="10">
        <f t="shared" ca="1" si="3"/>
        <v>0</v>
      </c>
      <c r="S13" s="10">
        <f t="shared" ca="1" si="4"/>
        <v>0</v>
      </c>
      <c r="T13" s="10">
        <f t="shared" ca="1" si="5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6"/>
        <v>7.7891033543616706E-2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0"/>
        <v>0</v>
      </c>
      <c r="P14" s="10">
        <f t="shared" ca="1" si="1"/>
        <v>0</v>
      </c>
      <c r="Q14" s="10">
        <f t="shared" ca="1" si="2"/>
        <v>0</v>
      </c>
      <c r="R14" s="10">
        <f t="shared" ca="1" si="3"/>
        <v>0</v>
      </c>
      <c r="S14" s="10">
        <f t="shared" ca="1" si="4"/>
        <v>0</v>
      </c>
      <c r="T14" s="10">
        <f t="shared" ca="1" si="5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6"/>
        <v>0.21502710986602791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0"/>
        <v>0</v>
      </c>
      <c r="P15" s="10">
        <f t="shared" ca="1" si="1"/>
        <v>0</v>
      </c>
      <c r="Q15" s="10">
        <f t="shared" ca="1" si="2"/>
        <v>0</v>
      </c>
      <c r="R15" s="10">
        <f t="shared" ca="1" si="3"/>
        <v>0</v>
      </c>
      <c r="S15" s="10">
        <f t="shared" ca="1" si="4"/>
        <v>0</v>
      </c>
      <c r="T15" s="10">
        <f t="shared" ca="1" si="5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6"/>
        <v>0.4351798303783202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0"/>
        <v>0</v>
      </c>
      <c r="P16" s="10">
        <f t="shared" ca="1" si="1"/>
        <v>0</v>
      </c>
      <c r="Q16" s="10">
        <f t="shared" ca="1" si="2"/>
        <v>0</v>
      </c>
      <c r="R16" s="10">
        <f t="shared" ca="1" si="3"/>
        <v>0</v>
      </c>
      <c r="S16" s="10">
        <f t="shared" ca="1" si="4"/>
        <v>0</v>
      </c>
      <c r="T16" s="10">
        <f t="shared" ca="1" si="5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6"/>
        <v>0.53269206034742989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0"/>
        <v>0</v>
      </c>
      <c r="P17" s="10">
        <f t="shared" ca="1" si="1"/>
        <v>0</v>
      </c>
      <c r="Q17" s="10">
        <f t="shared" ca="1" si="2"/>
        <v>0</v>
      </c>
      <c r="R17" s="10">
        <f t="shared" ca="1" si="3"/>
        <v>0</v>
      </c>
      <c r="S17" s="10">
        <f t="shared" ca="1" si="4"/>
        <v>0</v>
      </c>
      <c r="T17" s="10">
        <f t="shared" ca="1" si="5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6"/>
        <v>0.85168225552557941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0"/>
        <v>0</v>
      </c>
      <c r="P18" s="10">
        <f t="shared" ca="1" si="1"/>
        <v>0</v>
      </c>
      <c r="Q18" s="10">
        <f t="shared" ca="1" si="2"/>
        <v>0</v>
      </c>
      <c r="R18" s="10">
        <f t="shared" ca="1" si="3"/>
        <v>0</v>
      </c>
      <c r="S18" s="10">
        <f t="shared" ca="1" si="4"/>
        <v>0</v>
      </c>
      <c r="T18" s="10">
        <f t="shared" ca="1" si="5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6"/>
        <v>0.12426056695099774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0"/>
        <v>0</v>
      </c>
      <c r="P19" s="10">
        <f t="shared" ca="1" si="1"/>
        <v>0</v>
      </c>
      <c r="Q19" s="10">
        <f t="shared" ca="1" si="2"/>
        <v>0</v>
      </c>
      <c r="R19" s="10">
        <f t="shared" ca="1" si="3"/>
        <v>0</v>
      </c>
      <c r="S19" s="10">
        <f t="shared" ca="1" si="4"/>
        <v>0</v>
      </c>
      <c r="T19" s="10">
        <f t="shared" ca="1" si="5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6"/>
        <v>0.52791167659422633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0"/>
        <v>0</v>
      </c>
      <c r="P20" s="10">
        <f t="shared" ca="1" si="1"/>
        <v>0</v>
      </c>
      <c r="Q20" s="10">
        <f t="shared" ca="1" si="2"/>
        <v>0</v>
      </c>
      <c r="R20" s="10">
        <f t="shared" ca="1" si="3"/>
        <v>0</v>
      </c>
      <c r="S20" s="10">
        <f t="shared" ca="1" si="4"/>
        <v>0</v>
      </c>
      <c r="T20" s="10">
        <f t="shared" ca="1" si="5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6"/>
        <v>0.46552169390578635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0"/>
        <v>0</v>
      </c>
      <c r="P21" s="10">
        <f t="shared" ca="1" si="1"/>
        <v>0</v>
      </c>
      <c r="Q21" s="10">
        <f t="shared" ca="1" si="2"/>
        <v>0</v>
      </c>
      <c r="R21" s="10">
        <f t="shared" ca="1" si="3"/>
        <v>0</v>
      </c>
      <c r="S21" s="10">
        <f t="shared" ca="1" si="4"/>
        <v>0</v>
      </c>
      <c r="T21" s="10">
        <f t="shared" ca="1" si="5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6"/>
        <v>0.39995644926703655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0"/>
        <v>0</v>
      </c>
      <c r="P22" s="10">
        <f t="shared" ca="1" si="1"/>
        <v>0</v>
      </c>
      <c r="Q22" s="10">
        <f t="shared" ca="1" si="2"/>
        <v>0</v>
      </c>
      <c r="R22" s="10">
        <f t="shared" ca="1" si="3"/>
        <v>0</v>
      </c>
      <c r="S22" s="10">
        <f t="shared" ca="1" si="4"/>
        <v>0</v>
      </c>
      <c r="T22" s="10">
        <f t="shared" ca="1" si="5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6"/>
        <v>0.83563687687007904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0"/>
        <v>0</v>
      </c>
      <c r="P23" s="10">
        <f t="shared" ca="1" si="1"/>
        <v>0</v>
      </c>
      <c r="Q23" s="10">
        <f t="shared" ca="1" si="2"/>
        <v>0</v>
      </c>
      <c r="R23" s="10">
        <f t="shared" ca="1" si="3"/>
        <v>0</v>
      </c>
      <c r="S23" s="10">
        <f t="shared" ca="1" si="4"/>
        <v>0</v>
      </c>
      <c r="T23" s="10">
        <f t="shared" ca="1" si="5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6"/>
        <v>0.89762678517139716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0"/>
        <v>0</v>
      </c>
      <c r="P24" s="10">
        <f t="shared" ca="1" si="1"/>
        <v>0</v>
      </c>
      <c r="Q24" s="10">
        <f t="shared" ca="1" si="2"/>
        <v>0</v>
      </c>
      <c r="R24" s="10">
        <f t="shared" ca="1" si="3"/>
        <v>0</v>
      </c>
      <c r="S24" s="10">
        <f t="shared" ca="1" si="4"/>
        <v>0</v>
      </c>
      <c r="T24" s="10">
        <f t="shared" ca="1" si="5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6"/>
        <v>0.17703368200532155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0"/>
        <v>0</v>
      </c>
      <c r="P25" s="10">
        <f t="shared" ca="1" si="1"/>
        <v>0</v>
      </c>
      <c r="Q25" s="10">
        <f t="shared" ca="1" si="2"/>
        <v>0</v>
      </c>
      <c r="R25" s="10">
        <f t="shared" ca="1" si="3"/>
        <v>0</v>
      </c>
      <c r="S25" s="10">
        <f t="shared" ca="1" si="4"/>
        <v>0</v>
      </c>
      <c r="T25" s="10">
        <f t="shared" ca="1" si="5"/>
        <v>0</v>
      </c>
      <c r="U25" s="10"/>
      <c r="V25" s="10"/>
      <c r="W25" s="10"/>
      <c r="X25" s="9" t="s">
        <v>0</v>
      </c>
      <c r="Y25" s="55">
        <f t="shared" ref="Y25:AE25" ca="1" si="7">SUM(N6:N50)</f>
        <v>0</v>
      </c>
      <c r="Z25" s="56">
        <f t="shared" ca="1" si="7"/>
        <v>0</v>
      </c>
      <c r="AA25" s="57">
        <f t="shared" ca="1" si="7"/>
        <v>0</v>
      </c>
      <c r="AB25" s="57">
        <f t="shared" ca="1" si="7"/>
        <v>0</v>
      </c>
      <c r="AC25" s="57">
        <f t="shared" ca="1" si="7"/>
        <v>0</v>
      </c>
      <c r="AD25" s="57">
        <f t="shared" ca="1" si="7"/>
        <v>0</v>
      </c>
      <c r="AE25" s="58">
        <f t="shared" ca="1" si="7"/>
        <v>0</v>
      </c>
    </row>
    <row r="26" spans="1:31">
      <c r="A26" s="10">
        <f t="shared" ca="1" si="6"/>
        <v>0.43306540545297922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0"/>
        <v>0</v>
      </c>
      <c r="P26" s="10">
        <f t="shared" ca="1" si="1"/>
        <v>0</v>
      </c>
      <c r="Q26" s="10">
        <f t="shared" ca="1" si="2"/>
        <v>0</v>
      </c>
      <c r="R26" s="10">
        <f t="shared" ca="1" si="3"/>
        <v>0</v>
      </c>
      <c r="S26" s="10">
        <f t="shared" ca="1" si="4"/>
        <v>0</v>
      </c>
      <c r="T26" s="10">
        <f t="shared" ca="1" si="5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6"/>
        <v>0.85908360487269941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0"/>
        <v>0</v>
      </c>
      <c r="P27" s="10">
        <f t="shared" ca="1" si="1"/>
        <v>0</v>
      </c>
      <c r="Q27" s="10">
        <f t="shared" ca="1" si="2"/>
        <v>0</v>
      </c>
      <c r="R27" s="10">
        <f t="shared" ca="1" si="3"/>
        <v>0</v>
      </c>
      <c r="S27" s="10">
        <f t="shared" ca="1" si="4"/>
        <v>0</v>
      </c>
      <c r="T27" s="10">
        <f t="shared" ca="1" si="5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6"/>
        <v>0.74804953458395906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0"/>
        <v>0</v>
      </c>
      <c r="P28" s="10">
        <f t="shared" ca="1" si="1"/>
        <v>0</v>
      </c>
      <c r="Q28" s="10">
        <f t="shared" ca="1" si="2"/>
        <v>0</v>
      </c>
      <c r="R28" s="10">
        <f t="shared" ca="1" si="3"/>
        <v>0</v>
      </c>
      <c r="S28" s="10">
        <f t="shared" ca="1" si="4"/>
        <v>0</v>
      </c>
      <c r="T28" s="10">
        <f t="shared" ca="1" si="5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6"/>
        <v>0.15695846515184553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0"/>
        <v>0</v>
      </c>
      <c r="P29" s="10">
        <f t="shared" ca="1" si="1"/>
        <v>0</v>
      </c>
      <c r="Q29" s="10">
        <f t="shared" ca="1" si="2"/>
        <v>0</v>
      </c>
      <c r="R29" s="10">
        <f t="shared" ca="1" si="3"/>
        <v>0</v>
      </c>
      <c r="S29" s="10">
        <f t="shared" ca="1" si="4"/>
        <v>0</v>
      </c>
      <c r="T29" s="10">
        <f t="shared" ca="1" si="5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6"/>
        <v>0.79344945077339146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0"/>
        <v>0</v>
      </c>
      <c r="P30" s="10">
        <f t="shared" ca="1" si="1"/>
        <v>0</v>
      </c>
      <c r="Q30" s="10">
        <f t="shared" ca="1" si="2"/>
        <v>0</v>
      </c>
      <c r="R30" s="10">
        <f t="shared" ca="1" si="3"/>
        <v>0</v>
      </c>
      <c r="S30" s="10">
        <f t="shared" ca="1" si="4"/>
        <v>0</v>
      </c>
      <c r="T30" s="10">
        <f t="shared" ca="1" si="5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6"/>
        <v>4.4943022796783971E-3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0"/>
        <v>0</v>
      </c>
      <c r="P31" s="10">
        <f t="shared" ca="1" si="1"/>
        <v>0</v>
      </c>
      <c r="Q31" s="10">
        <f t="shared" ca="1" si="2"/>
        <v>0</v>
      </c>
      <c r="R31" s="10">
        <f t="shared" ca="1" si="3"/>
        <v>0</v>
      </c>
      <c r="S31" s="10">
        <f t="shared" ca="1" si="4"/>
        <v>0</v>
      </c>
      <c r="T31" s="10">
        <f t="shared" ca="1" si="5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6"/>
        <v>0.40187350442867009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0"/>
        <v>0</v>
      </c>
      <c r="P32" s="10">
        <f t="shared" ca="1" si="1"/>
        <v>0</v>
      </c>
      <c r="Q32" s="10">
        <f t="shared" ca="1" si="2"/>
        <v>0</v>
      </c>
      <c r="R32" s="10">
        <f t="shared" ca="1" si="3"/>
        <v>0</v>
      </c>
      <c r="S32" s="10">
        <f t="shared" ca="1" si="4"/>
        <v>0</v>
      </c>
      <c r="T32" s="10">
        <f t="shared" ca="1" si="5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6"/>
        <v>0.21693173086044848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0"/>
        <v>0</v>
      </c>
      <c r="P33" s="10">
        <f t="shared" ca="1" si="1"/>
        <v>0</v>
      </c>
      <c r="Q33" s="10">
        <f t="shared" ca="1" si="2"/>
        <v>0</v>
      </c>
      <c r="R33" s="10">
        <f t="shared" ca="1" si="3"/>
        <v>0</v>
      </c>
      <c r="S33" s="10">
        <f t="shared" ca="1" si="4"/>
        <v>0</v>
      </c>
      <c r="T33" s="10">
        <f t="shared" ca="1" si="5"/>
        <v>0</v>
      </c>
      <c r="U33" s="10"/>
      <c r="V33" s="10"/>
      <c r="W33" s="10"/>
      <c r="X33" s="89" t="s">
        <v>88</v>
      </c>
      <c r="Y33" s="72" t="e">
        <f ca="1">1-(AB73/AD73)</f>
        <v>#DIV/0!</v>
      </c>
      <c r="Z33" s="10"/>
      <c r="AA33" s="10"/>
      <c r="AB33" s="10"/>
      <c r="AC33" s="10"/>
      <c r="AD33" s="10"/>
      <c r="AE33" s="10"/>
    </row>
    <row r="34" spans="1:31">
      <c r="A34" s="10">
        <f t="shared" ca="1" si="6"/>
        <v>0.75651058082544431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0"/>
        <v>0</v>
      </c>
      <c r="P34" s="10">
        <f t="shared" ca="1" si="1"/>
        <v>0</v>
      </c>
      <c r="Q34" s="10">
        <f t="shared" ca="1" si="2"/>
        <v>0</v>
      </c>
      <c r="R34" s="10">
        <f t="shared" ca="1" si="3"/>
        <v>0</v>
      </c>
      <c r="S34" s="10">
        <f t="shared" ca="1" si="4"/>
        <v>0</v>
      </c>
      <c r="T34" s="10">
        <f t="shared" ca="1" si="5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4.25">
      <c r="A35" s="10">
        <f t="shared" ca="1" si="6"/>
        <v>0.70482181730197813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0"/>
        <v>0</v>
      </c>
      <c r="P35" s="10">
        <f t="shared" ca="1" si="1"/>
        <v>0</v>
      </c>
      <c r="Q35" s="10">
        <f t="shared" ca="1" si="2"/>
        <v>0</v>
      </c>
      <c r="R35" s="10">
        <f t="shared" ca="1" si="3"/>
        <v>0</v>
      </c>
      <c r="S35" s="10">
        <f t="shared" ca="1" si="4"/>
        <v>0</v>
      </c>
      <c r="T35" s="10">
        <f t="shared" ca="1" si="5"/>
        <v>0</v>
      </c>
      <c r="U35" s="10"/>
      <c r="V35" s="10"/>
      <c r="W35" s="10"/>
      <c r="X35" s="10"/>
      <c r="Y35" s="72" t="s">
        <v>69</v>
      </c>
      <c r="Z35" s="10"/>
      <c r="AA35" s="10"/>
      <c r="AB35" s="10"/>
      <c r="AC35" s="10"/>
      <c r="AD35" s="10"/>
      <c r="AE35" s="10"/>
    </row>
    <row r="36" spans="1:31">
      <c r="A36" s="10">
        <f t="shared" ca="1" si="6"/>
        <v>0.78506804041643652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0"/>
        <v>0</v>
      </c>
      <c r="P36" s="10">
        <f t="shared" ca="1" si="1"/>
        <v>0</v>
      </c>
      <c r="Q36" s="10">
        <f t="shared" ca="1" si="2"/>
        <v>0</v>
      </c>
      <c r="R36" s="10">
        <f t="shared" ca="1" si="3"/>
        <v>0</v>
      </c>
      <c r="S36" s="10">
        <f t="shared" ca="1" si="4"/>
        <v>0</v>
      </c>
      <c r="T36" s="10">
        <f t="shared" ca="1" si="5"/>
        <v>0</v>
      </c>
      <c r="U36" s="10"/>
      <c r="V36" s="10"/>
      <c r="W36" s="10"/>
      <c r="X36" s="10"/>
      <c r="Y36" s="108" t="s">
        <v>70</v>
      </c>
      <c r="Z36" s="108" t="s">
        <v>71</v>
      </c>
      <c r="AA36" s="108"/>
      <c r="AB36" s="108" t="s">
        <v>72</v>
      </c>
      <c r="AC36" s="108"/>
      <c r="AD36" s="108" t="s">
        <v>73</v>
      </c>
      <c r="AE36" s="41"/>
    </row>
    <row r="37" spans="1:31">
      <c r="A37" s="10">
        <f t="shared" ca="1" si="6"/>
        <v>0.9854708069175343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0"/>
        <v>0</v>
      </c>
      <c r="P37" s="10">
        <f t="shared" ca="1" si="1"/>
        <v>0</v>
      </c>
      <c r="Q37" s="10">
        <f t="shared" ca="1" si="2"/>
        <v>0</v>
      </c>
      <c r="R37" s="10">
        <f t="shared" ca="1" si="3"/>
        <v>0</v>
      </c>
      <c r="S37" s="10">
        <f t="shared" ca="1" si="4"/>
        <v>0</v>
      </c>
      <c r="T37" s="10">
        <f t="shared" ca="1" si="5"/>
        <v>0</v>
      </c>
      <c r="U37" s="10"/>
      <c r="V37" s="10"/>
      <c r="W37" s="10"/>
      <c r="X37" s="10"/>
      <c r="Y37" s="73">
        <f>IF(COUNT(Sheet1!$B6:'Sheet1'!$C6)=2,(C6-Z$25/n)^2,0)</f>
        <v>0</v>
      </c>
      <c r="Z37" s="74">
        <f>IF(COUNT(Sheet1!$B6:'Sheet1'!$C6)=2,Z$29*B6^2+Y$30*B6+Y$31,0)</f>
        <v>0</v>
      </c>
      <c r="AA37" s="74"/>
      <c r="AB37" s="74">
        <f t="shared" ref="AB37:AB72" ca="1" si="8">IF(COUNT($B6:$C6)=2,(C6-Z37)^2,0)</f>
        <v>0</v>
      </c>
      <c r="AC37" s="49"/>
      <c r="AD37" s="75">
        <f>IF(COUNT(Sheet1!$B6:'Sheet1'!$C6)=2,($Z$25/n-Z37)^2,0)</f>
        <v>0</v>
      </c>
      <c r="AE37" s="10" t="s">
        <v>0</v>
      </c>
    </row>
    <row r="38" spans="1:31">
      <c r="A38" s="10">
        <f t="shared" ca="1" si="6"/>
        <v>2.0739889637104936E-2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0"/>
        <v>0</v>
      </c>
      <c r="P38" s="10">
        <f t="shared" ca="1" si="1"/>
        <v>0</v>
      </c>
      <c r="Q38" s="10">
        <f t="shared" ca="1" si="2"/>
        <v>0</v>
      </c>
      <c r="R38" s="10">
        <f t="shared" ca="1" si="3"/>
        <v>0</v>
      </c>
      <c r="S38" s="10">
        <f t="shared" ca="1" si="4"/>
        <v>0</v>
      </c>
      <c r="T38" s="10">
        <f t="shared" ca="1" si="5"/>
        <v>0</v>
      </c>
      <c r="U38" s="10"/>
      <c r="V38" s="10"/>
      <c r="W38" s="10"/>
      <c r="X38" s="10"/>
      <c r="Y38" s="73">
        <f>IF(COUNT(Sheet1!$B7:'Sheet1'!$C7)=2,(C7-Z$25/n)^2,0)</f>
        <v>0</v>
      </c>
      <c r="Z38" s="74">
        <f>IF(COUNT(Sheet1!$B7:'Sheet1'!$C7)=2,Z$29*B7^2+Y$30*B7+Y$31,0)</f>
        <v>0</v>
      </c>
      <c r="AA38" s="59"/>
      <c r="AB38" s="74">
        <f t="shared" ca="1" si="8"/>
        <v>0</v>
      </c>
      <c r="AC38" s="32"/>
      <c r="AD38" s="75">
        <f>IF(COUNT(Sheet1!$B7:'Sheet1'!$C7)=2,($Z$25/n-Z38)^2,0)</f>
        <v>0</v>
      </c>
      <c r="AE38" s="10"/>
    </row>
    <row r="39" spans="1:31">
      <c r="A39" s="10">
        <f t="shared" ca="1" si="6"/>
        <v>0.12134175714338746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0"/>
        <v>0</v>
      </c>
      <c r="P39" s="10">
        <f t="shared" ca="1" si="1"/>
        <v>0</v>
      </c>
      <c r="Q39" s="10">
        <f t="shared" ca="1" si="2"/>
        <v>0</v>
      </c>
      <c r="R39" s="10">
        <f t="shared" ca="1" si="3"/>
        <v>0</v>
      </c>
      <c r="S39" s="10">
        <f t="shared" ca="1" si="4"/>
        <v>0</v>
      </c>
      <c r="T39" s="10">
        <f t="shared" ca="1" si="5"/>
        <v>0</v>
      </c>
      <c r="U39" s="10"/>
      <c r="V39" s="10"/>
      <c r="W39" s="10"/>
      <c r="X39" s="10"/>
      <c r="Y39" s="73">
        <f>IF(COUNT(Sheet1!$B8:'Sheet1'!$C8)=2,(C8-Z$25/n)^2,0)</f>
        <v>0</v>
      </c>
      <c r="Z39" s="74">
        <f>IF(COUNT(Sheet1!$B8:'Sheet1'!$C8)=2,Z$29*B8^2+Y$30*B8+Y$31,0)</f>
        <v>0</v>
      </c>
      <c r="AA39" s="59"/>
      <c r="AB39" s="74">
        <f t="shared" ca="1" si="8"/>
        <v>0</v>
      </c>
      <c r="AC39" s="32"/>
      <c r="AD39" s="75">
        <f>IF(COUNT(Sheet1!$B8:'Sheet1'!$C8)=2,($Z$25/n-Z39)^2,0)</f>
        <v>0</v>
      </c>
      <c r="AE39" s="10"/>
    </row>
    <row r="40" spans="1:31">
      <c r="A40" s="10">
        <f t="shared" ca="1" si="6"/>
        <v>0.1349753515619696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0"/>
        <v>0</v>
      </c>
      <c r="P40" s="10">
        <f t="shared" ca="1" si="1"/>
        <v>0</v>
      </c>
      <c r="Q40" s="10">
        <f t="shared" ca="1" si="2"/>
        <v>0</v>
      </c>
      <c r="R40" s="10">
        <f t="shared" ca="1" si="3"/>
        <v>0</v>
      </c>
      <c r="S40" s="10">
        <f t="shared" ca="1" si="4"/>
        <v>0</v>
      </c>
      <c r="T40" s="10">
        <f t="shared" ca="1" si="5"/>
        <v>0</v>
      </c>
      <c r="U40" s="10"/>
      <c r="V40" s="10"/>
      <c r="W40" s="10"/>
      <c r="X40" s="10"/>
      <c r="Y40" s="73">
        <f>IF(COUNT(Sheet1!$B9:'Sheet1'!$C9)=2,(C9-Z$25/n)^2,0)</f>
        <v>0</v>
      </c>
      <c r="Z40" s="74">
        <f>IF(COUNT(Sheet1!$B9:'Sheet1'!$C9)=2,Z$29*B9^2+Y$30*B9+Y$31,0)</f>
        <v>0</v>
      </c>
      <c r="AA40" s="59"/>
      <c r="AB40" s="74">
        <f t="shared" ca="1" si="8"/>
        <v>0</v>
      </c>
      <c r="AC40" s="32"/>
      <c r="AD40" s="75">
        <f>IF(COUNT(Sheet1!$B9:'Sheet1'!$C9)=2,($Z$25/n-Z40)^2,0)</f>
        <v>0</v>
      </c>
      <c r="AE40" s="10"/>
    </row>
    <row r="41" spans="1:31">
      <c r="A41" s="10">
        <f t="shared" ca="1" si="6"/>
        <v>0.77691985172961786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0"/>
        <v>0</v>
      </c>
      <c r="P41" s="10">
        <f t="shared" ca="1" si="1"/>
        <v>0</v>
      </c>
      <c r="Q41" s="10">
        <f t="shared" ca="1" si="2"/>
        <v>0</v>
      </c>
      <c r="R41" s="10">
        <f t="shared" ca="1" si="3"/>
        <v>0</v>
      </c>
      <c r="S41" s="10">
        <f t="shared" ca="1" si="4"/>
        <v>0</v>
      </c>
      <c r="T41" s="10">
        <f t="shared" ca="1" si="5"/>
        <v>0</v>
      </c>
      <c r="U41" s="10"/>
      <c r="V41" s="10"/>
      <c r="W41" s="10"/>
      <c r="X41" s="10"/>
      <c r="Y41" s="73">
        <f>IF(COUNT(Sheet1!$B10:'Sheet1'!$C10)=2,(C10-Z$25/n)^2,0)</f>
        <v>0</v>
      </c>
      <c r="Z41" s="74">
        <f>IF(COUNT(Sheet1!$B10:'Sheet1'!$C10)=2,Z$29*B10^2+Y$30*B10+Y$31,0)</f>
        <v>0</v>
      </c>
      <c r="AA41" s="59"/>
      <c r="AB41" s="74">
        <f t="shared" ca="1" si="8"/>
        <v>0</v>
      </c>
      <c r="AC41" s="32"/>
      <c r="AD41" s="75">
        <f>IF(COUNT(Sheet1!$B10:'Sheet1'!$C10)=2,($Z$25/n-Z41)^2,0)</f>
        <v>0</v>
      </c>
      <c r="AE41" s="10"/>
    </row>
    <row r="42" spans="1:31">
      <c r="A42" s="10">
        <f t="shared" ca="1" si="6"/>
        <v>0.54264349514641375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0"/>
        <v>0</v>
      </c>
      <c r="P42" s="10">
        <f t="shared" ca="1" si="1"/>
        <v>0</v>
      </c>
      <c r="Q42" s="10">
        <f t="shared" ca="1" si="2"/>
        <v>0</v>
      </c>
      <c r="R42" s="10">
        <f t="shared" ca="1" si="3"/>
        <v>0</v>
      </c>
      <c r="S42" s="10">
        <f t="shared" ca="1" si="4"/>
        <v>0</v>
      </c>
      <c r="T42" s="10">
        <f t="shared" ca="1" si="5"/>
        <v>0</v>
      </c>
      <c r="U42" s="10"/>
      <c r="V42" s="10"/>
      <c r="W42" s="10"/>
      <c r="X42" s="10"/>
      <c r="Y42" s="73">
        <f>IF(COUNT(Sheet1!$B11:'Sheet1'!$C11)=2,(C11-Z$25/n)^2,0)</f>
        <v>0</v>
      </c>
      <c r="Z42" s="74">
        <f>IF(COUNT(Sheet1!$B11:'Sheet1'!$C11)=2,Z$29*B11^2+Y$30*B11+Y$31,0)</f>
        <v>0</v>
      </c>
      <c r="AA42" s="59"/>
      <c r="AB42" s="74">
        <f t="shared" ca="1" si="8"/>
        <v>0</v>
      </c>
      <c r="AC42" s="32"/>
      <c r="AD42" s="75">
        <f>IF(COUNT(Sheet1!$B11:'Sheet1'!$C11)=2,($Z$25/n-Z42)^2,0)</f>
        <v>0</v>
      </c>
      <c r="AE42" s="10"/>
    </row>
    <row r="43" spans="1:31">
      <c r="A43" s="10">
        <f t="shared" ca="1" si="6"/>
        <v>0.5009173328410621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0"/>
        <v>0</v>
      </c>
      <c r="P43" s="10">
        <f t="shared" ca="1" si="1"/>
        <v>0</v>
      </c>
      <c r="Q43" s="10">
        <f t="shared" ca="1" si="2"/>
        <v>0</v>
      </c>
      <c r="R43" s="10">
        <f t="shared" ca="1" si="3"/>
        <v>0</v>
      </c>
      <c r="S43" s="10">
        <f t="shared" ca="1" si="4"/>
        <v>0</v>
      </c>
      <c r="T43" s="10">
        <f t="shared" ca="1" si="5"/>
        <v>0</v>
      </c>
      <c r="U43" s="10"/>
      <c r="V43" s="10"/>
      <c r="W43" s="10"/>
      <c r="X43" s="10"/>
      <c r="Y43" s="73">
        <f>IF(COUNT(Sheet1!$B12:'Sheet1'!$C12)=2,(C12-Z$25/n)^2,0)</f>
        <v>0</v>
      </c>
      <c r="Z43" s="74">
        <f>IF(COUNT(Sheet1!$B12:'Sheet1'!$C12)=2,Z$29*B12^2+Y$30*B12+Y$31,0)</f>
        <v>0</v>
      </c>
      <c r="AA43" s="59"/>
      <c r="AB43" s="74">
        <f t="shared" ca="1" si="8"/>
        <v>0</v>
      </c>
      <c r="AC43" s="32"/>
      <c r="AD43" s="75">
        <f>IF(COUNT(Sheet1!$B12:'Sheet1'!$C12)=2,($Z$25/n-Z43)^2,0)</f>
        <v>0</v>
      </c>
      <c r="AE43" s="10"/>
    </row>
    <row r="44" spans="1:31">
      <c r="A44" s="10">
        <f t="shared" ca="1" si="6"/>
        <v>0.81160214703182509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0"/>
        <v>0</v>
      </c>
      <c r="P44" s="10">
        <f t="shared" ca="1" si="1"/>
        <v>0</v>
      </c>
      <c r="Q44" s="10">
        <f t="shared" ca="1" si="2"/>
        <v>0</v>
      </c>
      <c r="R44" s="10">
        <f t="shared" ca="1" si="3"/>
        <v>0</v>
      </c>
      <c r="S44" s="10">
        <f t="shared" ca="1" si="4"/>
        <v>0</v>
      </c>
      <c r="T44" s="10">
        <f t="shared" ca="1" si="5"/>
        <v>0</v>
      </c>
      <c r="U44" s="10"/>
      <c r="V44" s="10"/>
      <c r="W44" s="10"/>
      <c r="X44" s="10"/>
      <c r="Y44" s="73">
        <f>IF(COUNT(Sheet1!$B13:'Sheet1'!$C13)=2,(C13-Z$25/n)^2,0)</f>
        <v>0</v>
      </c>
      <c r="Z44" s="74">
        <f>IF(COUNT(Sheet1!$B13:'Sheet1'!$C13)=2,Z$29*B13^2+Y$30*B13+Y$31,0)</f>
        <v>0</v>
      </c>
      <c r="AA44" s="32"/>
      <c r="AB44" s="74">
        <f t="shared" ca="1" si="8"/>
        <v>0</v>
      </c>
      <c r="AC44" s="32"/>
      <c r="AD44" s="75">
        <f>IF(COUNT(Sheet1!$B13:'Sheet1'!$C13)=2,($Z$25/n-Z44)^2,0)</f>
        <v>0</v>
      </c>
      <c r="AE44" s="10"/>
    </row>
    <row r="45" spans="1:31">
      <c r="A45" s="10">
        <f t="shared" ca="1" si="6"/>
        <v>0.15353659098799322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0"/>
        <v>0</v>
      </c>
      <c r="P45" s="10">
        <f t="shared" ca="1" si="1"/>
        <v>0</v>
      </c>
      <c r="Q45" s="10">
        <f t="shared" ca="1" si="2"/>
        <v>0</v>
      </c>
      <c r="R45" s="10">
        <f t="shared" ca="1" si="3"/>
        <v>0</v>
      </c>
      <c r="S45" s="10">
        <f t="shared" ca="1" si="4"/>
        <v>0</v>
      </c>
      <c r="T45" s="10">
        <f t="shared" ca="1" si="5"/>
        <v>0</v>
      </c>
      <c r="U45" s="10"/>
      <c r="V45" s="10"/>
      <c r="W45" s="10"/>
      <c r="X45" s="10"/>
      <c r="Y45" s="73">
        <f>IF(COUNT(Sheet1!$B14:'Sheet1'!$C14)=2,(C14-Z$25/n)^2,0)</f>
        <v>0</v>
      </c>
      <c r="Z45" s="74">
        <f>IF(COUNT(Sheet1!$B14:'Sheet1'!$C14)=2,Z$29*B14^2+Y$30*B14+Y$31,0)</f>
        <v>0</v>
      </c>
      <c r="AA45" s="59"/>
      <c r="AB45" s="74">
        <f t="shared" ca="1" si="8"/>
        <v>0</v>
      </c>
      <c r="AC45" s="32"/>
      <c r="AD45" s="75">
        <f>IF(COUNT(Sheet1!$B14:'Sheet1'!$C14)=2,($Z$25/n-Z45)^2,0)</f>
        <v>0</v>
      </c>
      <c r="AE45" s="10"/>
    </row>
    <row r="46" spans="1:31">
      <c r="A46" s="10">
        <f t="shared" ca="1" si="6"/>
        <v>0.99528958410334711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0"/>
        <v>0</v>
      </c>
      <c r="P46" s="10">
        <f t="shared" ca="1" si="1"/>
        <v>0</v>
      </c>
      <c r="Q46" s="10">
        <f t="shared" ca="1" si="2"/>
        <v>0</v>
      </c>
      <c r="R46" s="10">
        <f t="shared" ca="1" si="3"/>
        <v>0</v>
      </c>
      <c r="S46" s="10">
        <f t="shared" ca="1" si="4"/>
        <v>0</v>
      </c>
      <c r="T46" s="10">
        <f t="shared" ca="1" si="5"/>
        <v>0</v>
      </c>
      <c r="U46" s="10"/>
      <c r="V46" s="10"/>
      <c r="W46" s="10"/>
      <c r="X46" s="10"/>
      <c r="Y46" s="73">
        <f>IF(COUNT(Sheet1!$B15:'Sheet1'!$C15)=2,(C15-Z$25/n)^2,0)</f>
        <v>0</v>
      </c>
      <c r="Z46" s="74">
        <f>IF(COUNT(Sheet1!$B15:'Sheet1'!$C15)=2,Z$29*B15^2+Y$30*B15+Y$31,0)</f>
        <v>0</v>
      </c>
      <c r="AA46" s="59"/>
      <c r="AB46" s="74">
        <f t="shared" ca="1" si="8"/>
        <v>0</v>
      </c>
      <c r="AC46" s="32"/>
      <c r="AD46" s="75">
        <f>IF(COUNT(Sheet1!$B15:'Sheet1'!$C15)=2,($Z$25/n-Z46)^2,0)</f>
        <v>0</v>
      </c>
      <c r="AE46" s="10"/>
    </row>
    <row r="47" spans="1:31">
      <c r="A47" s="10">
        <f t="shared" ca="1" si="6"/>
        <v>0.18764002913719946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0"/>
        <v>0</v>
      </c>
      <c r="P47" s="10">
        <f t="shared" ca="1" si="1"/>
        <v>0</v>
      </c>
      <c r="Q47" s="10">
        <f t="shared" ca="1" si="2"/>
        <v>0</v>
      </c>
      <c r="R47" s="10">
        <f t="shared" ca="1" si="3"/>
        <v>0</v>
      </c>
      <c r="S47" s="10">
        <f t="shared" ca="1" si="4"/>
        <v>0</v>
      </c>
      <c r="T47" s="10">
        <f t="shared" ca="1" si="5"/>
        <v>0</v>
      </c>
      <c r="U47" s="10"/>
      <c r="V47" s="10"/>
      <c r="W47" s="10"/>
      <c r="X47" s="10"/>
      <c r="Y47" s="73">
        <f>IF(COUNT(Sheet1!$B16:'Sheet1'!$C16)=2,(C16-Z$25/n)^2,0)</f>
        <v>0</v>
      </c>
      <c r="Z47" s="74">
        <f>IF(COUNT(Sheet1!$B16:'Sheet1'!$C16)=2,Z$29*B16^2+Y$30*B16+Y$31,0)</f>
        <v>0</v>
      </c>
      <c r="AA47" s="59"/>
      <c r="AB47" s="74">
        <f t="shared" ca="1" si="8"/>
        <v>0</v>
      </c>
      <c r="AC47" s="32"/>
      <c r="AD47" s="75">
        <f>IF(COUNT(Sheet1!$B16:'Sheet1'!$C16)=2,($Z$25/n-Z47)^2,0)</f>
        <v>0</v>
      </c>
      <c r="AE47" s="10"/>
    </row>
    <row r="48" spans="1:31">
      <c r="A48" s="10">
        <f t="shared" ca="1" si="6"/>
        <v>0.46386748867712913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0"/>
        <v>0</v>
      </c>
      <c r="P48" s="10">
        <f t="shared" ca="1" si="1"/>
        <v>0</v>
      </c>
      <c r="Q48" s="10">
        <f t="shared" ca="1" si="2"/>
        <v>0</v>
      </c>
      <c r="R48" s="10">
        <f t="shared" ca="1" si="3"/>
        <v>0</v>
      </c>
      <c r="S48" s="10">
        <f t="shared" ca="1" si="4"/>
        <v>0</v>
      </c>
      <c r="T48" s="10">
        <f t="shared" ca="1" si="5"/>
        <v>0</v>
      </c>
      <c r="U48" s="10"/>
      <c r="V48" s="10"/>
      <c r="W48" s="10"/>
      <c r="X48" s="10"/>
      <c r="Y48" s="73">
        <f>IF(COUNT(Sheet1!$B17:'Sheet1'!$C17)=2,(C17-Z$25/n)^2,0)</f>
        <v>0</v>
      </c>
      <c r="Z48" s="74">
        <f>IF(COUNT(Sheet1!$B17:'Sheet1'!$C17)=2,Z$29*B17^2+Y$30*B17+Y$31,0)</f>
        <v>0</v>
      </c>
      <c r="AA48" s="59"/>
      <c r="AB48" s="74">
        <f t="shared" ca="1" si="8"/>
        <v>0</v>
      </c>
      <c r="AC48" s="32"/>
      <c r="AD48" s="75">
        <f>IF(COUNT(Sheet1!$B17:'Sheet1'!$C17)=2,($Z$25/n-Z48)^2,0)</f>
        <v>0</v>
      </c>
      <c r="AE48" s="10"/>
    </row>
    <row r="49" spans="1:31">
      <c r="A49" s="10">
        <f t="shared" ca="1" si="6"/>
        <v>0.92333162296385329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0"/>
        <v>0</v>
      </c>
      <c r="P49" s="10">
        <f t="shared" ca="1" si="1"/>
        <v>0</v>
      </c>
      <c r="Q49" s="10">
        <f t="shared" ca="1" si="2"/>
        <v>0</v>
      </c>
      <c r="R49" s="10">
        <f t="shared" ca="1" si="3"/>
        <v>0</v>
      </c>
      <c r="S49" s="10">
        <f t="shared" ca="1" si="4"/>
        <v>0</v>
      </c>
      <c r="T49" s="10">
        <f t="shared" ca="1" si="5"/>
        <v>0</v>
      </c>
      <c r="U49" s="10"/>
      <c r="V49" s="10"/>
      <c r="W49" s="10"/>
      <c r="X49" s="10"/>
      <c r="Y49" s="73">
        <f>IF(COUNT(Sheet1!$B18:'Sheet1'!$C18)=2,(C18-Z$25/n)^2,0)</f>
        <v>0</v>
      </c>
      <c r="Z49" s="74">
        <f>IF(COUNT(Sheet1!$B18:'Sheet1'!$C18)=2,Z$29*B18^2+Y$30*B18+Y$31,0)</f>
        <v>0</v>
      </c>
      <c r="AA49" s="59"/>
      <c r="AB49" s="74">
        <f t="shared" ca="1" si="8"/>
        <v>0</v>
      </c>
      <c r="AC49" s="32"/>
      <c r="AD49" s="75">
        <f>IF(COUNT(Sheet1!$B18:'Sheet1'!$C18)=2,($Z$25/n-Z49)^2,0)</f>
        <v>0</v>
      </c>
      <c r="AE49" s="10"/>
    </row>
    <row r="50" spans="1:31">
      <c r="A50" s="10">
        <f t="shared" ca="1" si="6"/>
        <v>0.51585733291933844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0"/>
        <v>0</v>
      </c>
      <c r="P50" s="10">
        <f t="shared" ca="1" si="1"/>
        <v>0</v>
      </c>
      <c r="Q50" s="10">
        <f t="shared" ca="1" si="2"/>
        <v>0</v>
      </c>
      <c r="R50" s="10">
        <f t="shared" ca="1" si="3"/>
        <v>0</v>
      </c>
      <c r="S50" s="10">
        <f t="shared" ca="1" si="4"/>
        <v>0</v>
      </c>
      <c r="T50" s="10">
        <f t="shared" ca="1" si="5"/>
        <v>0</v>
      </c>
      <c r="U50" s="10"/>
      <c r="V50" s="10"/>
      <c r="W50" s="10"/>
      <c r="X50" s="10"/>
      <c r="Y50" s="73">
        <f>IF(COUNT(Sheet1!$B19:'Sheet1'!$C19)=2,(C19-Z$25/n)^2,0)</f>
        <v>0</v>
      </c>
      <c r="Z50" s="74">
        <f>IF(COUNT(Sheet1!$B19:'Sheet1'!$C19)=2,Z$29*B19^2+Y$30*B19+Y$31,0)</f>
        <v>0</v>
      </c>
      <c r="AA50" s="59"/>
      <c r="AB50" s="74">
        <f t="shared" ca="1" si="8"/>
        <v>0</v>
      </c>
      <c r="AC50" s="32"/>
      <c r="AD50" s="75">
        <f>IF(COUNT(Sheet1!$B19:'Sheet1'!$C19)=2,($Z$25/n-Z50)^2,0)</f>
        <v>0</v>
      </c>
      <c r="AE50" s="10"/>
    </row>
    <row r="51" spans="1:3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80" t="str">
        <f>IF(COUNT(J51)=1,(-b+SQRT(b*b-4*a*(__c-J51)))/(2*a),"")</f>
        <v/>
      </c>
      <c r="L51" s="8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73">
        <f>IF(COUNT(Sheet1!$B20:'Sheet1'!$C20)=2,(C20-Z$25/n)^2,0)</f>
        <v>0</v>
      </c>
      <c r="Z51" s="74">
        <f>IF(COUNT(Sheet1!$B20:'Sheet1'!$C20)=2,Z$29*B20^2+Y$30*B20+Y$31,0)</f>
        <v>0</v>
      </c>
      <c r="AA51" s="59"/>
      <c r="AB51" s="74">
        <f t="shared" ca="1" si="8"/>
        <v>0</v>
      </c>
      <c r="AC51" s="32"/>
      <c r="AD51" s="75">
        <f>IF(COUNT(Sheet1!$B20:'Sheet1'!$C20)=2,($Z$25/n-Z51)^2,0)</f>
        <v>0</v>
      </c>
      <c r="AE51" s="10"/>
    </row>
    <row r="52" spans="1:3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73">
        <f>IF(COUNT(Sheet1!$B21:'Sheet1'!$C21)=2,(C21-Z$25/n)^2,0)</f>
        <v>0</v>
      </c>
      <c r="Z52" s="74">
        <f>IF(COUNT(Sheet1!$B21:'Sheet1'!$C21)=2,Z$29*B21^2+Y$30*B21+Y$31,0)</f>
        <v>0</v>
      </c>
      <c r="AA52" s="59"/>
      <c r="AB52" s="74">
        <f t="shared" ca="1" si="8"/>
        <v>0</v>
      </c>
      <c r="AC52" s="32"/>
      <c r="AD52" s="75">
        <f>IF(COUNT(Sheet1!$B21:'Sheet1'!$C21)=2,($Z$25/n-Z52)^2,0)</f>
        <v>0</v>
      </c>
      <c r="AE52" s="10"/>
    </row>
    <row r="53" spans="1:3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73">
        <f>IF(COUNT(Sheet1!$B22:'Sheet1'!$C22)=2,(C22-Z$25/n)^2,0)</f>
        <v>0</v>
      </c>
      <c r="Z53" s="74">
        <f>IF(COUNT(Sheet1!$B22:'Sheet1'!$C22)=2,Z$29*B22^2+Y$30*B22+Y$31,0)</f>
        <v>0</v>
      </c>
      <c r="AA53" s="59"/>
      <c r="AB53" s="74">
        <f t="shared" ca="1" si="8"/>
        <v>0</v>
      </c>
      <c r="AC53" s="32"/>
      <c r="AD53" s="75">
        <f>IF(COUNT(Sheet1!$B22:'Sheet1'!$C22)=2,($Z$25/n-Z53)^2,0)</f>
        <v>0</v>
      </c>
      <c r="AE53" s="10"/>
    </row>
    <row r="54" spans="1:3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73">
        <f>IF(COUNT(Sheet1!$B23:'Sheet1'!$C23)=2,(C23-Z$25/n)^2,0)</f>
        <v>0</v>
      </c>
      <c r="Z54" s="74">
        <f>IF(COUNT(Sheet1!$B23:'Sheet1'!$C23)=2,Z$29*B23^2+Y$30*B23+Y$31,0)</f>
        <v>0</v>
      </c>
      <c r="AA54" s="59"/>
      <c r="AB54" s="74">
        <f t="shared" ca="1" si="8"/>
        <v>0</v>
      </c>
      <c r="AC54" s="32"/>
      <c r="AD54" s="75">
        <f>IF(COUNT(Sheet1!$B23:'Sheet1'!$C23)=2,($Z$25/n-Z54)^2,0)</f>
        <v>0</v>
      </c>
      <c r="AE54" s="10"/>
    </row>
    <row r="55" spans="1:3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73">
        <f>IF(COUNT(Sheet1!$B24:'Sheet1'!$C24)=2,(C24-Z$25/n)^2,0)</f>
        <v>0</v>
      </c>
      <c r="Z55" s="74">
        <f>IF(COUNT(Sheet1!$B24:'Sheet1'!$C24)=2,Z$29*B24^2+Y$30*B24+Y$31,0)</f>
        <v>0</v>
      </c>
      <c r="AA55" s="59"/>
      <c r="AB55" s="74">
        <f t="shared" ca="1" si="8"/>
        <v>0</v>
      </c>
      <c r="AC55" s="32"/>
      <c r="AD55" s="75">
        <f>IF(COUNT(Sheet1!$B24:'Sheet1'!$C24)=2,($Z$25/n-Z55)^2,0)</f>
        <v>0</v>
      </c>
      <c r="AE55" s="10"/>
    </row>
    <row r="56" spans="1:3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73">
        <f>IF(COUNT(Sheet1!$B25:'Sheet1'!$C25)=2,(C25-Z$25/n)^2,0)</f>
        <v>0</v>
      </c>
      <c r="Z56" s="74">
        <f>IF(COUNT(Sheet1!$B25:'Sheet1'!$C25)=2,Z$29*B25^2+Y$30*B25+Y$31,0)</f>
        <v>0</v>
      </c>
      <c r="AA56" s="56"/>
      <c r="AB56" s="74">
        <f t="shared" ca="1" si="8"/>
        <v>0</v>
      </c>
      <c r="AC56" s="56"/>
      <c r="AD56" s="75">
        <f>IF(COUNT(Sheet1!$B25:'Sheet1'!$C25)=2,($Z$25/n-Z56)^2,0)</f>
        <v>0</v>
      </c>
      <c r="AE56" s="10"/>
    </row>
    <row r="57" spans="1:3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73">
        <f>IF(COUNT(Sheet1!$B26:'Sheet1'!$C26)=2,(C26-Z$25/n)^2,0)</f>
        <v>0</v>
      </c>
      <c r="Z57" s="74">
        <f>IF(COUNT(Sheet1!$B26:'Sheet1'!$C26)=2,Z$29*B26^2+Y$30*B26+Y$31,0)</f>
        <v>0</v>
      </c>
      <c r="AA57" s="56"/>
      <c r="AB57" s="74">
        <f t="shared" ca="1" si="8"/>
        <v>0</v>
      </c>
      <c r="AC57" s="56"/>
      <c r="AD57" s="75">
        <f>IF(COUNT(Sheet1!$B26:'Sheet1'!$C26)=2,($Z$25/n-Z57)^2,0)</f>
        <v>0</v>
      </c>
      <c r="AE57" s="10"/>
    </row>
    <row r="58" spans="1:3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73">
        <f>IF(COUNT(Sheet1!$B27:'Sheet1'!$C27)=2,(C27-Z$25/n)^2,0)</f>
        <v>0</v>
      </c>
      <c r="Z58" s="74">
        <f>IF(COUNT(Sheet1!$B27:'Sheet1'!$C27)=2,Z$29*B27^2+Y$30*B27+Y$31,0)</f>
        <v>0</v>
      </c>
      <c r="AA58" s="56"/>
      <c r="AB58" s="74">
        <f t="shared" ca="1" si="8"/>
        <v>0</v>
      </c>
      <c r="AC58" s="56"/>
      <c r="AD58" s="75">
        <f>IF(COUNT(Sheet1!$B27:'Sheet1'!$C27)=2,($Z$25/n-Z58)^2,0)</f>
        <v>0</v>
      </c>
      <c r="AE58" s="10"/>
    </row>
    <row r="59" spans="1:3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73">
        <f>IF(COUNT(Sheet1!$B28:'Sheet1'!$C28)=2,(C28-Z$25/n)^2,0)</f>
        <v>0</v>
      </c>
      <c r="Z59" s="74">
        <f>IF(COUNT(Sheet1!$B28:'Sheet1'!$C28)=2,Z$29*B28^2+Y$30*B28+Y$31,0)</f>
        <v>0</v>
      </c>
      <c r="AA59" s="56"/>
      <c r="AB59" s="74">
        <f t="shared" ca="1" si="8"/>
        <v>0</v>
      </c>
      <c r="AC59" s="56"/>
      <c r="AD59" s="75">
        <f>IF(COUNT(Sheet1!$B28:'Sheet1'!$C28)=2,($Z$25/n-Z59)^2,0)</f>
        <v>0</v>
      </c>
      <c r="AE59" s="10"/>
    </row>
    <row r="60" spans="1:3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73">
        <f>IF(COUNT(Sheet1!$B29:'Sheet1'!$C29)=2,(C29-Z$25/n)^2,0)</f>
        <v>0</v>
      </c>
      <c r="Z60" s="74">
        <f>IF(COUNT(Sheet1!$B29:'Sheet1'!$C29)=2,Z$29*B29^2+Y$30*B29+Y$31,0)</f>
        <v>0</v>
      </c>
      <c r="AA60" s="56"/>
      <c r="AB60" s="74">
        <f t="shared" ca="1" si="8"/>
        <v>0</v>
      </c>
      <c r="AC60" s="56"/>
      <c r="AD60" s="75">
        <f>IF(COUNT(Sheet1!$B29:'Sheet1'!$C29)=2,($Z$25/n-Z60)^2,0)</f>
        <v>0</v>
      </c>
      <c r="AE60" s="10"/>
    </row>
    <row r="61" spans="1:3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73">
        <f>IF(COUNT(Sheet1!$B30:'Sheet1'!$C30)=2,(C30-Z$25/n)^2,0)</f>
        <v>0</v>
      </c>
      <c r="Z61" s="74">
        <f>IF(COUNT(Sheet1!$B30:'Sheet1'!$C30)=2,Z$29*B30^2+Y$30*B30+Y$31,0)</f>
        <v>0</v>
      </c>
      <c r="AA61" s="56"/>
      <c r="AB61" s="74">
        <f t="shared" ca="1" si="8"/>
        <v>0</v>
      </c>
      <c r="AC61" s="56"/>
      <c r="AD61" s="75">
        <f>IF(COUNT(Sheet1!$B30:'Sheet1'!$C30)=2,($Z$25/n-Z61)^2,0)</f>
        <v>0</v>
      </c>
      <c r="AE61" s="10"/>
    </row>
    <row r="62" spans="1:3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73">
        <f>IF(COUNT(Sheet1!$B31:'Sheet1'!$C31)=2,(C31-Z$25/n)^2,0)</f>
        <v>0</v>
      </c>
      <c r="Z62" s="74">
        <f>IF(COUNT(Sheet1!$B31:'Sheet1'!$C31)=2,Z$29*B31^2+Y$30*B31+Y$31,0)</f>
        <v>0</v>
      </c>
      <c r="AA62" s="56"/>
      <c r="AB62" s="74">
        <f t="shared" ca="1" si="8"/>
        <v>0</v>
      </c>
      <c r="AC62" s="56"/>
      <c r="AD62" s="75">
        <f>IF(COUNT(Sheet1!$B31:'Sheet1'!$C31)=2,($Z$25/n-Z62)^2,0)</f>
        <v>0</v>
      </c>
      <c r="AE62" s="10"/>
    </row>
    <row r="63" spans="1:3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73">
        <f>IF(COUNT(Sheet1!$B32:'Sheet1'!$C32)=2,(C32-Z$25/n)^2,0)</f>
        <v>0</v>
      </c>
      <c r="Z63" s="74">
        <f>IF(COUNT(Sheet1!$B32:'Sheet1'!$C32)=2,Z$29*B32^2+Y$30*B32+Y$31,0)</f>
        <v>0</v>
      </c>
      <c r="AA63" s="56"/>
      <c r="AB63" s="74">
        <f t="shared" ca="1" si="8"/>
        <v>0</v>
      </c>
      <c r="AC63" s="56"/>
      <c r="AD63" s="75">
        <f>IF(COUNT(Sheet1!$B32:'Sheet1'!$C32)=2,($Z$25/n-Z63)^2,0)</f>
        <v>0</v>
      </c>
      <c r="AE63" s="10"/>
    </row>
    <row r="64" spans="1:3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73">
        <f>IF(COUNT(Sheet1!$B33:'Sheet1'!$C33)=2,(C33-Z$25/n)^2,0)</f>
        <v>0</v>
      </c>
      <c r="Z64" s="74">
        <f>IF(COUNT(Sheet1!$B33:'Sheet1'!$C33)=2,Z$29*B33^2+Y$30*B33+Y$31,0)</f>
        <v>0</v>
      </c>
      <c r="AA64" s="56"/>
      <c r="AB64" s="74">
        <f t="shared" ca="1" si="8"/>
        <v>0</v>
      </c>
      <c r="AC64" s="56"/>
      <c r="AD64" s="75">
        <f>IF(COUNT(Sheet1!$B33:'Sheet1'!$C33)=2,($Z$25/n-Z64)^2,0)</f>
        <v>0</v>
      </c>
      <c r="AE64" s="10"/>
    </row>
    <row r="65" spans="1:3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73">
        <f>IF(COUNT(Sheet1!$B34:'Sheet1'!$C34)=2,(C34-Z$25/n)^2,0)</f>
        <v>0</v>
      </c>
      <c r="Z65" s="74">
        <f>IF(COUNT(Sheet1!$B34:'Sheet1'!$C34)=2,Z$29*B34^2+Y$30*B34+Y$31,0)</f>
        <v>0</v>
      </c>
      <c r="AA65" s="56"/>
      <c r="AB65" s="74">
        <f t="shared" ca="1" si="8"/>
        <v>0</v>
      </c>
      <c r="AC65" s="56"/>
      <c r="AD65" s="75">
        <f>IF(COUNT(Sheet1!$B34:'Sheet1'!$C34)=2,($Z$25/n-Z65)^2,0)</f>
        <v>0</v>
      </c>
      <c r="AE65" s="10"/>
    </row>
    <row r="66" spans="1:3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73">
        <f>IF(COUNT(Sheet1!$B35:'Sheet1'!$C35)=2,(C35-Z$25/n)^2,0)</f>
        <v>0</v>
      </c>
      <c r="Z66" s="74">
        <f>IF(COUNT(Sheet1!$B35:'Sheet1'!$C35)=2,Z$29*B35^2+Y$30*B35+Y$31,0)</f>
        <v>0</v>
      </c>
      <c r="AA66" s="56"/>
      <c r="AB66" s="74">
        <f t="shared" ca="1" si="8"/>
        <v>0</v>
      </c>
      <c r="AC66" s="56"/>
      <c r="AD66" s="75">
        <f>IF(COUNT(Sheet1!$B35:'Sheet1'!$C35)=2,($Z$25/n-Z66)^2,0)</f>
        <v>0</v>
      </c>
      <c r="AE66" s="10"/>
    </row>
    <row r="67" spans="1:3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73">
        <f>IF(COUNT(Sheet1!$B36:'Sheet1'!$C36)=2,(C36-Z$25/n)^2,0)</f>
        <v>0</v>
      </c>
      <c r="Z67" s="74">
        <f>IF(COUNT(Sheet1!$B36:'Sheet1'!$C36)=2,Z$29*B36^2+Y$30*B36+Y$31,0)</f>
        <v>0</v>
      </c>
      <c r="AA67" s="56"/>
      <c r="AB67" s="74">
        <f t="shared" ca="1" si="8"/>
        <v>0</v>
      </c>
      <c r="AC67" s="56"/>
      <c r="AD67" s="75">
        <f>IF(COUNT(Sheet1!$B36:'Sheet1'!$C36)=2,($Z$25/n-Z67)^2,0)</f>
        <v>0</v>
      </c>
      <c r="AE67" s="10"/>
    </row>
    <row r="68" spans="1:3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73">
        <f>IF(COUNT(Sheet1!$B37:'Sheet1'!$C37)=2,(C37-Z$25/n)^2,0)</f>
        <v>0</v>
      </c>
      <c r="Z68" s="74">
        <f>IF(COUNT(Sheet1!$B37:'Sheet1'!$C37)=2,Z$29*B37^2+Y$30*B37+Y$31,0)</f>
        <v>0</v>
      </c>
      <c r="AA68" s="56"/>
      <c r="AB68" s="74">
        <f t="shared" ca="1" si="8"/>
        <v>0</v>
      </c>
      <c r="AC68" s="56"/>
      <c r="AD68" s="75">
        <f>IF(COUNT(Sheet1!$B37:'Sheet1'!$C37)=2,($Z$25/n-Z68)^2,0)</f>
        <v>0</v>
      </c>
      <c r="AE68" s="10"/>
    </row>
    <row r="69" spans="1:3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73">
        <f>IF(COUNT(Sheet1!$B38:'Sheet1'!$C38)=2,(C38-Z$25/n)^2,0)</f>
        <v>0</v>
      </c>
      <c r="Z69" s="74">
        <f>IF(COUNT(Sheet1!$B38:'Sheet1'!$C38)=2,Z$29*B38^2+Y$30*B38+Y$31,0)</f>
        <v>0</v>
      </c>
      <c r="AA69" s="56"/>
      <c r="AB69" s="74">
        <f t="shared" ca="1" si="8"/>
        <v>0</v>
      </c>
      <c r="AC69" s="56"/>
      <c r="AD69" s="75">
        <f>IF(COUNT(Sheet1!$B38:'Sheet1'!$C38)=2,($Z$25/n-Z69)^2,0)</f>
        <v>0</v>
      </c>
      <c r="AE69" s="10"/>
    </row>
    <row r="70" spans="1:3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73">
        <f>IF(COUNT(Sheet1!$B39:'Sheet1'!$C39)=2,(C39-Z$25/n)^2,0)</f>
        <v>0</v>
      </c>
      <c r="Z70" s="74">
        <f>IF(COUNT(Sheet1!$B39:'Sheet1'!$C39)=2,Z$29*B39^2+Y$30*B39+Y$31,0)</f>
        <v>0</v>
      </c>
      <c r="AA70" s="56"/>
      <c r="AB70" s="74">
        <f t="shared" ca="1" si="8"/>
        <v>0</v>
      </c>
      <c r="AC70" s="56"/>
      <c r="AD70" s="75">
        <f>IF(COUNT(Sheet1!$B39:'Sheet1'!$C39)=2,($Z$25/n-Z70)^2,0)</f>
        <v>0</v>
      </c>
      <c r="AE70" s="10"/>
    </row>
    <row r="71" spans="1:3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73">
        <f>IF(COUNT(Sheet1!$B40:'Sheet1'!$C40)=2,(C40-Z$25/n)^2,0)</f>
        <v>0</v>
      </c>
      <c r="Z71" s="74">
        <f>IF(COUNT(Sheet1!$B40:'Sheet1'!$C40)=2,Z$29*B40^2+Y$30*B40+Y$31,0)</f>
        <v>0</v>
      </c>
      <c r="AA71" s="56"/>
      <c r="AB71" s="74">
        <f t="shared" ca="1" si="8"/>
        <v>0</v>
      </c>
      <c r="AC71" s="56"/>
      <c r="AD71" s="75">
        <f>IF(COUNT(Sheet1!$B40:'Sheet1'!$C40)=2,($Z$25/n-Z71)^2,0)</f>
        <v>0</v>
      </c>
      <c r="AE71" s="10"/>
    </row>
    <row r="72" spans="1:3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73">
        <f>IF(COUNT(Sheet1!$B41:'Sheet1'!$C41)=2,(C41-Z$25/n)^2,0)</f>
        <v>0</v>
      </c>
      <c r="Z72" s="74">
        <f>IF(COUNT(Sheet1!$B41:'Sheet1'!$C41)=2,Z$29*B41^2+Y$30*B41+Y$31,0)</f>
        <v>0</v>
      </c>
      <c r="AA72" s="56"/>
      <c r="AB72" s="74">
        <f t="shared" ca="1" si="8"/>
        <v>0</v>
      </c>
      <c r="AC72" s="56"/>
      <c r="AD72" s="75">
        <f>IF(COUNT(Sheet1!$B41:'Sheet1'!$C41)=2,($Z$25/n-Z72)^2,0)</f>
        <v>0</v>
      </c>
      <c r="AE72" s="10"/>
    </row>
    <row r="73" spans="1:3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82">
        <f>SUM(Y37:Y72)</f>
        <v>0</v>
      </c>
      <c r="Z73" s="83">
        <f>SUM(Z37:Z72)</f>
        <v>0</v>
      </c>
      <c r="AA73" s="83"/>
      <c r="AB73" s="83">
        <f ca="1">SUM(AB37:AB72)</f>
        <v>0</v>
      </c>
      <c r="AC73" s="83" t="s">
        <v>0</v>
      </c>
      <c r="AD73" s="84">
        <f>SUM(AD37:AD72)</f>
        <v>0</v>
      </c>
      <c r="AE73" s="10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5:AE73"/>
  <sheetViews>
    <sheetView workbookViewId="0">
      <selection sqref="A1:AE73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4.2778278420958604E-2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O50" ca="1" si="0">IF(COUNT($B6:$C6)=2,B6,0)</f>
        <v>0</v>
      </c>
      <c r="O6" s="10">
        <f t="shared" ca="1" si="0"/>
        <v>0</v>
      </c>
      <c r="P6" s="10">
        <f t="shared" ref="P6:P50" ca="1" si="1">IF(COUNT($B6:$C6)=2,N6*O6,0)</f>
        <v>0</v>
      </c>
      <c r="Q6" s="10">
        <f t="shared" ref="Q6:Q50" ca="1" si="2">IF(COUNT($B6:$C6)=2,B6^2,0)</f>
        <v>0</v>
      </c>
      <c r="R6" s="10">
        <f t="shared" ref="R6:R50" ca="1" si="3">IF(COUNT($B6:$C6)=2,B6^3,0)</f>
        <v>0</v>
      </c>
      <c r="S6" s="10">
        <f t="shared" ref="S6:S50" ca="1" si="4">IF(COUNT($B6:$C6)=2,B6^4,0)</f>
        <v>0</v>
      </c>
      <c r="T6" s="10">
        <f t="shared" ref="T6:T50" ca="1" si="5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6">RAND()</f>
        <v>0.74239560505374536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0"/>
        <v>0</v>
      </c>
      <c r="P7" s="10">
        <f t="shared" ca="1" si="1"/>
        <v>0</v>
      </c>
      <c r="Q7" s="10">
        <f t="shared" ca="1" si="2"/>
        <v>0</v>
      </c>
      <c r="R7" s="10">
        <f t="shared" ca="1" si="3"/>
        <v>0</v>
      </c>
      <c r="S7" s="10">
        <f t="shared" ca="1" si="4"/>
        <v>0</v>
      </c>
      <c r="T7" s="10">
        <f t="shared" ca="1" si="5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6"/>
        <v>0.29849085825732979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0"/>
        <v>0</v>
      </c>
      <c r="P8" s="10">
        <f t="shared" ca="1" si="1"/>
        <v>0</v>
      </c>
      <c r="Q8" s="10">
        <f t="shared" ca="1" si="2"/>
        <v>0</v>
      </c>
      <c r="R8" s="10">
        <f t="shared" ca="1" si="3"/>
        <v>0</v>
      </c>
      <c r="S8" s="10">
        <f t="shared" ca="1" si="4"/>
        <v>0</v>
      </c>
      <c r="T8" s="10">
        <f t="shared" ca="1" si="5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6"/>
        <v>0.4758412239918931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0"/>
        <v>0</v>
      </c>
      <c r="P9" s="10">
        <f t="shared" ca="1" si="1"/>
        <v>0</v>
      </c>
      <c r="Q9" s="10">
        <f t="shared" ca="1" si="2"/>
        <v>0</v>
      </c>
      <c r="R9" s="10">
        <f t="shared" ca="1" si="3"/>
        <v>0</v>
      </c>
      <c r="S9" s="10">
        <f t="shared" ca="1" si="4"/>
        <v>0</v>
      </c>
      <c r="T9" s="10">
        <f t="shared" ca="1" si="5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6"/>
        <v>0.77624296833277306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0"/>
        <v>0</v>
      </c>
      <c r="P10" s="10">
        <f t="shared" ca="1" si="1"/>
        <v>0</v>
      </c>
      <c r="Q10" s="10">
        <f t="shared" ca="1" si="2"/>
        <v>0</v>
      </c>
      <c r="R10" s="10">
        <f t="shared" ca="1" si="3"/>
        <v>0</v>
      </c>
      <c r="S10" s="10">
        <f t="shared" ca="1" si="4"/>
        <v>0</v>
      </c>
      <c r="T10" s="10">
        <f t="shared" ca="1" si="5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6"/>
        <v>0.95115883885815566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0"/>
        <v>0</v>
      </c>
      <c r="P11" s="10">
        <f t="shared" ca="1" si="1"/>
        <v>0</v>
      </c>
      <c r="Q11" s="10">
        <f t="shared" ca="1" si="2"/>
        <v>0</v>
      </c>
      <c r="R11" s="10">
        <f t="shared" ca="1" si="3"/>
        <v>0</v>
      </c>
      <c r="S11" s="10">
        <f t="shared" ca="1" si="4"/>
        <v>0</v>
      </c>
      <c r="T11" s="10">
        <f t="shared" ca="1" si="5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6"/>
        <v>0.65397153931187235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0"/>
        <v>0</v>
      </c>
      <c r="P12" s="10">
        <f t="shared" ca="1" si="1"/>
        <v>0</v>
      </c>
      <c r="Q12" s="10">
        <f t="shared" ca="1" si="2"/>
        <v>0</v>
      </c>
      <c r="R12" s="10">
        <f t="shared" ca="1" si="3"/>
        <v>0</v>
      </c>
      <c r="S12" s="10">
        <f t="shared" ca="1" si="4"/>
        <v>0</v>
      </c>
      <c r="T12" s="10">
        <f t="shared" ca="1" si="5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6"/>
        <v>0.64963454545814003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0"/>
        <v>0</v>
      </c>
      <c r="P13" s="10">
        <f t="shared" ca="1" si="1"/>
        <v>0</v>
      </c>
      <c r="Q13" s="10">
        <f t="shared" ca="1" si="2"/>
        <v>0</v>
      </c>
      <c r="R13" s="10">
        <f t="shared" ca="1" si="3"/>
        <v>0</v>
      </c>
      <c r="S13" s="10">
        <f t="shared" ca="1" si="4"/>
        <v>0</v>
      </c>
      <c r="T13" s="10">
        <f t="shared" ca="1" si="5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6"/>
        <v>0.55988260241333632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0"/>
        <v>0</v>
      </c>
      <c r="P14" s="10">
        <f t="shared" ca="1" si="1"/>
        <v>0</v>
      </c>
      <c r="Q14" s="10">
        <f t="shared" ca="1" si="2"/>
        <v>0</v>
      </c>
      <c r="R14" s="10">
        <f t="shared" ca="1" si="3"/>
        <v>0</v>
      </c>
      <c r="S14" s="10">
        <f t="shared" ca="1" si="4"/>
        <v>0</v>
      </c>
      <c r="T14" s="10">
        <f t="shared" ca="1" si="5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6"/>
        <v>0.37535028896601441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0"/>
        <v>0</v>
      </c>
      <c r="P15" s="10">
        <f t="shared" ca="1" si="1"/>
        <v>0</v>
      </c>
      <c r="Q15" s="10">
        <f t="shared" ca="1" si="2"/>
        <v>0</v>
      </c>
      <c r="R15" s="10">
        <f t="shared" ca="1" si="3"/>
        <v>0</v>
      </c>
      <c r="S15" s="10">
        <f t="shared" ca="1" si="4"/>
        <v>0</v>
      </c>
      <c r="T15" s="10">
        <f t="shared" ca="1" si="5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6"/>
        <v>0.83940225632412369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0"/>
        <v>0</v>
      </c>
      <c r="P16" s="10">
        <f t="shared" ca="1" si="1"/>
        <v>0</v>
      </c>
      <c r="Q16" s="10">
        <f t="shared" ca="1" si="2"/>
        <v>0</v>
      </c>
      <c r="R16" s="10">
        <f t="shared" ca="1" si="3"/>
        <v>0</v>
      </c>
      <c r="S16" s="10">
        <f t="shared" ca="1" si="4"/>
        <v>0</v>
      </c>
      <c r="T16" s="10">
        <f t="shared" ca="1" si="5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6"/>
        <v>0.33267560001743568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0"/>
        <v>0</v>
      </c>
      <c r="P17" s="10">
        <f t="shared" ca="1" si="1"/>
        <v>0</v>
      </c>
      <c r="Q17" s="10">
        <f t="shared" ca="1" si="2"/>
        <v>0</v>
      </c>
      <c r="R17" s="10">
        <f t="shared" ca="1" si="3"/>
        <v>0</v>
      </c>
      <c r="S17" s="10">
        <f t="shared" ca="1" si="4"/>
        <v>0</v>
      </c>
      <c r="T17" s="10">
        <f t="shared" ca="1" si="5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6"/>
        <v>0.24140022416399731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0"/>
        <v>0</v>
      </c>
      <c r="P18" s="10">
        <f t="shared" ca="1" si="1"/>
        <v>0</v>
      </c>
      <c r="Q18" s="10">
        <f t="shared" ca="1" si="2"/>
        <v>0</v>
      </c>
      <c r="R18" s="10">
        <f t="shared" ca="1" si="3"/>
        <v>0</v>
      </c>
      <c r="S18" s="10">
        <f t="shared" ca="1" si="4"/>
        <v>0</v>
      </c>
      <c r="T18" s="10">
        <f t="shared" ca="1" si="5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6"/>
        <v>0.65682591520519984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0"/>
        <v>0</v>
      </c>
      <c r="P19" s="10">
        <f t="shared" ca="1" si="1"/>
        <v>0</v>
      </c>
      <c r="Q19" s="10">
        <f t="shared" ca="1" si="2"/>
        <v>0</v>
      </c>
      <c r="R19" s="10">
        <f t="shared" ca="1" si="3"/>
        <v>0</v>
      </c>
      <c r="S19" s="10">
        <f t="shared" ca="1" si="4"/>
        <v>0</v>
      </c>
      <c r="T19" s="10">
        <f t="shared" ca="1" si="5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6"/>
        <v>0.69426037994812029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0"/>
        <v>0</v>
      </c>
      <c r="P20" s="10">
        <f t="shared" ca="1" si="1"/>
        <v>0</v>
      </c>
      <c r="Q20" s="10">
        <f t="shared" ca="1" si="2"/>
        <v>0</v>
      </c>
      <c r="R20" s="10">
        <f t="shared" ca="1" si="3"/>
        <v>0</v>
      </c>
      <c r="S20" s="10">
        <f t="shared" ca="1" si="4"/>
        <v>0</v>
      </c>
      <c r="T20" s="10">
        <f t="shared" ca="1" si="5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6"/>
        <v>0.60980195169275131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0"/>
        <v>0</v>
      </c>
      <c r="P21" s="10">
        <f t="shared" ca="1" si="1"/>
        <v>0</v>
      </c>
      <c r="Q21" s="10">
        <f t="shared" ca="1" si="2"/>
        <v>0</v>
      </c>
      <c r="R21" s="10">
        <f t="shared" ca="1" si="3"/>
        <v>0</v>
      </c>
      <c r="S21" s="10">
        <f t="shared" ca="1" si="4"/>
        <v>0</v>
      </c>
      <c r="T21" s="10">
        <f t="shared" ca="1" si="5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6"/>
        <v>0.29349131444076015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0"/>
        <v>0</v>
      </c>
      <c r="P22" s="10">
        <f t="shared" ca="1" si="1"/>
        <v>0</v>
      </c>
      <c r="Q22" s="10">
        <f t="shared" ca="1" si="2"/>
        <v>0</v>
      </c>
      <c r="R22" s="10">
        <f t="shared" ca="1" si="3"/>
        <v>0</v>
      </c>
      <c r="S22" s="10">
        <f t="shared" ca="1" si="4"/>
        <v>0</v>
      </c>
      <c r="T22" s="10">
        <f t="shared" ca="1" si="5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6"/>
        <v>0.25663457789639355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0"/>
        <v>0</v>
      </c>
      <c r="P23" s="10">
        <f t="shared" ca="1" si="1"/>
        <v>0</v>
      </c>
      <c r="Q23" s="10">
        <f t="shared" ca="1" si="2"/>
        <v>0</v>
      </c>
      <c r="R23" s="10">
        <f t="shared" ca="1" si="3"/>
        <v>0</v>
      </c>
      <c r="S23" s="10">
        <f t="shared" ca="1" si="4"/>
        <v>0</v>
      </c>
      <c r="T23" s="10">
        <f t="shared" ca="1" si="5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6"/>
        <v>0.99433531309105638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0"/>
        <v>0</v>
      </c>
      <c r="P24" s="10">
        <f t="shared" ca="1" si="1"/>
        <v>0</v>
      </c>
      <c r="Q24" s="10">
        <f t="shared" ca="1" si="2"/>
        <v>0</v>
      </c>
      <c r="R24" s="10">
        <f t="shared" ca="1" si="3"/>
        <v>0</v>
      </c>
      <c r="S24" s="10">
        <f t="shared" ca="1" si="4"/>
        <v>0</v>
      </c>
      <c r="T24" s="10">
        <f t="shared" ca="1" si="5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6"/>
        <v>0.85304018194786579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0"/>
        <v>0</v>
      </c>
      <c r="P25" s="10">
        <f t="shared" ca="1" si="1"/>
        <v>0</v>
      </c>
      <c r="Q25" s="10">
        <f t="shared" ca="1" si="2"/>
        <v>0</v>
      </c>
      <c r="R25" s="10">
        <f t="shared" ca="1" si="3"/>
        <v>0</v>
      </c>
      <c r="S25" s="10">
        <f t="shared" ca="1" si="4"/>
        <v>0</v>
      </c>
      <c r="T25" s="10">
        <f t="shared" ca="1" si="5"/>
        <v>0</v>
      </c>
      <c r="U25" s="10"/>
      <c r="V25" s="10"/>
      <c r="W25" s="10"/>
      <c r="X25" s="9" t="s">
        <v>0</v>
      </c>
      <c r="Y25" s="55">
        <f t="shared" ref="Y25:AE25" ca="1" si="7">SUM(N6:N50)</f>
        <v>0</v>
      </c>
      <c r="Z25" s="56">
        <f t="shared" ca="1" si="7"/>
        <v>0</v>
      </c>
      <c r="AA25" s="57">
        <f t="shared" ca="1" si="7"/>
        <v>0</v>
      </c>
      <c r="AB25" s="57">
        <f t="shared" ca="1" si="7"/>
        <v>0</v>
      </c>
      <c r="AC25" s="57">
        <f t="shared" ca="1" si="7"/>
        <v>0</v>
      </c>
      <c r="AD25" s="57">
        <f t="shared" ca="1" si="7"/>
        <v>0</v>
      </c>
      <c r="AE25" s="58">
        <f t="shared" ca="1" si="7"/>
        <v>0</v>
      </c>
    </row>
    <row r="26" spans="1:31">
      <c r="A26" s="10">
        <f t="shared" ca="1" si="6"/>
        <v>4.1853350843341963E-2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0"/>
        <v>0</v>
      </c>
      <c r="P26" s="10">
        <f t="shared" ca="1" si="1"/>
        <v>0</v>
      </c>
      <c r="Q26" s="10">
        <f t="shared" ca="1" si="2"/>
        <v>0</v>
      </c>
      <c r="R26" s="10">
        <f t="shared" ca="1" si="3"/>
        <v>0</v>
      </c>
      <c r="S26" s="10">
        <f t="shared" ca="1" si="4"/>
        <v>0</v>
      </c>
      <c r="T26" s="10">
        <f t="shared" ca="1" si="5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6"/>
        <v>0.39644820777953182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0"/>
        <v>0</v>
      </c>
      <c r="P27" s="10">
        <f t="shared" ca="1" si="1"/>
        <v>0</v>
      </c>
      <c r="Q27" s="10">
        <f t="shared" ca="1" si="2"/>
        <v>0</v>
      </c>
      <c r="R27" s="10">
        <f t="shared" ca="1" si="3"/>
        <v>0</v>
      </c>
      <c r="S27" s="10">
        <f t="shared" ca="1" si="4"/>
        <v>0</v>
      </c>
      <c r="T27" s="10">
        <f t="shared" ca="1" si="5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6"/>
        <v>0.59908508721080767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0"/>
        <v>0</v>
      </c>
      <c r="P28" s="10">
        <f t="shared" ca="1" si="1"/>
        <v>0</v>
      </c>
      <c r="Q28" s="10">
        <f t="shared" ca="1" si="2"/>
        <v>0</v>
      </c>
      <c r="R28" s="10">
        <f t="shared" ca="1" si="3"/>
        <v>0</v>
      </c>
      <c r="S28" s="10">
        <f t="shared" ca="1" si="4"/>
        <v>0</v>
      </c>
      <c r="T28" s="10">
        <f t="shared" ca="1" si="5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6"/>
        <v>0.27014724831606274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0"/>
        <v>0</v>
      </c>
      <c r="P29" s="10">
        <f t="shared" ca="1" si="1"/>
        <v>0</v>
      </c>
      <c r="Q29" s="10">
        <f t="shared" ca="1" si="2"/>
        <v>0</v>
      </c>
      <c r="R29" s="10">
        <f t="shared" ca="1" si="3"/>
        <v>0</v>
      </c>
      <c r="S29" s="10">
        <f t="shared" ca="1" si="4"/>
        <v>0</v>
      </c>
      <c r="T29" s="10">
        <f t="shared" ca="1" si="5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6"/>
        <v>0.49125078752848361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0"/>
        <v>0</v>
      </c>
      <c r="P30" s="10">
        <f t="shared" ca="1" si="1"/>
        <v>0</v>
      </c>
      <c r="Q30" s="10">
        <f t="shared" ca="1" si="2"/>
        <v>0</v>
      </c>
      <c r="R30" s="10">
        <f t="shared" ca="1" si="3"/>
        <v>0</v>
      </c>
      <c r="S30" s="10">
        <f t="shared" ca="1" si="4"/>
        <v>0</v>
      </c>
      <c r="T30" s="10">
        <f t="shared" ca="1" si="5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6"/>
        <v>9.8826829663399729E-2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0"/>
        <v>0</v>
      </c>
      <c r="P31" s="10">
        <f t="shared" ca="1" si="1"/>
        <v>0</v>
      </c>
      <c r="Q31" s="10">
        <f t="shared" ca="1" si="2"/>
        <v>0</v>
      </c>
      <c r="R31" s="10">
        <f t="shared" ca="1" si="3"/>
        <v>0</v>
      </c>
      <c r="S31" s="10">
        <f t="shared" ca="1" si="4"/>
        <v>0</v>
      </c>
      <c r="T31" s="10">
        <f t="shared" ca="1" si="5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6"/>
        <v>0.66336110808706816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0"/>
        <v>0</v>
      </c>
      <c r="P32" s="10">
        <f t="shared" ca="1" si="1"/>
        <v>0</v>
      </c>
      <c r="Q32" s="10">
        <f t="shared" ca="1" si="2"/>
        <v>0</v>
      </c>
      <c r="R32" s="10">
        <f t="shared" ca="1" si="3"/>
        <v>0</v>
      </c>
      <c r="S32" s="10">
        <f t="shared" ca="1" si="4"/>
        <v>0</v>
      </c>
      <c r="T32" s="10">
        <f t="shared" ca="1" si="5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6"/>
        <v>0.10504668386409799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0"/>
        <v>0</v>
      </c>
      <c r="P33" s="10">
        <f t="shared" ca="1" si="1"/>
        <v>0</v>
      </c>
      <c r="Q33" s="10">
        <f t="shared" ca="1" si="2"/>
        <v>0</v>
      </c>
      <c r="R33" s="10">
        <f t="shared" ca="1" si="3"/>
        <v>0</v>
      </c>
      <c r="S33" s="10">
        <f t="shared" ca="1" si="4"/>
        <v>0</v>
      </c>
      <c r="T33" s="10">
        <f t="shared" ca="1" si="5"/>
        <v>0</v>
      </c>
      <c r="U33" s="10"/>
      <c r="V33" s="10"/>
      <c r="W33" s="10"/>
      <c r="X33" s="89" t="s">
        <v>88</v>
      </c>
      <c r="Y33" s="72" t="e">
        <f ca="1">1-(AB73/AD73)</f>
        <v>#DIV/0!</v>
      </c>
      <c r="Z33" s="10"/>
      <c r="AA33" s="10"/>
      <c r="AB33" s="10"/>
      <c r="AC33" s="10"/>
      <c r="AD33" s="10"/>
      <c r="AE33" s="10"/>
    </row>
    <row r="34" spans="1:31">
      <c r="A34" s="10">
        <f t="shared" ca="1" si="6"/>
        <v>0.96678415587515321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0"/>
        <v>0</v>
      </c>
      <c r="P34" s="10">
        <f t="shared" ca="1" si="1"/>
        <v>0</v>
      </c>
      <c r="Q34" s="10">
        <f t="shared" ca="1" si="2"/>
        <v>0</v>
      </c>
      <c r="R34" s="10">
        <f t="shared" ca="1" si="3"/>
        <v>0</v>
      </c>
      <c r="S34" s="10">
        <f t="shared" ca="1" si="4"/>
        <v>0</v>
      </c>
      <c r="T34" s="10">
        <f t="shared" ca="1" si="5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4.25">
      <c r="A35" s="10">
        <f t="shared" ca="1" si="6"/>
        <v>0.32645662025360223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0"/>
        <v>0</v>
      </c>
      <c r="P35" s="10">
        <f t="shared" ca="1" si="1"/>
        <v>0</v>
      </c>
      <c r="Q35" s="10">
        <f t="shared" ca="1" si="2"/>
        <v>0</v>
      </c>
      <c r="R35" s="10">
        <f t="shared" ca="1" si="3"/>
        <v>0</v>
      </c>
      <c r="S35" s="10">
        <f t="shared" ca="1" si="4"/>
        <v>0</v>
      </c>
      <c r="T35" s="10">
        <f t="shared" ca="1" si="5"/>
        <v>0</v>
      </c>
      <c r="U35" s="10"/>
      <c r="V35" s="10"/>
      <c r="W35" s="10"/>
      <c r="X35" s="10"/>
      <c r="Y35" s="72" t="s">
        <v>69</v>
      </c>
      <c r="Z35" s="10"/>
      <c r="AA35" s="10"/>
      <c r="AB35" s="10"/>
      <c r="AC35" s="10"/>
      <c r="AD35" s="10"/>
      <c r="AE35" s="10"/>
    </row>
    <row r="36" spans="1:31">
      <c r="A36" s="10">
        <f t="shared" ca="1" si="6"/>
        <v>0.17888951282149002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0"/>
        <v>0</v>
      </c>
      <c r="P36" s="10">
        <f t="shared" ca="1" si="1"/>
        <v>0</v>
      </c>
      <c r="Q36" s="10">
        <f t="shared" ca="1" si="2"/>
        <v>0</v>
      </c>
      <c r="R36" s="10">
        <f t="shared" ca="1" si="3"/>
        <v>0</v>
      </c>
      <c r="S36" s="10">
        <f t="shared" ca="1" si="4"/>
        <v>0</v>
      </c>
      <c r="T36" s="10">
        <f t="shared" ca="1" si="5"/>
        <v>0</v>
      </c>
      <c r="U36" s="10"/>
      <c r="V36" s="10"/>
      <c r="W36" s="10"/>
      <c r="X36" s="10"/>
      <c r="Y36" s="108" t="s">
        <v>70</v>
      </c>
      <c r="Z36" s="108" t="s">
        <v>71</v>
      </c>
      <c r="AA36" s="108"/>
      <c r="AB36" s="108" t="s">
        <v>72</v>
      </c>
      <c r="AC36" s="108"/>
      <c r="AD36" s="108" t="s">
        <v>73</v>
      </c>
      <c r="AE36" s="41"/>
    </row>
    <row r="37" spans="1:31">
      <c r="A37" s="10">
        <f t="shared" ca="1" si="6"/>
        <v>0.17987171088326315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0"/>
        <v>0</v>
      </c>
      <c r="P37" s="10">
        <f t="shared" ca="1" si="1"/>
        <v>0</v>
      </c>
      <c r="Q37" s="10">
        <f t="shared" ca="1" si="2"/>
        <v>0</v>
      </c>
      <c r="R37" s="10">
        <f t="shared" ca="1" si="3"/>
        <v>0</v>
      </c>
      <c r="S37" s="10">
        <f t="shared" ca="1" si="4"/>
        <v>0</v>
      </c>
      <c r="T37" s="10">
        <f t="shared" ca="1" si="5"/>
        <v>0</v>
      </c>
      <c r="U37" s="10"/>
      <c r="V37" s="10"/>
      <c r="W37" s="10"/>
      <c r="X37" s="10"/>
      <c r="Y37" s="73">
        <f>IF(COUNT(Sheet1!$B6:'Sheet1'!$C6)=2,(C6-Z$25/n)^2,0)</f>
        <v>0</v>
      </c>
      <c r="Z37" s="74">
        <f>IF(COUNT(Sheet1!$B6:'Sheet1'!$C6)=2,Z$29*B6^2+Y$30*B6+Y$31,0)</f>
        <v>0</v>
      </c>
      <c r="AA37" s="74"/>
      <c r="AB37" s="74">
        <f t="shared" ref="AB37:AB72" ca="1" si="8">IF(COUNT($B6:$C6)=2,(C6-Z37)^2,0)</f>
        <v>0</v>
      </c>
      <c r="AC37" s="49"/>
      <c r="AD37" s="75">
        <f>IF(COUNT(Sheet1!$B6:'Sheet1'!$C6)=2,($Z$25/n-Z37)^2,0)</f>
        <v>0</v>
      </c>
      <c r="AE37" s="10" t="s">
        <v>0</v>
      </c>
    </row>
    <row r="38" spans="1:31">
      <c r="A38" s="10">
        <f t="shared" ca="1" si="6"/>
        <v>6.1870268428768527E-2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0"/>
        <v>0</v>
      </c>
      <c r="P38" s="10">
        <f t="shared" ca="1" si="1"/>
        <v>0</v>
      </c>
      <c r="Q38" s="10">
        <f t="shared" ca="1" si="2"/>
        <v>0</v>
      </c>
      <c r="R38" s="10">
        <f t="shared" ca="1" si="3"/>
        <v>0</v>
      </c>
      <c r="S38" s="10">
        <f t="shared" ca="1" si="4"/>
        <v>0</v>
      </c>
      <c r="T38" s="10">
        <f t="shared" ca="1" si="5"/>
        <v>0</v>
      </c>
      <c r="U38" s="10"/>
      <c r="V38" s="10"/>
      <c r="W38" s="10"/>
      <c r="X38" s="10"/>
      <c r="Y38" s="73">
        <f>IF(COUNT(Sheet1!$B7:'Sheet1'!$C7)=2,(C7-Z$25/n)^2,0)</f>
        <v>0</v>
      </c>
      <c r="Z38" s="74">
        <f>IF(COUNT(Sheet1!$B7:'Sheet1'!$C7)=2,Z$29*B7^2+Y$30*B7+Y$31,0)</f>
        <v>0</v>
      </c>
      <c r="AA38" s="59"/>
      <c r="AB38" s="74">
        <f t="shared" ca="1" si="8"/>
        <v>0</v>
      </c>
      <c r="AC38" s="32"/>
      <c r="AD38" s="75">
        <f>IF(COUNT(Sheet1!$B7:'Sheet1'!$C7)=2,($Z$25/n-Z38)^2,0)</f>
        <v>0</v>
      </c>
      <c r="AE38" s="10"/>
    </row>
    <row r="39" spans="1:31">
      <c r="A39" s="10">
        <f t="shared" ca="1" si="6"/>
        <v>0.25465925635388853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0"/>
        <v>0</v>
      </c>
      <c r="P39" s="10">
        <f t="shared" ca="1" si="1"/>
        <v>0</v>
      </c>
      <c r="Q39" s="10">
        <f t="shared" ca="1" si="2"/>
        <v>0</v>
      </c>
      <c r="R39" s="10">
        <f t="shared" ca="1" si="3"/>
        <v>0</v>
      </c>
      <c r="S39" s="10">
        <f t="shared" ca="1" si="4"/>
        <v>0</v>
      </c>
      <c r="T39" s="10">
        <f t="shared" ca="1" si="5"/>
        <v>0</v>
      </c>
      <c r="U39" s="10"/>
      <c r="V39" s="10"/>
      <c r="W39" s="10"/>
      <c r="X39" s="10"/>
      <c r="Y39" s="73">
        <f>IF(COUNT(Sheet1!$B8:'Sheet1'!$C8)=2,(C8-Z$25/n)^2,0)</f>
        <v>0</v>
      </c>
      <c r="Z39" s="74">
        <f>IF(COUNT(Sheet1!$B8:'Sheet1'!$C8)=2,Z$29*B8^2+Y$30*B8+Y$31,0)</f>
        <v>0</v>
      </c>
      <c r="AA39" s="59"/>
      <c r="AB39" s="74">
        <f t="shared" ca="1" si="8"/>
        <v>0</v>
      </c>
      <c r="AC39" s="32"/>
      <c r="AD39" s="75">
        <f>IF(COUNT(Sheet1!$B8:'Sheet1'!$C8)=2,($Z$25/n-Z39)^2,0)</f>
        <v>0</v>
      </c>
      <c r="AE39" s="10"/>
    </row>
    <row r="40" spans="1:31">
      <c r="A40" s="10">
        <f t="shared" ca="1" si="6"/>
        <v>0.4806089097329499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0"/>
        <v>0</v>
      </c>
      <c r="P40" s="10">
        <f t="shared" ca="1" si="1"/>
        <v>0</v>
      </c>
      <c r="Q40" s="10">
        <f t="shared" ca="1" si="2"/>
        <v>0</v>
      </c>
      <c r="R40" s="10">
        <f t="shared" ca="1" si="3"/>
        <v>0</v>
      </c>
      <c r="S40" s="10">
        <f t="shared" ca="1" si="4"/>
        <v>0</v>
      </c>
      <c r="T40" s="10">
        <f t="shared" ca="1" si="5"/>
        <v>0</v>
      </c>
      <c r="U40" s="10"/>
      <c r="V40" s="10"/>
      <c r="W40" s="10"/>
      <c r="X40" s="10"/>
      <c r="Y40" s="73">
        <f>IF(COUNT(Sheet1!$B9:'Sheet1'!$C9)=2,(C9-Z$25/n)^2,0)</f>
        <v>0</v>
      </c>
      <c r="Z40" s="74">
        <f>IF(COUNT(Sheet1!$B9:'Sheet1'!$C9)=2,Z$29*B9^2+Y$30*B9+Y$31,0)</f>
        <v>0</v>
      </c>
      <c r="AA40" s="59"/>
      <c r="AB40" s="74">
        <f t="shared" ca="1" si="8"/>
        <v>0</v>
      </c>
      <c r="AC40" s="32"/>
      <c r="AD40" s="75">
        <f>IF(COUNT(Sheet1!$B9:'Sheet1'!$C9)=2,($Z$25/n-Z40)^2,0)</f>
        <v>0</v>
      </c>
      <c r="AE40" s="10"/>
    </row>
    <row r="41" spans="1:31">
      <c r="A41" s="10">
        <f t="shared" ca="1" si="6"/>
        <v>4.1947133902746514E-2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0"/>
        <v>0</v>
      </c>
      <c r="P41" s="10">
        <f t="shared" ca="1" si="1"/>
        <v>0</v>
      </c>
      <c r="Q41" s="10">
        <f t="shared" ca="1" si="2"/>
        <v>0</v>
      </c>
      <c r="R41" s="10">
        <f t="shared" ca="1" si="3"/>
        <v>0</v>
      </c>
      <c r="S41" s="10">
        <f t="shared" ca="1" si="4"/>
        <v>0</v>
      </c>
      <c r="T41" s="10">
        <f t="shared" ca="1" si="5"/>
        <v>0</v>
      </c>
      <c r="U41" s="10"/>
      <c r="V41" s="10"/>
      <c r="W41" s="10"/>
      <c r="X41" s="10"/>
      <c r="Y41" s="73">
        <f>IF(COUNT(Sheet1!$B10:'Sheet1'!$C10)=2,(C10-Z$25/n)^2,0)</f>
        <v>0</v>
      </c>
      <c r="Z41" s="74">
        <f>IF(COUNT(Sheet1!$B10:'Sheet1'!$C10)=2,Z$29*B10^2+Y$30*B10+Y$31,0)</f>
        <v>0</v>
      </c>
      <c r="AA41" s="59"/>
      <c r="AB41" s="74">
        <f t="shared" ca="1" si="8"/>
        <v>0</v>
      </c>
      <c r="AC41" s="32"/>
      <c r="AD41" s="75">
        <f>IF(COUNT(Sheet1!$B10:'Sheet1'!$C10)=2,($Z$25/n-Z41)^2,0)</f>
        <v>0</v>
      </c>
      <c r="AE41" s="10"/>
    </row>
    <row r="42" spans="1:31">
      <c r="A42" s="10">
        <f t="shared" ca="1" si="6"/>
        <v>0.30626707248248231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0"/>
        <v>0</v>
      </c>
      <c r="P42" s="10">
        <f t="shared" ca="1" si="1"/>
        <v>0</v>
      </c>
      <c r="Q42" s="10">
        <f t="shared" ca="1" si="2"/>
        <v>0</v>
      </c>
      <c r="R42" s="10">
        <f t="shared" ca="1" si="3"/>
        <v>0</v>
      </c>
      <c r="S42" s="10">
        <f t="shared" ca="1" si="4"/>
        <v>0</v>
      </c>
      <c r="T42" s="10">
        <f t="shared" ca="1" si="5"/>
        <v>0</v>
      </c>
      <c r="U42" s="10"/>
      <c r="V42" s="10"/>
      <c r="W42" s="10"/>
      <c r="X42" s="10"/>
      <c r="Y42" s="73">
        <f>IF(COUNT(Sheet1!$B11:'Sheet1'!$C11)=2,(C11-Z$25/n)^2,0)</f>
        <v>0</v>
      </c>
      <c r="Z42" s="74">
        <f>IF(COUNT(Sheet1!$B11:'Sheet1'!$C11)=2,Z$29*B11^2+Y$30*B11+Y$31,0)</f>
        <v>0</v>
      </c>
      <c r="AA42" s="59"/>
      <c r="AB42" s="74">
        <f t="shared" ca="1" si="8"/>
        <v>0</v>
      </c>
      <c r="AC42" s="32"/>
      <c r="AD42" s="75">
        <f>IF(COUNT(Sheet1!$B11:'Sheet1'!$C11)=2,($Z$25/n-Z42)^2,0)</f>
        <v>0</v>
      </c>
      <c r="AE42" s="10"/>
    </row>
    <row r="43" spans="1:31">
      <c r="A43" s="10">
        <f t="shared" ca="1" si="6"/>
        <v>0.80866750873988691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0"/>
        <v>0</v>
      </c>
      <c r="P43" s="10">
        <f t="shared" ca="1" si="1"/>
        <v>0</v>
      </c>
      <c r="Q43" s="10">
        <f t="shared" ca="1" si="2"/>
        <v>0</v>
      </c>
      <c r="R43" s="10">
        <f t="shared" ca="1" si="3"/>
        <v>0</v>
      </c>
      <c r="S43" s="10">
        <f t="shared" ca="1" si="4"/>
        <v>0</v>
      </c>
      <c r="T43" s="10">
        <f t="shared" ca="1" si="5"/>
        <v>0</v>
      </c>
      <c r="U43" s="10"/>
      <c r="V43" s="10"/>
      <c r="W43" s="10"/>
      <c r="X43" s="10"/>
      <c r="Y43" s="73">
        <f>IF(COUNT(Sheet1!$B12:'Sheet1'!$C12)=2,(C12-Z$25/n)^2,0)</f>
        <v>0</v>
      </c>
      <c r="Z43" s="74">
        <f>IF(COUNT(Sheet1!$B12:'Sheet1'!$C12)=2,Z$29*B12^2+Y$30*B12+Y$31,0)</f>
        <v>0</v>
      </c>
      <c r="AA43" s="59"/>
      <c r="AB43" s="74">
        <f t="shared" ca="1" si="8"/>
        <v>0</v>
      </c>
      <c r="AC43" s="32"/>
      <c r="AD43" s="75">
        <f>IF(COUNT(Sheet1!$B12:'Sheet1'!$C12)=2,($Z$25/n-Z43)^2,0)</f>
        <v>0</v>
      </c>
      <c r="AE43" s="10"/>
    </row>
    <row r="44" spans="1:31">
      <c r="A44" s="10">
        <f t="shared" ca="1" si="6"/>
        <v>0.34605345017964229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0"/>
        <v>0</v>
      </c>
      <c r="P44" s="10">
        <f t="shared" ca="1" si="1"/>
        <v>0</v>
      </c>
      <c r="Q44" s="10">
        <f t="shared" ca="1" si="2"/>
        <v>0</v>
      </c>
      <c r="R44" s="10">
        <f t="shared" ca="1" si="3"/>
        <v>0</v>
      </c>
      <c r="S44" s="10">
        <f t="shared" ca="1" si="4"/>
        <v>0</v>
      </c>
      <c r="T44" s="10">
        <f t="shared" ca="1" si="5"/>
        <v>0</v>
      </c>
      <c r="U44" s="10"/>
      <c r="V44" s="10"/>
      <c r="W44" s="10"/>
      <c r="X44" s="10"/>
      <c r="Y44" s="73">
        <f>IF(COUNT(Sheet1!$B13:'Sheet1'!$C13)=2,(C13-Z$25/n)^2,0)</f>
        <v>0</v>
      </c>
      <c r="Z44" s="74">
        <f>IF(COUNT(Sheet1!$B13:'Sheet1'!$C13)=2,Z$29*B13^2+Y$30*B13+Y$31,0)</f>
        <v>0</v>
      </c>
      <c r="AA44" s="32"/>
      <c r="AB44" s="74">
        <f t="shared" ca="1" si="8"/>
        <v>0</v>
      </c>
      <c r="AC44" s="32"/>
      <c r="AD44" s="75">
        <f>IF(COUNT(Sheet1!$B13:'Sheet1'!$C13)=2,($Z$25/n-Z44)^2,0)</f>
        <v>0</v>
      </c>
      <c r="AE44" s="10"/>
    </row>
    <row r="45" spans="1:31">
      <c r="A45" s="10">
        <f t="shared" ca="1" si="6"/>
        <v>0.23299387925958659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0"/>
        <v>0</v>
      </c>
      <c r="P45" s="10">
        <f t="shared" ca="1" si="1"/>
        <v>0</v>
      </c>
      <c r="Q45" s="10">
        <f t="shared" ca="1" si="2"/>
        <v>0</v>
      </c>
      <c r="R45" s="10">
        <f t="shared" ca="1" si="3"/>
        <v>0</v>
      </c>
      <c r="S45" s="10">
        <f t="shared" ca="1" si="4"/>
        <v>0</v>
      </c>
      <c r="T45" s="10">
        <f t="shared" ca="1" si="5"/>
        <v>0</v>
      </c>
      <c r="U45" s="10"/>
      <c r="V45" s="10"/>
      <c r="W45" s="10"/>
      <c r="X45" s="10"/>
      <c r="Y45" s="73">
        <f>IF(COUNT(Sheet1!$B14:'Sheet1'!$C14)=2,(C14-Z$25/n)^2,0)</f>
        <v>0</v>
      </c>
      <c r="Z45" s="74">
        <f>IF(COUNT(Sheet1!$B14:'Sheet1'!$C14)=2,Z$29*B14^2+Y$30*B14+Y$31,0)</f>
        <v>0</v>
      </c>
      <c r="AA45" s="59"/>
      <c r="AB45" s="74">
        <f t="shared" ca="1" si="8"/>
        <v>0</v>
      </c>
      <c r="AC45" s="32"/>
      <c r="AD45" s="75">
        <f>IF(COUNT(Sheet1!$B14:'Sheet1'!$C14)=2,($Z$25/n-Z45)^2,0)</f>
        <v>0</v>
      </c>
      <c r="AE45" s="10"/>
    </row>
    <row r="46" spans="1:31">
      <c r="A46" s="10">
        <f t="shared" ca="1" si="6"/>
        <v>0.85742527099679366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0"/>
        <v>0</v>
      </c>
      <c r="P46" s="10">
        <f t="shared" ca="1" si="1"/>
        <v>0</v>
      </c>
      <c r="Q46" s="10">
        <f t="shared" ca="1" si="2"/>
        <v>0</v>
      </c>
      <c r="R46" s="10">
        <f t="shared" ca="1" si="3"/>
        <v>0</v>
      </c>
      <c r="S46" s="10">
        <f t="shared" ca="1" si="4"/>
        <v>0</v>
      </c>
      <c r="T46" s="10">
        <f t="shared" ca="1" si="5"/>
        <v>0</v>
      </c>
      <c r="U46" s="10"/>
      <c r="V46" s="10"/>
      <c r="W46" s="10"/>
      <c r="X46" s="10"/>
      <c r="Y46" s="73">
        <f>IF(COUNT(Sheet1!$B15:'Sheet1'!$C15)=2,(C15-Z$25/n)^2,0)</f>
        <v>0</v>
      </c>
      <c r="Z46" s="74">
        <f>IF(COUNT(Sheet1!$B15:'Sheet1'!$C15)=2,Z$29*B15^2+Y$30*B15+Y$31,0)</f>
        <v>0</v>
      </c>
      <c r="AA46" s="59"/>
      <c r="AB46" s="74">
        <f t="shared" ca="1" si="8"/>
        <v>0</v>
      </c>
      <c r="AC46" s="32"/>
      <c r="AD46" s="75">
        <f>IF(COUNT(Sheet1!$B15:'Sheet1'!$C15)=2,($Z$25/n-Z46)^2,0)</f>
        <v>0</v>
      </c>
      <c r="AE46" s="10"/>
    </row>
    <row r="47" spans="1:31">
      <c r="A47" s="10">
        <f t="shared" ca="1" si="6"/>
        <v>0.96251108177196854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0"/>
        <v>0</v>
      </c>
      <c r="P47" s="10">
        <f t="shared" ca="1" si="1"/>
        <v>0</v>
      </c>
      <c r="Q47" s="10">
        <f t="shared" ca="1" si="2"/>
        <v>0</v>
      </c>
      <c r="R47" s="10">
        <f t="shared" ca="1" si="3"/>
        <v>0</v>
      </c>
      <c r="S47" s="10">
        <f t="shared" ca="1" si="4"/>
        <v>0</v>
      </c>
      <c r="T47" s="10">
        <f t="shared" ca="1" si="5"/>
        <v>0</v>
      </c>
      <c r="U47" s="10"/>
      <c r="V47" s="10"/>
      <c r="W47" s="10"/>
      <c r="X47" s="10"/>
      <c r="Y47" s="73">
        <f>IF(COUNT(Sheet1!$B16:'Sheet1'!$C16)=2,(C16-Z$25/n)^2,0)</f>
        <v>0</v>
      </c>
      <c r="Z47" s="74">
        <f>IF(COUNT(Sheet1!$B16:'Sheet1'!$C16)=2,Z$29*B16^2+Y$30*B16+Y$31,0)</f>
        <v>0</v>
      </c>
      <c r="AA47" s="59"/>
      <c r="AB47" s="74">
        <f t="shared" ca="1" si="8"/>
        <v>0</v>
      </c>
      <c r="AC47" s="32"/>
      <c r="AD47" s="75">
        <f>IF(COUNT(Sheet1!$B16:'Sheet1'!$C16)=2,($Z$25/n-Z47)^2,0)</f>
        <v>0</v>
      </c>
      <c r="AE47" s="10"/>
    </row>
    <row r="48" spans="1:31">
      <c r="A48" s="10">
        <f t="shared" ca="1" si="6"/>
        <v>0.458540828466103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0"/>
        <v>0</v>
      </c>
      <c r="P48" s="10">
        <f t="shared" ca="1" si="1"/>
        <v>0</v>
      </c>
      <c r="Q48" s="10">
        <f t="shared" ca="1" si="2"/>
        <v>0</v>
      </c>
      <c r="R48" s="10">
        <f t="shared" ca="1" si="3"/>
        <v>0</v>
      </c>
      <c r="S48" s="10">
        <f t="shared" ca="1" si="4"/>
        <v>0</v>
      </c>
      <c r="T48" s="10">
        <f t="shared" ca="1" si="5"/>
        <v>0</v>
      </c>
      <c r="U48" s="10"/>
      <c r="V48" s="10"/>
      <c r="W48" s="10"/>
      <c r="X48" s="10"/>
      <c r="Y48" s="73">
        <f>IF(COUNT(Sheet1!$B17:'Sheet1'!$C17)=2,(C17-Z$25/n)^2,0)</f>
        <v>0</v>
      </c>
      <c r="Z48" s="74">
        <f>IF(COUNT(Sheet1!$B17:'Sheet1'!$C17)=2,Z$29*B17^2+Y$30*B17+Y$31,0)</f>
        <v>0</v>
      </c>
      <c r="AA48" s="59"/>
      <c r="AB48" s="74">
        <f t="shared" ca="1" si="8"/>
        <v>0</v>
      </c>
      <c r="AC48" s="32"/>
      <c r="AD48" s="75">
        <f>IF(COUNT(Sheet1!$B17:'Sheet1'!$C17)=2,($Z$25/n-Z48)^2,0)</f>
        <v>0</v>
      </c>
      <c r="AE48" s="10"/>
    </row>
    <row r="49" spans="1:31">
      <c r="A49" s="10">
        <f t="shared" ca="1" si="6"/>
        <v>0.81518980394463936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0"/>
        <v>0</v>
      </c>
      <c r="P49" s="10">
        <f t="shared" ca="1" si="1"/>
        <v>0</v>
      </c>
      <c r="Q49" s="10">
        <f t="shared" ca="1" si="2"/>
        <v>0</v>
      </c>
      <c r="R49" s="10">
        <f t="shared" ca="1" si="3"/>
        <v>0</v>
      </c>
      <c r="S49" s="10">
        <f t="shared" ca="1" si="4"/>
        <v>0</v>
      </c>
      <c r="T49" s="10">
        <f t="shared" ca="1" si="5"/>
        <v>0</v>
      </c>
      <c r="U49" s="10"/>
      <c r="V49" s="10"/>
      <c r="W49" s="10"/>
      <c r="X49" s="10"/>
      <c r="Y49" s="73">
        <f>IF(COUNT(Sheet1!$B18:'Sheet1'!$C18)=2,(C18-Z$25/n)^2,0)</f>
        <v>0</v>
      </c>
      <c r="Z49" s="74">
        <f>IF(COUNT(Sheet1!$B18:'Sheet1'!$C18)=2,Z$29*B18^2+Y$30*B18+Y$31,0)</f>
        <v>0</v>
      </c>
      <c r="AA49" s="59"/>
      <c r="AB49" s="74">
        <f t="shared" ca="1" si="8"/>
        <v>0</v>
      </c>
      <c r="AC49" s="32"/>
      <c r="AD49" s="75">
        <f>IF(COUNT(Sheet1!$B18:'Sheet1'!$C18)=2,($Z$25/n-Z49)^2,0)</f>
        <v>0</v>
      </c>
      <c r="AE49" s="10"/>
    </row>
    <row r="50" spans="1:31">
      <c r="A50" s="10">
        <f t="shared" ca="1" si="6"/>
        <v>0.58123652212047916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0"/>
        <v>0</v>
      </c>
      <c r="P50" s="10">
        <f t="shared" ca="1" si="1"/>
        <v>0</v>
      </c>
      <c r="Q50" s="10">
        <f t="shared" ca="1" si="2"/>
        <v>0</v>
      </c>
      <c r="R50" s="10">
        <f t="shared" ca="1" si="3"/>
        <v>0</v>
      </c>
      <c r="S50" s="10">
        <f t="shared" ca="1" si="4"/>
        <v>0</v>
      </c>
      <c r="T50" s="10">
        <f t="shared" ca="1" si="5"/>
        <v>0</v>
      </c>
      <c r="U50" s="10"/>
      <c r="V50" s="10"/>
      <c r="W50" s="10"/>
      <c r="X50" s="10"/>
      <c r="Y50" s="73">
        <f>IF(COUNT(Sheet1!$B19:'Sheet1'!$C19)=2,(C19-Z$25/n)^2,0)</f>
        <v>0</v>
      </c>
      <c r="Z50" s="74">
        <f>IF(COUNT(Sheet1!$B19:'Sheet1'!$C19)=2,Z$29*B19^2+Y$30*B19+Y$31,0)</f>
        <v>0</v>
      </c>
      <c r="AA50" s="59"/>
      <c r="AB50" s="74">
        <f t="shared" ca="1" si="8"/>
        <v>0</v>
      </c>
      <c r="AC50" s="32"/>
      <c r="AD50" s="75">
        <f>IF(COUNT(Sheet1!$B19:'Sheet1'!$C19)=2,($Z$25/n-Z50)^2,0)</f>
        <v>0</v>
      </c>
      <c r="AE50" s="10"/>
    </row>
    <row r="51" spans="1:3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80" t="str">
        <f>IF(COUNT(J51)=1,(-b+SQRT(b*b-4*a*(__c-J51)))/(2*a),"")</f>
        <v/>
      </c>
      <c r="L51" s="8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73">
        <f>IF(COUNT(Sheet1!$B20:'Sheet1'!$C20)=2,(C20-Z$25/n)^2,0)</f>
        <v>0</v>
      </c>
      <c r="Z51" s="74">
        <f>IF(COUNT(Sheet1!$B20:'Sheet1'!$C20)=2,Z$29*B20^2+Y$30*B20+Y$31,0)</f>
        <v>0</v>
      </c>
      <c r="AA51" s="59"/>
      <c r="AB51" s="74">
        <f t="shared" ca="1" si="8"/>
        <v>0</v>
      </c>
      <c r="AC51" s="32"/>
      <c r="AD51" s="75">
        <f>IF(COUNT(Sheet1!$B20:'Sheet1'!$C20)=2,($Z$25/n-Z51)^2,0)</f>
        <v>0</v>
      </c>
      <c r="AE51" s="10"/>
    </row>
    <row r="52" spans="1:3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73">
        <f>IF(COUNT(Sheet1!$B21:'Sheet1'!$C21)=2,(C21-Z$25/n)^2,0)</f>
        <v>0</v>
      </c>
      <c r="Z52" s="74">
        <f>IF(COUNT(Sheet1!$B21:'Sheet1'!$C21)=2,Z$29*B21^2+Y$30*B21+Y$31,0)</f>
        <v>0</v>
      </c>
      <c r="AA52" s="59"/>
      <c r="AB52" s="74">
        <f t="shared" ca="1" si="8"/>
        <v>0</v>
      </c>
      <c r="AC52" s="32"/>
      <c r="AD52" s="75">
        <f>IF(COUNT(Sheet1!$B21:'Sheet1'!$C21)=2,($Z$25/n-Z52)^2,0)</f>
        <v>0</v>
      </c>
      <c r="AE52" s="10"/>
    </row>
    <row r="53" spans="1:3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73">
        <f>IF(COUNT(Sheet1!$B22:'Sheet1'!$C22)=2,(C22-Z$25/n)^2,0)</f>
        <v>0</v>
      </c>
      <c r="Z53" s="74">
        <f>IF(COUNT(Sheet1!$B22:'Sheet1'!$C22)=2,Z$29*B22^2+Y$30*B22+Y$31,0)</f>
        <v>0</v>
      </c>
      <c r="AA53" s="59"/>
      <c r="AB53" s="74">
        <f t="shared" ca="1" si="8"/>
        <v>0</v>
      </c>
      <c r="AC53" s="32"/>
      <c r="AD53" s="75">
        <f>IF(COUNT(Sheet1!$B22:'Sheet1'!$C22)=2,($Z$25/n-Z53)^2,0)</f>
        <v>0</v>
      </c>
      <c r="AE53" s="10"/>
    </row>
    <row r="54" spans="1:3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73">
        <f>IF(COUNT(Sheet1!$B23:'Sheet1'!$C23)=2,(C23-Z$25/n)^2,0)</f>
        <v>0</v>
      </c>
      <c r="Z54" s="74">
        <f>IF(COUNT(Sheet1!$B23:'Sheet1'!$C23)=2,Z$29*B23^2+Y$30*B23+Y$31,0)</f>
        <v>0</v>
      </c>
      <c r="AA54" s="59"/>
      <c r="AB54" s="74">
        <f t="shared" ca="1" si="8"/>
        <v>0</v>
      </c>
      <c r="AC54" s="32"/>
      <c r="AD54" s="75">
        <f>IF(COUNT(Sheet1!$B23:'Sheet1'!$C23)=2,($Z$25/n-Z54)^2,0)</f>
        <v>0</v>
      </c>
      <c r="AE54" s="10"/>
    </row>
    <row r="55" spans="1:3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73">
        <f>IF(COUNT(Sheet1!$B24:'Sheet1'!$C24)=2,(C24-Z$25/n)^2,0)</f>
        <v>0</v>
      </c>
      <c r="Z55" s="74">
        <f>IF(COUNT(Sheet1!$B24:'Sheet1'!$C24)=2,Z$29*B24^2+Y$30*B24+Y$31,0)</f>
        <v>0</v>
      </c>
      <c r="AA55" s="59"/>
      <c r="AB55" s="74">
        <f t="shared" ca="1" si="8"/>
        <v>0</v>
      </c>
      <c r="AC55" s="32"/>
      <c r="AD55" s="75">
        <f>IF(COUNT(Sheet1!$B24:'Sheet1'!$C24)=2,($Z$25/n-Z55)^2,0)</f>
        <v>0</v>
      </c>
      <c r="AE55" s="10"/>
    </row>
    <row r="56" spans="1:3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73">
        <f>IF(COUNT(Sheet1!$B25:'Sheet1'!$C25)=2,(C25-Z$25/n)^2,0)</f>
        <v>0</v>
      </c>
      <c r="Z56" s="74">
        <f>IF(COUNT(Sheet1!$B25:'Sheet1'!$C25)=2,Z$29*B25^2+Y$30*B25+Y$31,0)</f>
        <v>0</v>
      </c>
      <c r="AA56" s="56"/>
      <c r="AB56" s="74">
        <f t="shared" ca="1" si="8"/>
        <v>0</v>
      </c>
      <c r="AC56" s="56"/>
      <c r="AD56" s="75">
        <f>IF(COUNT(Sheet1!$B25:'Sheet1'!$C25)=2,($Z$25/n-Z56)^2,0)</f>
        <v>0</v>
      </c>
      <c r="AE56" s="10"/>
    </row>
    <row r="57" spans="1:3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73">
        <f>IF(COUNT(Sheet1!$B26:'Sheet1'!$C26)=2,(C26-Z$25/n)^2,0)</f>
        <v>0</v>
      </c>
      <c r="Z57" s="74">
        <f>IF(COUNT(Sheet1!$B26:'Sheet1'!$C26)=2,Z$29*B26^2+Y$30*B26+Y$31,0)</f>
        <v>0</v>
      </c>
      <c r="AA57" s="56"/>
      <c r="AB57" s="74">
        <f t="shared" ca="1" si="8"/>
        <v>0</v>
      </c>
      <c r="AC57" s="56"/>
      <c r="AD57" s="75">
        <f>IF(COUNT(Sheet1!$B26:'Sheet1'!$C26)=2,($Z$25/n-Z57)^2,0)</f>
        <v>0</v>
      </c>
      <c r="AE57" s="10"/>
    </row>
    <row r="58" spans="1:3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73">
        <f>IF(COUNT(Sheet1!$B27:'Sheet1'!$C27)=2,(C27-Z$25/n)^2,0)</f>
        <v>0</v>
      </c>
      <c r="Z58" s="74">
        <f>IF(COUNT(Sheet1!$B27:'Sheet1'!$C27)=2,Z$29*B27^2+Y$30*B27+Y$31,0)</f>
        <v>0</v>
      </c>
      <c r="AA58" s="56"/>
      <c r="AB58" s="74">
        <f t="shared" ca="1" si="8"/>
        <v>0</v>
      </c>
      <c r="AC58" s="56"/>
      <c r="AD58" s="75">
        <f>IF(COUNT(Sheet1!$B27:'Sheet1'!$C27)=2,($Z$25/n-Z58)^2,0)</f>
        <v>0</v>
      </c>
      <c r="AE58" s="10"/>
    </row>
    <row r="59" spans="1:3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73">
        <f>IF(COUNT(Sheet1!$B28:'Sheet1'!$C28)=2,(C28-Z$25/n)^2,0)</f>
        <v>0</v>
      </c>
      <c r="Z59" s="74">
        <f>IF(COUNT(Sheet1!$B28:'Sheet1'!$C28)=2,Z$29*B28^2+Y$30*B28+Y$31,0)</f>
        <v>0</v>
      </c>
      <c r="AA59" s="56"/>
      <c r="AB59" s="74">
        <f t="shared" ca="1" si="8"/>
        <v>0</v>
      </c>
      <c r="AC59" s="56"/>
      <c r="AD59" s="75">
        <f>IF(COUNT(Sheet1!$B28:'Sheet1'!$C28)=2,($Z$25/n-Z59)^2,0)</f>
        <v>0</v>
      </c>
      <c r="AE59" s="10"/>
    </row>
    <row r="60" spans="1:3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73">
        <f>IF(COUNT(Sheet1!$B29:'Sheet1'!$C29)=2,(C29-Z$25/n)^2,0)</f>
        <v>0</v>
      </c>
      <c r="Z60" s="74">
        <f>IF(COUNT(Sheet1!$B29:'Sheet1'!$C29)=2,Z$29*B29^2+Y$30*B29+Y$31,0)</f>
        <v>0</v>
      </c>
      <c r="AA60" s="56"/>
      <c r="AB60" s="74">
        <f t="shared" ca="1" si="8"/>
        <v>0</v>
      </c>
      <c r="AC60" s="56"/>
      <c r="AD60" s="75">
        <f>IF(COUNT(Sheet1!$B29:'Sheet1'!$C29)=2,($Z$25/n-Z60)^2,0)</f>
        <v>0</v>
      </c>
      <c r="AE60" s="10"/>
    </row>
    <row r="61" spans="1:3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73">
        <f>IF(COUNT(Sheet1!$B30:'Sheet1'!$C30)=2,(C30-Z$25/n)^2,0)</f>
        <v>0</v>
      </c>
      <c r="Z61" s="74">
        <f>IF(COUNT(Sheet1!$B30:'Sheet1'!$C30)=2,Z$29*B30^2+Y$30*B30+Y$31,0)</f>
        <v>0</v>
      </c>
      <c r="AA61" s="56"/>
      <c r="AB61" s="74">
        <f t="shared" ca="1" si="8"/>
        <v>0</v>
      </c>
      <c r="AC61" s="56"/>
      <c r="AD61" s="75">
        <f>IF(COUNT(Sheet1!$B30:'Sheet1'!$C30)=2,($Z$25/n-Z61)^2,0)</f>
        <v>0</v>
      </c>
      <c r="AE61" s="10"/>
    </row>
    <row r="62" spans="1:3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73">
        <f>IF(COUNT(Sheet1!$B31:'Sheet1'!$C31)=2,(C31-Z$25/n)^2,0)</f>
        <v>0</v>
      </c>
      <c r="Z62" s="74">
        <f>IF(COUNT(Sheet1!$B31:'Sheet1'!$C31)=2,Z$29*B31^2+Y$30*B31+Y$31,0)</f>
        <v>0</v>
      </c>
      <c r="AA62" s="56"/>
      <c r="AB62" s="74">
        <f t="shared" ca="1" si="8"/>
        <v>0</v>
      </c>
      <c r="AC62" s="56"/>
      <c r="AD62" s="75">
        <f>IF(COUNT(Sheet1!$B31:'Sheet1'!$C31)=2,($Z$25/n-Z62)^2,0)</f>
        <v>0</v>
      </c>
      <c r="AE62" s="10"/>
    </row>
    <row r="63" spans="1:3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73">
        <f>IF(COUNT(Sheet1!$B32:'Sheet1'!$C32)=2,(C32-Z$25/n)^2,0)</f>
        <v>0</v>
      </c>
      <c r="Z63" s="74">
        <f>IF(COUNT(Sheet1!$B32:'Sheet1'!$C32)=2,Z$29*B32^2+Y$30*B32+Y$31,0)</f>
        <v>0</v>
      </c>
      <c r="AA63" s="56"/>
      <c r="AB63" s="74">
        <f t="shared" ca="1" si="8"/>
        <v>0</v>
      </c>
      <c r="AC63" s="56"/>
      <c r="AD63" s="75">
        <f>IF(COUNT(Sheet1!$B32:'Sheet1'!$C32)=2,($Z$25/n-Z63)^2,0)</f>
        <v>0</v>
      </c>
      <c r="AE63" s="10"/>
    </row>
    <row r="64" spans="1:3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73">
        <f>IF(COUNT(Sheet1!$B33:'Sheet1'!$C33)=2,(C33-Z$25/n)^2,0)</f>
        <v>0</v>
      </c>
      <c r="Z64" s="74">
        <f>IF(COUNT(Sheet1!$B33:'Sheet1'!$C33)=2,Z$29*B33^2+Y$30*B33+Y$31,0)</f>
        <v>0</v>
      </c>
      <c r="AA64" s="56"/>
      <c r="AB64" s="74">
        <f t="shared" ca="1" si="8"/>
        <v>0</v>
      </c>
      <c r="AC64" s="56"/>
      <c r="AD64" s="75">
        <f>IF(COUNT(Sheet1!$B33:'Sheet1'!$C33)=2,($Z$25/n-Z64)^2,0)</f>
        <v>0</v>
      </c>
      <c r="AE64" s="10"/>
    </row>
    <row r="65" spans="1:3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73">
        <f>IF(COUNT(Sheet1!$B34:'Sheet1'!$C34)=2,(C34-Z$25/n)^2,0)</f>
        <v>0</v>
      </c>
      <c r="Z65" s="74">
        <f>IF(COUNT(Sheet1!$B34:'Sheet1'!$C34)=2,Z$29*B34^2+Y$30*B34+Y$31,0)</f>
        <v>0</v>
      </c>
      <c r="AA65" s="56"/>
      <c r="AB65" s="74">
        <f t="shared" ca="1" si="8"/>
        <v>0</v>
      </c>
      <c r="AC65" s="56"/>
      <c r="AD65" s="75">
        <f>IF(COUNT(Sheet1!$B34:'Sheet1'!$C34)=2,($Z$25/n-Z65)^2,0)</f>
        <v>0</v>
      </c>
      <c r="AE65" s="10"/>
    </row>
    <row r="66" spans="1:3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73">
        <f>IF(COUNT(Sheet1!$B35:'Sheet1'!$C35)=2,(C35-Z$25/n)^2,0)</f>
        <v>0</v>
      </c>
      <c r="Z66" s="74">
        <f>IF(COUNT(Sheet1!$B35:'Sheet1'!$C35)=2,Z$29*B35^2+Y$30*B35+Y$31,0)</f>
        <v>0</v>
      </c>
      <c r="AA66" s="56"/>
      <c r="AB66" s="74">
        <f t="shared" ca="1" si="8"/>
        <v>0</v>
      </c>
      <c r="AC66" s="56"/>
      <c r="AD66" s="75">
        <f>IF(COUNT(Sheet1!$B35:'Sheet1'!$C35)=2,($Z$25/n-Z66)^2,0)</f>
        <v>0</v>
      </c>
      <c r="AE66" s="10"/>
    </row>
    <row r="67" spans="1:3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73">
        <f>IF(COUNT(Sheet1!$B36:'Sheet1'!$C36)=2,(C36-Z$25/n)^2,0)</f>
        <v>0</v>
      </c>
      <c r="Z67" s="74">
        <f>IF(COUNT(Sheet1!$B36:'Sheet1'!$C36)=2,Z$29*B36^2+Y$30*B36+Y$31,0)</f>
        <v>0</v>
      </c>
      <c r="AA67" s="56"/>
      <c r="AB67" s="74">
        <f t="shared" ca="1" si="8"/>
        <v>0</v>
      </c>
      <c r="AC67" s="56"/>
      <c r="AD67" s="75">
        <f>IF(COUNT(Sheet1!$B36:'Sheet1'!$C36)=2,($Z$25/n-Z67)^2,0)</f>
        <v>0</v>
      </c>
      <c r="AE67" s="10"/>
    </row>
    <row r="68" spans="1:3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73">
        <f>IF(COUNT(Sheet1!$B37:'Sheet1'!$C37)=2,(C37-Z$25/n)^2,0)</f>
        <v>0</v>
      </c>
      <c r="Z68" s="74">
        <f>IF(COUNT(Sheet1!$B37:'Sheet1'!$C37)=2,Z$29*B37^2+Y$30*B37+Y$31,0)</f>
        <v>0</v>
      </c>
      <c r="AA68" s="56"/>
      <c r="AB68" s="74">
        <f t="shared" ca="1" si="8"/>
        <v>0</v>
      </c>
      <c r="AC68" s="56"/>
      <c r="AD68" s="75">
        <f>IF(COUNT(Sheet1!$B37:'Sheet1'!$C37)=2,($Z$25/n-Z68)^2,0)</f>
        <v>0</v>
      </c>
      <c r="AE68" s="10"/>
    </row>
    <row r="69" spans="1:3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73">
        <f>IF(COUNT(Sheet1!$B38:'Sheet1'!$C38)=2,(C38-Z$25/n)^2,0)</f>
        <v>0</v>
      </c>
      <c r="Z69" s="74">
        <f>IF(COUNT(Sheet1!$B38:'Sheet1'!$C38)=2,Z$29*B38^2+Y$30*B38+Y$31,0)</f>
        <v>0</v>
      </c>
      <c r="AA69" s="56"/>
      <c r="AB69" s="74">
        <f t="shared" ca="1" si="8"/>
        <v>0</v>
      </c>
      <c r="AC69" s="56"/>
      <c r="AD69" s="75">
        <f>IF(COUNT(Sheet1!$B38:'Sheet1'!$C38)=2,($Z$25/n-Z69)^2,0)</f>
        <v>0</v>
      </c>
      <c r="AE69" s="10"/>
    </row>
    <row r="70" spans="1:3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73">
        <f>IF(COUNT(Sheet1!$B39:'Sheet1'!$C39)=2,(C39-Z$25/n)^2,0)</f>
        <v>0</v>
      </c>
      <c r="Z70" s="74">
        <f>IF(COUNT(Sheet1!$B39:'Sheet1'!$C39)=2,Z$29*B39^2+Y$30*B39+Y$31,0)</f>
        <v>0</v>
      </c>
      <c r="AA70" s="56"/>
      <c r="AB70" s="74">
        <f t="shared" ca="1" si="8"/>
        <v>0</v>
      </c>
      <c r="AC70" s="56"/>
      <c r="AD70" s="75">
        <f>IF(COUNT(Sheet1!$B39:'Sheet1'!$C39)=2,($Z$25/n-Z70)^2,0)</f>
        <v>0</v>
      </c>
      <c r="AE70" s="10"/>
    </row>
    <row r="71" spans="1:3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73">
        <f>IF(COUNT(Sheet1!$B40:'Sheet1'!$C40)=2,(C40-Z$25/n)^2,0)</f>
        <v>0</v>
      </c>
      <c r="Z71" s="74">
        <f>IF(COUNT(Sheet1!$B40:'Sheet1'!$C40)=2,Z$29*B40^2+Y$30*B40+Y$31,0)</f>
        <v>0</v>
      </c>
      <c r="AA71" s="56"/>
      <c r="AB71" s="74">
        <f t="shared" ca="1" si="8"/>
        <v>0</v>
      </c>
      <c r="AC71" s="56"/>
      <c r="AD71" s="75">
        <f>IF(COUNT(Sheet1!$B40:'Sheet1'!$C40)=2,($Z$25/n-Z71)^2,0)</f>
        <v>0</v>
      </c>
      <c r="AE71" s="10"/>
    </row>
    <row r="72" spans="1:3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73">
        <f>IF(COUNT(Sheet1!$B41:'Sheet1'!$C41)=2,(C41-Z$25/n)^2,0)</f>
        <v>0</v>
      </c>
      <c r="Z72" s="74">
        <f>IF(COUNT(Sheet1!$B41:'Sheet1'!$C41)=2,Z$29*B41^2+Y$30*B41+Y$31,0)</f>
        <v>0</v>
      </c>
      <c r="AA72" s="56"/>
      <c r="AB72" s="74">
        <f t="shared" ca="1" si="8"/>
        <v>0</v>
      </c>
      <c r="AC72" s="56"/>
      <c r="AD72" s="75">
        <f>IF(COUNT(Sheet1!$B41:'Sheet1'!$C41)=2,($Z$25/n-Z72)^2,0)</f>
        <v>0</v>
      </c>
      <c r="AE72" s="10"/>
    </row>
    <row r="73" spans="1:3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82">
        <f>SUM(Y37:Y72)</f>
        <v>0</v>
      </c>
      <c r="Z73" s="83">
        <f>SUM(Z37:Z72)</f>
        <v>0</v>
      </c>
      <c r="AA73" s="83"/>
      <c r="AB73" s="83">
        <f ca="1">SUM(AB37:AB72)</f>
        <v>0</v>
      </c>
      <c r="AC73" s="83" t="s">
        <v>0</v>
      </c>
      <c r="AD73" s="84">
        <f>SUM(AD37:AD72)</f>
        <v>0</v>
      </c>
      <c r="AE73" s="10"/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5:AE73"/>
  <sheetViews>
    <sheetView workbookViewId="0">
      <selection sqref="A1:AE73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7.115024675282744E-2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O50" ca="1" si="0">IF(COUNT($B6:$C6)=2,B6,0)</f>
        <v>0</v>
      </c>
      <c r="O6" s="10">
        <f t="shared" ca="1" si="0"/>
        <v>0</v>
      </c>
      <c r="P6" s="10">
        <f t="shared" ref="P6:P50" ca="1" si="1">IF(COUNT($B6:$C6)=2,N6*O6,0)</f>
        <v>0</v>
      </c>
      <c r="Q6" s="10">
        <f t="shared" ref="Q6:Q50" ca="1" si="2">IF(COUNT($B6:$C6)=2,B6^2,0)</f>
        <v>0</v>
      </c>
      <c r="R6" s="10">
        <f t="shared" ref="R6:R50" ca="1" si="3">IF(COUNT($B6:$C6)=2,B6^3,0)</f>
        <v>0</v>
      </c>
      <c r="S6" s="10">
        <f t="shared" ref="S6:S50" ca="1" si="4">IF(COUNT($B6:$C6)=2,B6^4,0)</f>
        <v>0</v>
      </c>
      <c r="T6" s="10">
        <f t="shared" ref="T6:T50" ca="1" si="5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6">RAND()</f>
        <v>7.6311077483742107E-2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0"/>
        <v>0</v>
      </c>
      <c r="P7" s="10">
        <f t="shared" ca="1" si="1"/>
        <v>0</v>
      </c>
      <c r="Q7" s="10">
        <f t="shared" ca="1" si="2"/>
        <v>0</v>
      </c>
      <c r="R7" s="10">
        <f t="shared" ca="1" si="3"/>
        <v>0</v>
      </c>
      <c r="S7" s="10">
        <f t="shared" ca="1" si="4"/>
        <v>0</v>
      </c>
      <c r="T7" s="10">
        <f t="shared" ca="1" si="5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6"/>
        <v>8.6202265864507188E-2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0"/>
        <v>0</v>
      </c>
      <c r="P8" s="10">
        <f t="shared" ca="1" si="1"/>
        <v>0</v>
      </c>
      <c r="Q8" s="10">
        <f t="shared" ca="1" si="2"/>
        <v>0</v>
      </c>
      <c r="R8" s="10">
        <f t="shared" ca="1" si="3"/>
        <v>0</v>
      </c>
      <c r="S8" s="10">
        <f t="shared" ca="1" si="4"/>
        <v>0</v>
      </c>
      <c r="T8" s="10">
        <f t="shared" ca="1" si="5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6"/>
        <v>0.91422798255606175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0"/>
        <v>0</v>
      </c>
      <c r="P9" s="10">
        <f t="shared" ca="1" si="1"/>
        <v>0</v>
      </c>
      <c r="Q9" s="10">
        <f t="shared" ca="1" si="2"/>
        <v>0</v>
      </c>
      <c r="R9" s="10">
        <f t="shared" ca="1" si="3"/>
        <v>0</v>
      </c>
      <c r="S9" s="10">
        <f t="shared" ca="1" si="4"/>
        <v>0</v>
      </c>
      <c r="T9" s="10">
        <f t="shared" ca="1" si="5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6"/>
        <v>0.4635685584589494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0"/>
        <v>0</v>
      </c>
      <c r="P10" s="10">
        <f t="shared" ca="1" si="1"/>
        <v>0</v>
      </c>
      <c r="Q10" s="10">
        <f t="shared" ca="1" si="2"/>
        <v>0</v>
      </c>
      <c r="R10" s="10">
        <f t="shared" ca="1" si="3"/>
        <v>0</v>
      </c>
      <c r="S10" s="10">
        <f t="shared" ca="1" si="4"/>
        <v>0</v>
      </c>
      <c r="T10" s="10">
        <f t="shared" ca="1" si="5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6"/>
        <v>0.40188040202891262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0"/>
        <v>0</v>
      </c>
      <c r="P11" s="10">
        <f t="shared" ca="1" si="1"/>
        <v>0</v>
      </c>
      <c r="Q11" s="10">
        <f t="shared" ca="1" si="2"/>
        <v>0</v>
      </c>
      <c r="R11" s="10">
        <f t="shared" ca="1" si="3"/>
        <v>0</v>
      </c>
      <c r="S11" s="10">
        <f t="shared" ca="1" si="4"/>
        <v>0</v>
      </c>
      <c r="T11" s="10">
        <f t="shared" ca="1" si="5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6"/>
        <v>0.80105061978132308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0"/>
        <v>0</v>
      </c>
      <c r="P12" s="10">
        <f t="shared" ca="1" si="1"/>
        <v>0</v>
      </c>
      <c r="Q12" s="10">
        <f t="shared" ca="1" si="2"/>
        <v>0</v>
      </c>
      <c r="R12" s="10">
        <f t="shared" ca="1" si="3"/>
        <v>0</v>
      </c>
      <c r="S12" s="10">
        <f t="shared" ca="1" si="4"/>
        <v>0</v>
      </c>
      <c r="T12" s="10">
        <f t="shared" ca="1" si="5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6"/>
        <v>0.13253445584123025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0"/>
        <v>0</v>
      </c>
      <c r="P13" s="10">
        <f t="shared" ca="1" si="1"/>
        <v>0</v>
      </c>
      <c r="Q13" s="10">
        <f t="shared" ca="1" si="2"/>
        <v>0</v>
      </c>
      <c r="R13" s="10">
        <f t="shared" ca="1" si="3"/>
        <v>0</v>
      </c>
      <c r="S13" s="10">
        <f t="shared" ca="1" si="4"/>
        <v>0</v>
      </c>
      <c r="T13" s="10">
        <f t="shared" ca="1" si="5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6"/>
        <v>0.25755835459474852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0"/>
        <v>0</v>
      </c>
      <c r="P14" s="10">
        <f t="shared" ca="1" si="1"/>
        <v>0</v>
      </c>
      <c r="Q14" s="10">
        <f t="shared" ca="1" si="2"/>
        <v>0</v>
      </c>
      <c r="R14" s="10">
        <f t="shared" ca="1" si="3"/>
        <v>0</v>
      </c>
      <c r="S14" s="10">
        <f t="shared" ca="1" si="4"/>
        <v>0</v>
      </c>
      <c r="T14" s="10">
        <f t="shared" ca="1" si="5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6"/>
        <v>0.12159154848254805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0"/>
        <v>0</v>
      </c>
      <c r="P15" s="10">
        <f t="shared" ca="1" si="1"/>
        <v>0</v>
      </c>
      <c r="Q15" s="10">
        <f t="shared" ca="1" si="2"/>
        <v>0</v>
      </c>
      <c r="R15" s="10">
        <f t="shared" ca="1" si="3"/>
        <v>0</v>
      </c>
      <c r="S15" s="10">
        <f t="shared" ca="1" si="4"/>
        <v>0</v>
      </c>
      <c r="T15" s="10">
        <f t="shared" ca="1" si="5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6"/>
        <v>0.64221440989917711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0"/>
        <v>0</v>
      </c>
      <c r="P16" s="10">
        <f t="shared" ca="1" si="1"/>
        <v>0</v>
      </c>
      <c r="Q16" s="10">
        <f t="shared" ca="1" si="2"/>
        <v>0</v>
      </c>
      <c r="R16" s="10">
        <f t="shared" ca="1" si="3"/>
        <v>0</v>
      </c>
      <c r="S16" s="10">
        <f t="shared" ca="1" si="4"/>
        <v>0</v>
      </c>
      <c r="T16" s="10">
        <f t="shared" ca="1" si="5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6"/>
        <v>9.7345383853976508E-2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0"/>
        <v>0</v>
      </c>
      <c r="P17" s="10">
        <f t="shared" ca="1" si="1"/>
        <v>0</v>
      </c>
      <c r="Q17" s="10">
        <f t="shared" ca="1" si="2"/>
        <v>0</v>
      </c>
      <c r="R17" s="10">
        <f t="shared" ca="1" si="3"/>
        <v>0</v>
      </c>
      <c r="S17" s="10">
        <f t="shared" ca="1" si="4"/>
        <v>0</v>
      </c>
      <c r="T17" s="10">
        <f t="shared" ca="1" si="5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6"/>
        <v>0.94470447525043844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0"/>
        <v>0</v>
      </c>
      <c r="P18" s="10">
        <f t="shared" ca="1" si="1"/>
        <v>0</v>
      </c>
      <c r="Q18" s="10">
        <f t="shared" ca="1" si="2"/>
        <v>0</v>
      </c>
      <c r="R18" s="10">
        <f t="shared" ca="1" si="3"/>
        <v>0</v>
      </c>
      <c r="S18" s="10">
        <f t="shared" ca="1" si="4"/>
        <v>0</v>
      </c>
      <c r="T18" s="10">
        <f t="shared" ca="1" si="5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6"/>
        <v>0.90057779144541916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0"/>
        <v>0</v>
      </c>
      <c r="P19" s="10">
        <f t="shared" ca="1" si="1"/>
        <v>0</v>
      </c>
      <c r="Q19" s="10">
        <f t="shared" ca="1" si="2"/>
        <v>0</v>
      </c>
      <c r="R19" s="10">
        <f t="shared" ca="1" si="3"/>
        <v>0</v>
      </c>
      <c r="S19" s="10">
        <f t="shared" ca="1" si="4"/>
        <v>0</v>
      </c>
      <c r="T19" s="10">
        <f t="shared" ca="1" si="5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6"/>
        <v>0.79816492937665384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0"/>
        <v>0</v>
      </c>
      <c r="P20" s="10">
        <f t="shared" ca="1" si="1"/>
        <v>0</v>
      </c>
      <c r="Q20" s="10">
        <f t="shared" ca="1" si="2"/>
        <v>0</v>
      </c>
      <c r="R20" s="10">
        <f t="shared" ca="1" si="3"/>
        <v>0</v>
      </c>
      <c r="S20" s="10">
        <f t="shared" ca="1" si="4"/>
        <v>0</v>
      </c>
      <c r="T20" s="10">
        <f t="shared" ca="1" si="5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6"/>
        <v>0.49815617725139361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0"/>
        <v>0</v>
      </c>
      <c r="P21" s="10">
        <f t="shared" ca="1" si="1"/>
        <v>0</v>
      </c>
      <c r="Q21" s="10">
        <f t="shared" ca="1" si="2"/>
        <v>0</v>
      </c>
      <c r="R21" s="10">
        <f t="shared" ca="1" si="3"/>
        <v>0</v>
      </c>
      <c r="S21" s="10">
        <f t="shared" ca="1" si="4"/>
        <v>0</v>
      </c>
      <c r="T21" s="10">
        <f t="shared" ca="1" si="5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6"/>
        <v>0.3731211631860557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0"/>
        <v>0</v>
      </c>
      <c r="P22" s="10">
        <f t="shared" ca="1" si="1"/>
        <v>0</v>
      </c>
      <c r="Q22" s="10">
        <f t="shared" ca="1" si="2"/>
        <v>0</v>
      </c>
      <c r="R22" s="10">
        <f t="shared" ca="1" si="3"/>
        <v>0</v>
      </c>
      <c r="S22" s="10">
        <f t="shared" ca="1" si="4"/>
        <v>0</v>
      </c>
      <c r="T22" s="10">
        <f t="shared" ca="1" si="5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6"/>
        <v>0.77577951088471953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0"/>
        <v>0</v>
      </c>
      <c r="P23" s="10">
        <f t="shared" ca="1" si="1"/>
        <v>0</v>
      </c>
      <c r="Q23" s="10">
        <f t="shared" ca="1" si="2"/>
        <v>0</v>
      </c>
      <c r="R23" s="10">
        <f t="shared" ca="1" si="3"/>
        <v>0</v>
      </c>
      <c r="S23" s="10">
        <f t="shared" ca="1" si="4"/>
        <v>0</v>
      </c>
      <c r="T23" s="10">
        <f t="shared" ca="1" si="5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6"/>
        <v>0.61761831049937654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0"/>
        <v>0</v>
      </c>
      <c r="P24" s="10">
        <f t="shared" ca="1" si="1"/>
        <v>0</v>
      </c>
      <c r="Q24" s="10">
        <f t="shared" ca="1" si="2"/>
        <v>0</v>
      </c>
      <c r="R24" s="10">
        <f t="shared" ca="1" si="3"/>
        <v>0</v>
      </c>
      <c r="S24" s="10">
        <f t="shared" ca="1" si="4"/>
        <v>0</v>
      </c>
      <c r="T24" s="10">
        <f t="shared" ca="1" si="5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6"/>
        <v>0.64966872571545065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0"/>
        <v>0</v>
      </c>
      <c r="P25" s="10">
        <f t="shared" ca="1" si="1"/>
        <v>0</v>
      </c>
      <c r="Q25" s="10">
        <f t="shared" ca="1" si="2"/>
        <v>0</v>
      </c>
      <c r="R25" s="10">
        <f t="shared" ca="1" si="3"/>
        <v>0</v>
      </c>
      <c r="S25" s="10">
        <f t="shared" ca="1" si="4"/>
        <v>0</v>
      </c>
      <c r="T25" s="10">
        <f t="shared" ca="1" si="5"/>
        <v>0</v>
      </c>
      <c r="U25" s="10"/>
      <c r="V25" s="10"/>
      <c r="W25" s="10"/>
      <c r="X25" s="9" t="s">
        <v>0</v>
      </c>
      <c r="Y25" s="55">
        <f t="shared" ref="Y25:AE25" ca="1" si="7">SUM(N6:N50)</f>
        <v>0</v>
      </c>
      <c r="Z25" s="56">
        <f t="shared" ca="1" si="7"/>
        <v>0</v>
      </c>
      <c r="AA25" s="57">
        <f t="shared" ca="1" si="7"/>
        <v>0</v>
      </c>
      <c r="AB25" s="57">
        <f t="shared" ca="1" si="7"/>
        <v>0</v>
      </c>
      <c r="AC25" s="57">
        <f t="shared" ca="1" si="7"/>
        <v>0</v>
      </c>
      <c r="AD25" s="57">
        <f t="shared" ca="1" si="7"/>
        <v>0</v>
      </c>
      <c r="AE25" s="58">
        <f t="shared" ca="1" si="7"/>
        <v>0</v>
      </c>
    </row>
    <row r="26" spans="1:31">
      <c r="A26" s="10">
        <f t="shared" ca="1" si="6"/>
        <v>0.56675634927359542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0"/>
        <v>0</v>
      </c>
      <c r="P26" s="10">
        <f t="shared" ca="1" si="1"/>
        <v>0</v>
      </c>
      <c r="Q26" s="10">
        <f t="shared" ca="1" si="2"/>
        <v>0</v>
      </c>
      <c r="R26" s="10">
        <f t="shared" ca="1" si="3"/>
        <v>0</v>
      </c>
      <c r="S26" s="10">
        <f t="shared" ca="1" si="4"/>
        <v>0</v>
      </c>
      <c r="T26" s="10">
        <f t="shared" ca="1" si="5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6"/>
        <v>0.45690199439310952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0"/>
        <v>0</v>
      </c>
      <c r="P27" s="10">
        <f t="shared" ca="1" si="1"/>
        <v>0</v>
      </c>
      <c r="Q27" s="10">
        <f t="shared" ca="1" si="2"/>
        <v>0</v>
      </c>
      <c r="R27" s="10">
        <f t="shared" ca="1" si="3"/>
        <v>0</v>
      </c>
      <c r="S27" s="10">
        <f t="shared" ca="1" si="4"/>
        <v>0</v>
      </c>
      <c r="T27" s="10">
        <f t="shared" ca="1" si="5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6"/>
        <v>0.13192929442427026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0"/>
        <v>0</v>
      </c>
      <c r="P28" s="10">
        <f t="shared" ca="1" si="1"/>
        <v>0</v>
      </c>
      <c r="Q28" s="10">
        <f t="shared" ca="1" si="2"/>
        <v>0</v>
      </c>
      <c r="R28" s="10">
        <f t="shared" ca="1" si="3"/>
        <v>0</v>
      </c>
      <c r="S28" s="10">
        <f t="shared" ca="1" si="4"/>
        <v>0</v>
      </c>
      <c r="T28" s="10">
        <f t="shared" ca="1" si="5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6"/>
        <v>0.83234083656673929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0"/>
        <v>0</v>
      </c>
      <c r="P29" s="10">
        <f t="shared" ca="1" si="1"/>
        <v>0</v>
      </c>
      <c r="Q29" s="10">
        <f t="shared" ca="1" si="2"/>
        <v>0</v>
      </c>
      <c r="R29" s="10">
        <f t="shared" ca="1" si="3"/>
        <v>0</v>
      </c>
      <c r="S29" s="10">
        <f t="shared" ca="1" si="4"/>
        <v>0</v>
      </c>
      <c r="T29" s="10">
        <f t="shared" ca="1" si="5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6"/>
        <v>0.51247291758392444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0"/>
        <v>0</v>
      </c>
      <c r="P30" s="10">
        <f t="shared" ca="1" si="1"/>
        <v>0</v>
      </c>
      <c r="Q30" s="10">
        <f t="shared" ca="1" si="2"/>
        <v>0</v>
      </c>
      <c r="R30" s="10">
        <f t="shared" ca="1" si="3"/>
        <v>0</v>
      </c>
      <c r="S30" s="10">
        <f t="shared" ca="1" si="4"/>
        <v>0</v>
      </c>
      <c r="T30" s="10">
        <f t="shared" ca="1" si="5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6"/>
        <v>2.2794172742363061E-2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0"/>
        <v>0</v>
      </c>
      <c r="P31" s="10">
        <f t="shared" ca="1" si="1"/>
        <v>0</v>
      </c>
      <c r="Q31" s="10">
        <f t="shared" ca="1" si="2"/>
        <v>0</v>
      </c>
      <c r="R31" s="10">
        <f t="shared" ca="1" si="3"/>
        <v>0</v>
      </c>
      <c r="S31" s="10">
        <f t="shared" ca="1" si="4"/>
        <v>0</v>
      </c>
      <c r="T31" s="10">
        <f t="shared" ca="1" si="5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6"/>
        <v>0.49997167351856286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0"/>
        <v>0</v>
      </c>
      <c r="P32" s="10">
        <f t="shared" ca="1" si="1"/>
        <v>0</v>
      </c>
      <c r="Q32" s="10">
        <f t="shared" ca="1" si="2"/>
        <v>0</v>
      </c>
      <c r="R32" s="10">
        <f t="shared" ca="1" si="3"/>
        <v>0</v>
      </c>
      <c r="S32" s="10">
        <f t="shared" ca="1" si="4"/>
        <v>0</v>
      </c>
      <c r="T32" s="10">
        <f t="shared" ca="1" si="5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6"/>
        <v>0.95666604859754623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0"/>
        <v>0</v>
      </c>
      <c r="P33" s="10">
        <f t="shared" ca="1" si="1"/>
        <v>0</v>
      </c>
      <c r="Q33" s="10">
        <f t="shared" ca="1" si="2"/>
        <v>0</v>
      </c>
      <c r="R33" s="10">
        <f t="shared" ca="1" si="3"/>
        <v>0</v>
      </c>
      <c r="S33" s="10">
        <f t="shared" ca="1" si="4"/>
        <v>0</v>
      </c>
      <c r="T33" s="10">
        <f t="shared" ca="1" si="5"/>
        <v>0</v>
      </c>
      <c r="U33" s="10"/>
      <c r="V33" s="10"/>
      <c r="W33" s="10"/>
      <c r="X33" s="89" t="s">
        <v>88</v>
      </c>
      <c r="Y33" s="72" t="e">
        <f ca="1">1-(AB73/AD73)</f>
        <v>#DIV/0!</v>
      </c>
      <c r="Z33" s="10"/>
      <c r="AA33" s="10"/>
      <c r="AB33" s="10"/>
      <c r="AC33" s="10"/>
      <c r="AD33" s="10"/>
      <c r="AE33" s="10"/>
    </row>
    <row r="34" spans="1:31">
      <c r="A34" s="10">
        <f t="shared" ca="1" si="6"/>
        <v>0.5250386680029514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0"/>
        <v>0</v>
      </c>
      <c r="P34" s="10">
        <f t="shared" ca="1" si="1"/>
        <v>0</v>
      </c>
      <c r="Q34" s="10">
        <f t="shared" ca="1" si="2"/>
        <v>0</v>
      </c>
      <c r="R34" s="10">
        <f t="shared" ca="1" si="3"/>
        <v>0</v>
      </c>
      <c r="S34" s="10">
        <f t="shared" ca="1" si="4"/>
        <v>0</v>
      </c>
      <c r="T34" s="10">
        <f t="shared" ca="1" si="5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4.25">
      <c r="A35" s="10">
        <f t="shared" ca="1" si="6"/>
        <v>0.21350582099384574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0"/>
        <v>0</v>
      </c>
      <c r="P35" s="10">
        <f t="shared" ca="1" si="1"/>
        <v>0</v>
      </c>
      <c r="Q35" s="10">
        <f t="shared" ca="1" si="2"/>
        <v>0</v>
      </c>
      <c r="R35" s="10">
        <f t="shared" ca="1" si="3"/>
        <v>0</v>
      </c>
      <c r="S35" s="10">
        <f t="shared" ca="1" si="4"/>
        <v>0</v>
      </c>
      <c r="T35" s="10">
        <f t="shared" ca="1" si="5"/>
        <v>0</v>
      </c>
      <c r="U35" s="10"/>
      <c r="V35" s="10"/>
      <c r="W35" s="10"/>
      <c r="X35" s="10"/>
      <c r="Y35" s="72" t="s">
        <v>69</v>
      </c>
      <c r="Z35" s="10"/>
      <c r="AA35" s="10"/>
      <c r="AB35" s="10"/>
      <c r="AC35" s="10"/>
      <c r="AD35" s="10"/>
      <c r="AE35" s="10"/>
    </row>
    <row r="36" spans="1:31">
      <c r="A36" s="10">
        <f t="shared" ca="1" si="6"/>
        <v>0.94279419544584231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0"/>
        <v>0</v>
      </c>
      <c r="P36" s="10">
        <f t="shared" ca="1" si="1"/>
        <v>0</v>
      </c>
      <c r="Q36" s="10">
        <f t="shared" ca="1" si="2"/>
        <v>0</v>
      </c>
      <c r="R36" s="10">
        <f t="shared" ca="1" si="3"/>
        <v>0</v>
      </c>
      <c r="S36" s="10">
        <f t="shared" ca="1" si="4"/>
        <v>0</v>
      </c>
      <c r="T36" s="10">
        <f t="shared" ca="1" si="5"/>
        <v>0</v>
      </c>
      <c r="U36" s="10"/>
      <c r="V36" s="10"/>
      <c r="W36" s="10"/>
      <c r="X36" s="10"/>
      <c r="Y36" s="108" t="s">
        <v>70</v>
      </c>
      <c r="Z36" s="108" t="s">
        <v>71</v>
      </c>
      <c r="AA36" s="108"/>
      <c r="AB36" s="108" t="s">
        <v>72</v>
      </c>
      <c r="AC36" s="108"/>
      <c r="AD36" s="108" t="s">
        <v>73</v>
      </c>
      <c r="AE36" s="41"/>
    </row>
    <row r="37" spans="1:31">
      <c r="A37" s="10">
        <f t="shared" ca="1" si="6"/>
        <v>5.8209957341496588E-2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0"/>
        <v>0</v>
      </c>
      <c r="P37" s="10">
        <f t="shared" ca="1" si="1"/>
        <v>0</v>
      </c>
      <c r="Q37" s="10">
        <f t="shared" ca="1" si="2"/>
        <v>0</v>
      </c>
      <c r="R37" s="10">
        <f t="shared" ca="1" si="3"/>
        <v>0</v>
      </c>
      <c r="S37" s="10">
        <f t="shared" ca="1" si="4"/>
        <v>0</v>
      </c>
      <c r="T37" s="10">
        <f t="shared" ca="1" si="5"/>
        <v>0</v>
      </c>
      <c r="U37" s="10"/>
      <c r="V37" s="10"/>
      <c r="W37" s="10"/>
      <c r="X37" s="10"/>
      <c r="Y37" s="73">
        <f>IF(COUNT(Sheet1!$B6:'Sheet1'!$C6)=2,(C6-Z$25/n)^2,0)</f>
        <v>0</v>
      </c>
      <c r="Z37" s="74">
        <f>IF(COUNT(Sheet1!$B6:'Sheet1'!$C6)=2,Z$29*B6^2+Y$30*B6+Y$31,0)</f>
        <v>0</v>
      </c>
      <c r="AA37" s="74"/>
      <c r="AB37" s="74">
        <f t="shared" ref="AB37:AB72" ca="1" si="8">IF(COUNT($B6:$C6)=2,(C6-Z37)^2,0)</f>
        <v>0</v>
      </c>
      <c r="AC37" s="49"/>
      <c r="AD37" s="75">
        <f>IF(COUNT(Sheet1!$B6:'Sheet1'!$C6)=2,($Z$25/n-Z37)^2,0)</f>
        <v>0</v>
      </c>
      <c r="AE37" s="10" t="s">
        <v>0</v>
      </c>
    </row>
    <row r="38" spans="1:31">
      <c r="A38" s="10">
        <f t="shared" ca="1" si="6"/>
        <v>0.89537451707588833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0"/>
        <v>0</v>
      </c>
      <c r="P38" s="10">
        <f t="shared" ca="1" si="1"/>
        <v>0</v>
      </c>
      <c r="Q38" s="10">
        <f t="shared" ca="1" si="2"/>
        <v>0</v>
      </c>
      <c r="R38" s="10">
        <f t="shared" ca="1" si="3"/>
        <v>0</v>
      </c>
      <c r="S38" s="10">
        <f t="shared" ca="1" si="4"/>
        <v>0</v>
      </c>
      <c r="T38" s="10">
        <f t="shared" ca="1" si="5"/>
        <v>0</v>
      </c>
      <c r="U38" s="10"/>
      <c r="V38" s="10"/>
      <c r="W38" s="10"/>
      <c r="X38" s="10"/>
      <c r="Y38" s="73">
        <f>IF(COUNT(Sheet1!$B7:'Sheet1'!$C7)=2,(C7-Z$25/n)^2,0)</f>
        <v>0</v>
      </c>
      <c r="Z38" s="74">
        <f>IF(COUNT(Sheet1!$B7:'Sheet1'!$C7)=2,Z$29*B7^2+Y$30*B7+Y$31,0)</f>
        <v>0</v>
      </c>
      <c r="AA38" s="59"/>
      <c r="AB38" s="74">
        <f t="shared" ca="1" si="8"/>
        <v>0</v>
      </c>
      <c r="AC38" s="32"/>
      <c r="AD38" s="75">
        <f>IF(COUNT(Sheet1!$B7:'Sheet1'!$C7)=2,($Z$25/n-Z38)^2,0)</f>
        <v>0</v>
      </c>
      <c r="AE38" s="10"/>
    </row>
    <row r="39" spans="1:31">
      <c r="A39" s="10">
        <f t="shared" ca="1" si="6"/>
        <v>0.86526637002405493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0"/>
        <v>0</v>
      </c>
      <c r="P39" s="10">
        <f t="shared" ca="1" si="1"/>
        <v>0</v>
      </c>
      <c r="Q39" s="10">
        <f t="shared" ca="1" si="2"/>
        <v>0</v>
      </c>
      <c r="R39" s="10">
        <f t="shared" ca="1" si="3"/>
        <v>0</v>
      </c>
      <c r="S39" s="10">
        <f t="shared" ca="1" si="4"/>
        <v>0</v>
      </c>
      <c r="T39" s="10">
        <f t="shared" ca="1" si="5"/>
        <v>0</v>
      </c>
      <c r="U39" s="10"/>
      <c r="V39" s="10"/>
      <c r="W39" s="10"/>
      <c r="X39" s="10"/>
      <c r="Y39" s="73">
        <f>IF(COUNT(Sheet1!$B8:'Sheet1'!$C8)=2,(C8-Z$25/n)^2,0)</f>
        <v>0</v>
      </c>
      <c r="Z39" s="74">
        <f>IF(COUNT(Sheet1!$B8:'Sheet1'!$C8)=2,Z$29*B8^2+Y$30*B8+Y$31,0)</f>
        <v>0</v>
      </c>
      <c r="AA39" s="59"/>
      <c r="AB39" s="74">
        <f t="shared" ca="1" si="8"/>
        <v>0</v>
      </c>
      <c r="AC39" s="32"/>
      <c r="AD39" s="75">
        <f>IF(COUNT(Sheet1!$B8:'Sheet1'!$C8)=2,($Z$25/n-Z39)^2,0)</f>
        <v>0</v>
      </c>
      <c r="AE39" s="10"/>
    </row>
    <row r="40" spans="1:31">
      <c r="A40" s="10">
        <f t="shared" ca="1" si="6"/>
        <v>0.81962458658740134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0"/>
        <v>0</v>
      </c>
      <c r="P40" s="10">
        <f t="shared" ca="1" si="1"/>
        <v>0</v>
      </c>
      <c r="Q40" s="10">
        <f t="shared" ca="1" si="2"/>
        <v>0</v>
      </c>
      <c r="R40" s="10">
        <f t="shared" ca="1" si="3"/>
        <v>0</v>
      </c>
      <c r="S40" s="10">
        <f t="shared" ca="1" si="4"/>
        <v>0</v>
      </c>
      <c r="T40" s="10">
        <f t="shared" ca="1" si="5"/>
        <v>0</v>
      </c>
      <c r="U40" s="10"/>
      <c r="V40" s="10"/>
      <c r="W40" s="10"/>
      <c r="X40" s="10"/>
      <c r="Y40" s="73">
        <f>IF(COUNT(Sheet1!$B9:'Sheet1'!$C9)=2,(C9-Z$25/n)^2,0)</f>
        <v>0</v>
      </c>
      <c r="Z40" s="74">
        <f>IF(COUNT(Sheet1!$B9:'Sheet1'!$C9)=2,Z$29*B9^2+Y$30*B9+Y$31,0)</f>
        <v>0</v>
      </c>
      <c r="AA40" s="59"/>
      <c r="AB40" s="74">
        <f t="shared" ca="1" si="8"/>
        <v>0</v>
      </c>
      <c r="AC40" s="32"/>
      <c r="AD40" s="75">
        <f>IF(COUNT(Sheet1!$B9:'Sheet1'!$C9)=2,($Z$25/n-Z40)^2,0)</f>
        <v>0</v>
      </c>
      <c r="AE40" s="10"/>
    </row>
    <row r="41" spans="1:31">
      <c r="A41" s="10">
        <f t="shared" ca="1" si="6"/>
        <v>0.54968330792231568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0"/>
        <v>0</v>
      </c>
      <c r="P41" s="10">
        <f t="shared" ca="1" si="1"/>
        <v>0</v>
      </c>
      <c r="Q41" s="10">
        <f t="shared" ca="1" si="2"/>
        <v>0</v>
      </c>
      <c r="R41" s="10">
        <f t="shared" ca="1" si="3"/>
        <v>0</v>
      </c>
      <c r="S41" s="10">
        <f t="shared" ca="1" si="4"/>
        <v>0</v>
      </c>
      <c r="T41" s="10">
        <f t="shared" ca="1" si="5"/>
        <v>0</v>
      </c>
      <c r="U41" s="10"/>
      <c r="V41" s="10"/>
      <c r="W41" s="10"/>
      <c r="X41" s="10"/>
      <c r="Y41" s="73">
        <f>IF(COUNT(Sheet1!$B10:'Sheet1'!$C10)=2,(C10-Z$25/n)^2,0)</f>
        <v>0</v>
      </c>
      <c r="Z41" s="74">
        <f>IF(COUNT(Sheet1!$B10:'Sheet1'!$C10)=2,Z$29*B10^2+Y$30*B10+Y$31,0)</f>
        <v>0</v>
      </c>
      <c r="AA41" s="59"/>
      <c r="AB41" s="74">
        <f t="shared" ca="1" si="8"/>
        <v>0</v>
      </c>
      <c r="AC41" s="32"/>
      <c r="AD41" s="75">
        <f>IF(COUNT(Sheet1!$B10:'Sheet1'!$C10)=2,($Z$25/n-Z41)^2,0)</f>
        <v>0</v>
      </c>
      <c r="AE41" s="10"/>
    </row>
    <row r="42" spans="1:31">
      <c r="A42" s="10">
        <f t="shared" ca="1" si="6"/>
        <v>3.6848767206423383E-2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0"/>
        <v>0</v>
      </c>
      <c r="P42" s="10">
        <f t="shared" ca="1" si="1"/>
        <v>0</v>
      </c>
      <c r="Q42" s="10">
        <f t="shared" ca="1" si="2"/>
        <v>0</v>
      </c>
      <c r="R42" s="10">
        <f t="shared" ca="1" si="3"/>
        <v>0</v>
      </c>
      <c r="S42" s="10">
        <f t="shared" ca="1" si="4"/>
        <v>0</v>
      </c>
      <c r="T42" s="10">
        <f t="shared" ca="1" si="5"/>
        <v>0</v>
      </c>
      <c r="U42" s="10"/>
      <c r="V42" s="10"/>
      <c r="W42" s="10"/>
      <c r="X42" s="10"/>
      <c r="Y42" s="73">
        <f>IF(COUNT(Sheet1!$B11:'Sheet1'!$C11)=2,(C11-Z$25/n)^2,0)</f>
        <v>0</v>
      </c>
      <c r="Z42" s="74">
        <f>IF(COUNT(Sheet1!$B11:'Sheet1'!$C11)=2,Z$29*B11^2+Y$30*B11+Y$31,0)</f>
        <v>0</v>
      </c>
      <c r="AA42" s="59"/>
      <c r="AB42" s="74">
        <f t="shared" ca="1" si="8"/>
        <v>0</v>
      </c>
      <c r="AC42" s="32"/>
      <c r="AD42" s="75">
        <f>IF(COUNT(Sheet1!$B11:'Sheet1'!$C11)=2,($Z$25/n-Z42)^2,0)</f>
        <v>0</v>
      </c>
      <c r="AE42" s="10"/>
    </row>
    <row r="43" spans="1:31">
      <c r="A43" s="10">
        <f t="shared" ca="1" si="6"/>
        <v>0.78486530227248696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0"/>
        <v>0</v>
      </c>
      <c r="P43" s="10">
        <f t="shared" ca="1" si="1"/>
        <v>0</v>
      </c>
      <c r="Q43" s="10">
        <f t="shared" ca="1" si="2"/>
        <v>0</v>
      </c>
      <c r="R43" s="10">
        <f t="shared" ca="1" si="3"/>
        <v>0</v>
      </c>
      <c r="S43" s="10">
        <f t="shared" ca="1" si="4"/>
        <v>0</v>
      </c>
      <c r="T43" s="10">
        <f t="shared" ca="1" si="5"/>
        <v>0</v>
      </c>
      <c r="U43" s="10"/>
      <c r="V43" s="10"/>
      <c r="W43" s="10"/>
      <c r="X43" s="10"/>
      <c r="Y43" s="73">
        <f>IF(COUNT(Sheet1!$B12:'Sheet1'!$C12)=2,(C12-Z$25/n)^2,0)</f>
        <v>0</v>
      </c>
      <c r="Z43" s="74">
        <f>IF(COUNT(Sheet1!$B12:'Sheet1'!$C12)=2,Z$29*B12^2+Y$30*B12+Y$31,0)</f>
        <v>0</v>
      </c>
      <c r="AA43" s="59"/>
      <c r="AB43" s="74">
        <f t="shared" ca="1" si="8"/>
        <v>0</v>
      </c>
      <c r="AC43" s="32"/>
      <c r="AD43" s="75">
        <f>IF(COUNT(Sheet1!$B12:'Sheet1'!$C12)=2,($Z$25/n-Z43)^2,0)</f>
        <v>0</v>
      </c>
      <c r="AE43" s="10"/>
    </row>
    <row r="44" spans="1:31">
      <c r="A44" s="10">
        <f t="shared" ca="1" si="6"/>
        <v>0.47028369776745049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0"/>
        <v>0</v>
      </c>
      <c r="P44" s="10">
        <f t="shared" ca="1" si="1"/>
        <v>0</v>
      </c>
      <c r="Q44" s="10">
        <f t="shared" ca="1" si="2"/>
        <v>0</v>
      </c>
      <c r="R44" s="10">
        <f t="shared" ca="1" si="3"/>
        <v>0</v>
      </c>
      <c r="S44" s="10">
        <f t="shared" ca="1" si="4"/>
        <v>0</v>
      </c>
      <c r="T44" s="10">
        <f t="shared" ca="1" si="5"/>
        <v>0</v>
      </c>
      <c r="U44" s="10"/>
      <c r="V44" s="10"/>
      <c r="W44" s="10"/>
      <c r="X44" s="10"/>
      <c r="Y44" s="73">
        <f>IF(COUNT(Sheet1!$B13:'Sheet1'!$C13)=2,(C13-Z$25/n)^2,0)</f>
        <v>0</v>
      </c>
      <c r="Z44" s="74">
        <f>IF(COUNT(Sheet1!$B13:'Sheet1'!$C13)=2,Z$29*B13^2+Y$30*B13+Y$31,0)</f>
        <v>0</v>
      </c>
      <c r="AA44" s="32"/>
      <c r="AB44" s="74">
        <f t="shared" ca="1" si="8"/>
        <v>0</v>
      </c>
      <c r="AC44" s="32"/>
      <c r="AD44" s="75">
        <f>IF(COUNT(Sheet1!$B13:'Sheet1'!$C13)=2,($Z$25/n-Z44)^2,0)</f>
        <v>0</v>
      </c>
      <c r="AE44" s="10"/>
    </row>
    <row r="45" spans="1:31">
      <c r="A45" s="10">
        <f t="shared" ca="1" si="6"/>
        <v>0.88534892500584939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0"/>
        <v>0</v>
      </c>
      <c r="P45" s="10">
        <f t="shared" ca="1" si="1"/>
        <v>0</v>
      </c>
      <c r="Q45" s="10">
        <f t="shared" ca="1" si="2"/>
        <v>0</v>
      </c>
      <c r="R45" s="10">
        <f t="shared" ca="1" si="3"/>
        <v>0</v>
      </c>
      <c r="S45" s="10">
        <f t="shared" ca="1" si="4"/>
        <v>0</v>
      </c>
      <c r="T45" s="10">
        <f t="shared" ca="1" si="5"/>
        <v>0</v>
      </c>
      <c r="U45" s="10"/>
      <c r="V45" s="10"/>
      <c r="W45" s="10"/>
      <c r="X45" s="10"/>
      <c r="Y45" s="73">
        <f>IF(COUNT(Sheet1!$B14:'Sheet1'!$C14)=2,(C14-Z$25/n)^2,0)</f>
        <v>0</v>
      </c>
      <c r="Z45" s="74">
        <f>IF(COUNT(Sheet1!$B14:'Sheet1'!$C14)=2,Z$29*B14^2+Y$30*B14+Y$31,0)</f>
        <v>0</v>
      </c>
      <c r="AA45" s="59"/>
      <c r="AB45" s="74">
        <f t="shared" ca="1" si="8"/>
        <v>0</v>
      </c>
      <c r="AC45" s="32"/>
      <c r="AD45" s="75">
        <f>IF(COUNT(Sheet1!$B14:'Sheet1'!$C14)=2,($Z$25/n-Z45)^2,0)</f>
        <v>0</v>
      </c>
      <c r="AE45" s="10"/>
    </row>
    <row r="46" spans="1:31">
      <c r="A46" s="10">
        <f t="shared" ca="1" si="6"/>
        <v>0.69185540795088951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0"/>
        <v>0</v>
      </c>
      <c r="P46" s="10">
        <f t="shared" ca="1" si="1"/>
        <v>0</v>
      </c>
      <c r="Q46" s="10">
        <f t="shared" ca="1" si="2"/>
        <v>0</v>
      </c>
      <c r="R46" s="10">
        <f t="shared" ca="1" si="3"/>
        <v>0</v>
      </c>
      <c r="S46" s="10">
        <f t="shared" ca="1" si="4"/>
        <v>0</v>
      </c>
      <c r="T46" s="10">
        <f t="shared" ca="1" si="5"/>
        <v>0</v>
      </c>
      <c r="U46" s="10"/>
      <c r="V46" s="10"/>
      <c r="W46" s="10"/>
      <c r="X46" s="10"/>
      <c r="Y46" s="73">
        <f>IF(COUNT(Sheet1!$B15:'Sheet1'!$C15)=2,(C15-Z$25/n)^2,0)</f>
        <v>0</v>
      </c>
      <c r="Z46" s="74">
        <f>IF(COUNT(Sheet1!$B15:'Sheet1'!$C15)=2,Z$29*B15^2+Y$30*B15+Y$31,0)</f>
        <v>0</v>
      </c>
      <c r="AA46" s="59"/>
      <c r="AB46" s="74">
        <f t="shared" ca="1" si="8"/>
        <v>0</v>
      </c>
      <c r="AC46" s="32"/>
      <c r="AD46" s="75">
        <f>IF(COUNT(Sheet1!$B15:'Sheet1'!$C15)=2,($Z$25/n-Z46)^2,0)</f>
        <v>0</v>
      </c>
      <c r="AE46" s="10"/>
    </row>
    <row r="47" spans="1:31">
      <c r="A47" s="10">
        <f t="shared" ca="1" si="6"/>
        <v>0.57355019322882872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0"/>
        <v>0</v>
      </c>
      <c r="P47" s="10">
        <f t="shared" ca="1" si="1"/>
        <v>0</v>
      </c>
      <c r="Q47" s="10">
        <f t="shared" ca="1" si="2"/>
        <v>0</v>
      </c>
      <c r="R47" s="10">
        <f t="shared" ca="1" si="3"/>
        <v>0</v>
      </c>
      <c r="S47" s="10">
        <f t="shared" ca="1" si="4"/>
        <v>0</v>
      </c>
      <c r="T47" s="10">
        <f t="shared" ca="1" si="5"/>
        <v>0</v>
      </c>
      <c r="U47" s="10"/>
      <c r="V47" s="10"/>
      <c r="W47" s="10"/>
      <c r="X47" s="10"/>
      <c r="Y47" s="73">
        <f>IF(COUNT(Sheet1!$B16:'Sheet1'!$C16)=2,(C16-Z$25/n)^2,0)</f>
        <v>0</v>
      </c>
      <c r="Z47" s="74">
        <f>IF(COUNT(Sheet1!$B16:'Sheet1'!$C16)=2,Z$29*B16^2+Y$30*B16+Y$31,0)</f>
        <v>0</v>
      </c>
      <c r="AA47" s="59"/>
      <c r="AB47" s="74">
        <f t="shared" ca="1" si="8"/>
        <v>0</v>
      </c>
      <c r="AC47" s="32"/>
      <c r="AD47" s="75">
        <f>IF(COUNT(Sheet1!$B16:'Sheet1'!$C16)=2,($Z$25/n-Z47)^2,0)</f>
        <v>0</v>
      </c>
      <c r="AE47" s="10"/>
    </row>
    <row r="48" spans="1:31">
      <c r="A48" s="10">
        <f t="shared" ca="1" si="6"/>
        <v>0.55938999521288468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0"/>
        <v>0</v>
      </c>
      <c r="P48" s="10">
        <f t="shared" ca="1" si="1"/>
        <v>0</v>
      </c>
      <c r="Q48" s="10">
        <f t="shared" ca="1" si="2"/>
        <v>0</v>
      </c>
      <c r="R48" s="10">
        <f t="shared" ca="1" si="3"/>
        <v>0</v>
      </c>
      <c r="S48" s="10">
        <f t="shared" ca="1" si="4"/>
        <v>0</v>
      </c>
      <c r="T48" s="10">
        <f t="shared" ca="1" si="5"/>
        <v>0</v>
      </c>
      <c r="U48" s="10"/>
      <c r="V48" s="10"/>
      <c r="W48" s="10"/>
      <c r="X48" s="10"/>
      <c r="Y48" s="73">
        <f>IF(COUNT(Sheet1!$B17:'Sheet1'!$C17)=2,(C17-Z$25/n)^2,0)</f>
        <v>0</v>
      </c>
      <c r="Z48" s="74">
        <f>IF(COUNT(Sheet1!$B17:'Sheet1'!$C17)=2,Z$29*B17^2+Y$30*B17+Y$31,0)</f>
        <v>0</v>
      </c>
      <c r="AA48" s="59"/>
      <c r="AB48" s="74">
        <f t="shared" ca="1" si="8"/>
        <v>0</v>
      </c>
      <c r="AC48" s="32"/>
      <c r="AD48" s="75">
        <f>IF(COUNT(Sheet1!$B17:'Sheet1'!$C17)=2,($Z$25/n-Z48)^2,0)</f>
        <v>0</v>
      </c>
      <c r="AE48" s="10"/>
    </row>
    <row r="49" spans="1:31">
      <c r="A49" s="10">
        <f t="shared" ca="1" si="6"/>
        <v>0.97125757088818343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0"/>
        <v>0</v>
      </c>
      <c r="P49" s="10">
        <f t="shared" ca="1" si="1"/>
        <v>0</v>
      </c>
      <c r="Q49" s="10">
        <f t="shared" ca="1" si="2"/>
        <v>0</v>
      </c>
      <c r="R49" s="10">
        <f t="shared" ca="1" si="3"/>
        <v>0</v>
      </c>
      <c r="S49" s="10">
        <f t="shared" ca="1" si="4"/>
        <v>0</v>
      </c>
      <c r="T49" s="10">
        <f t="shared" ca="1" si="5"/>
        <v>0</v>
      </c>
      <c r="U49" s="10"/>
      <c r="V49" s="10"/>
      <c r="W49" s="10"/>
      <c r="X49" s="10"/>
      <c r="Y49" s="73">
        <f>IF(COUNT(Sheet1!$B18:'Sheet1'!$C18)=2,(C18-Z$25/n)^2,0)</f>
        <v>0</v>
      </c>
      <c r="Z49" s="74">
        <f>IF(COUNT(Sheet1!$B18:'Sheet1'!$C18)=2,Z$29*B18^2+Y$30*B18+Y$31,0)</f>
        <v>0</v>
      </c>
      <c r="AA49" s="59"/>
      <c r="AB49" s="74">
        <f t="shared" ca="1" si="8"/>
        <v>0</v>
      </c>
      <c r="AC49" s="32"/>
      <c r="AD49" s="75">
        <f>IF(COUNT(Sheet1!$B18:'Sheet1'!$C18)=2,($Z$25/n-Z49)^2,0)</f>
        <v>0</v>
      </c>
      <c r="AE49" s="10"/>
    </row>
    <row r="50" spans="1:31">
      <c r="A50" s="10">
        <f t="shared" ca="1" si="6"/>
        <v>0.14872484536725106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0"/>
        <v>0</v>
      </c>
      <c r="P50" s="10">
        <f t="shared" ca="1" si="1"/>
        <v>0</v>
      </c>
      <c r="Q50" s="10">
        <f t="shared" ca="1" si="2"/>
        <v>0</v>
      </c>
      <c r="R50" s="10">
        <f t="shared" ca="1" si="3"/>
        <v>0</v>
      </c>
      <c r="S50" s="10">
        <f t="shared" ca="1" si="4"/>
        <v>0</v>
      </c>
      <c r="T50" s="10">
        <f t="shared" ca="1" si="5"/>
        <v>0</v>
      </c>
      <c r="U50" s="10"/>
      <c r="V50" s="10"/>
      <c r="W50" s="10"/>
      <c r="X50" s="10"/>
      <c r="Y50" s="73">
        <f>IF(COUNT(Sheet1!$B19:'Sheet1'!$C19)=2,(C19-Z$25/n)^2,0)</f>
        <v>0</v>
      </c>
      <c r="Z50" s="74">
        <f>IF(COUNT(Sheet1!$B19:'Sheet1'!$C19)=2,Z$29*B19^2+Y$30*B19+Y$31,0)</f>
        <v>0</v>
      </c>
      <c r="AA50" s="59"/>
      <c r="AB50" s="74">
        <f t="shared" ca="1" si="8"/>
        <v>0</v>
      </c>
      <c r="AC50" s="32"/>
      <c r="AD50" s="75">
        <f>IF(COUNT(Sheet1!$B19:'Sheet1'!$C19)=2,($Z$25/n-Z50)^2,0)</f>
        <v>0</v>
      </c>
      <c r="AE50" s="10"/>
    </row>
    <row r="51" spans="1:3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80" t="str">
        <f>IF(COUNT(J51)=1,(-b+SQRT(b*b-4*a*(__c-J51)))/(2*a),"")</f>
        <v/>
      </c>
      <c r="L51" s="8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73">
        <f>IF(COUNT(Sheet1!$B20:'Sheet1'!$C20)=2,(C20-Z$25/n)^2,0)</f>
        <v>0</v>
      </c>
      <c r="Z51" s="74">
        <f>IF(COUNT(Sheet1!$B20:'Sheet1'!$C20)=2,Z$29*B20^2+Y$30*B20+Y$31,0)</f>
        <v>0</v>
      </c>
      <c r="AA51" s="59"/>
      <c r="AB51" s="74">
        <f t="shared" ca="1" si="8"/>
        <v>0</v>
      </c>
      <c r="AC51" s="32"/>
      <c r="AD51" s="75">
        <f>IF(COUNT(Sheet1!$B20:'Sheet1'!$C20)=2,($Z$25/n-Z51)^2,0)</f>
        <v>0</v>
      </c>
      <c r="AE51" s="10"/>
    </row>
    <row r="52" spans="1:3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73">
        <f>IF(COUNT(Sheet1!$B21:'Sheet1'!$C21)=2,(C21-Z$25/n)^2,0)</f>
        <v>0</v>
      </c>
      <c r="Z52" s="74">
        <f>IF(COUNT(Sheet1!$B21:'Sheet1'!$C21)=2,Z$29*B21^2+Y$30*B21+Y$31,0)</f>
        <v>0</v>
      </c>
      <c r="AA52" s="59"/>
      <c r="AB52" s="74">
        <f t="shared" ca="1" si="8"/>
        <v>0</v>
      </c>
      <c r="AC52" s="32"/>
      <c r="AD52" s="75">
        <f>IF(COUNT(Sheet1!$B21:'Sheet1'!$C21)=2,($Z$25/n-Z52)^2,0)</f>
        <v>0</v>
      </c>
      <c r="AE52" s="10"/>
    </row>
    <row r="53" spans="1:3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73">
        <f>IF(COUNT(Sheet1!$B22:'Sheet1'!$C22)=2,(C22-Z$25/n)^2,0)</f>
        <v>0</v>
      </c>
      <c r="Z53" s="74">
        <f>IF(COUNT(Sheet1!$B22:'Sheet1'!$C22)=2,Z$29*B22^2+Y$30*B22+Y$31,0)</f>
        <v>0</v>
      </c>
      <c r="AA53" s="59"/>
      <c r="AB53" s="74">
        <f t="shared" ca="1" si="8"/>
        <v>0</v>
      </c>
      <c r="AC53" s="32"/>
      <c r="AD53" s="75">
        <f>IF(COUNT(Sheet1!$B22:'Sheet1'!$C22)=2,($Z$25/n-Z53)^2,0)</f>
        <v>0</v>
      </c>
      <c r="AE53" s="10"/>
    </row>
    <row r="54" spans="1:3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73">
        <f>IF(COUNT(Sheet1!$B23:'Sheet1'!$C23)=2,(C23-Z$25/n)^2,0)</f>
        <v>0</v>
      </c>
      <c r="Z54" s="74">
        <f>IF(COUNT(Sheet1!$B23:'Sheet1'!$C23)=2,Z$29*B23^2+Y$30*B23+Y$31,0)</f>
        <v>0</v>
      </c>
      <c r="AA54" s="59"/>
      <c r="AB54" s="74">
        <f t="shared" ca="1" si="8"/>
        <v>0</v>
      </c>
      <c r="AC54" s="32"/>
      <c r="AD54" s="75">
        <f>IF(COUNT(Sheet1!$B23:'Sheet1'!$C23)=2,($Z$25/n-Z54)^2,0)</f>
        <v>0</v>
      </c>
      <c r="AE54" s="10"/>
    </row>
    <row r="55" spans="1:3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73">
        <f>IF(COUNT(Sheet1!$B24:'Sheet1'!$C24)=2,(C24-Z$25/n)^2,0)</f>
        <v>0</v>
      </c>
      <c r="Z55" s="74">
        <f>IF(COUNT(Sheet1!$B24:'Sheet1'!$C24)=2,Z$29*B24^2+Y$30*B24+Y$31,0)</f>
        <v>0</v>
      </c>
      <c r="AA55" s="59"/>
      <c r="AB55" s="74">
        <f t="shared" ca="1" si="8"/>
        <v>0</v>
      </c>
      <c r="AC55" s="32"/>
      <c r="AD55" s="75">
        <f>IF(COUNT(Sheet1!$B24:'Sheet1'!$C24)=2,($Z$25/n-Z55)^2,0)</f>
        <v>0</v>
      </c>
      <c r="AE55" s="10"/>
    </row>
    <row r="56" spans="1:3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73">
        <f>IF(COUNT(Sheet1!$B25:'Sheet1'!$C25)=2,(C25-Z$25/n)^2,0)</f>
        <v>0</v>
      </c>
      <c r="Z56" s="74">
        <f>IF(COUNT(Sheet1!$B25:'Sheet1'!$C25)=2,Z$29*B25^2+Y$30*B25+Y$31,0)</f>
        <v>0</v>
      </c>
      <c r="AA56" s="56"/>
      <c r="AB56" s="74">
        <f t="shared" ca="1" si="8"/>
        <v>0</v>
      </c>
      <c r="AC56" s="56"/>
      <c r="AD56" s="75">
        <f>IF(COUNT(Sheet1!$B25:'Sheet1'!$C25)=2,($Z$25/n-Z56)^2,0)</f>
        <v>0</v>
      </c>
      <c r="AE56" s="10"/>
    </row>
    <row r="57" spans="1:3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73">
        <f>IF(COUNT(Sheet1!$B26:'Sheet1'!$C26)=2,(C26-Z$25/n)^2,0)</f>
        <v>0</v>
      </c>
      <c r="Z57" s="74">
        <f>IF(COUNT(Sheet1!$B26:'Sheet1'!$C26)=2,Z$29*B26^2+Y$30*B26+Y$31,0)</f>
        <v>0</v>
      </c>
      <c r="AA57" s="56"/>
      <c r="AB57" s="74">
        <f t="shared" ca="1" si="8"/>
        <v>0</v>
      </c>
      <c r="AC57" s="56"/>
      <c r="AD57" s="75">
        <f>IF(COUNT(Sheet1!$B26:'Sheet1'!$C26)=2,($Z$25/n-Z57)^2,0)</f>
        <v>0</v>
      </c>
      <c r="AE57" s="10"/>
    </row>
    <row r="58" spans="1:3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73">
        <f>IF(COUNT(Sheet1!$B27:'Sheet1'!$C27)=2,(C27-Z$25/n)^2,0)</f>
        <v>0</v>
      </c>
      <c r="Z58" s="74">
        <f>IF(COUNT(Sheet1!$B27:'Sheet1'!$C27)=2,Z$29*B27^2+Y$30*B27+Y$31,0)</f>
        <v>0</v>
      </c>
      <c r="AA58" s="56"/>
      <c r="AB58" s="74">
        <f t="shared" ca="1" si="8"/>
        <v>0</v>
      </c>
      <c r="AC58" s="56"/>
      <c r="AD58" s="75">
        <f>IF(COUNT(Sheet1!$B27:'Sheet1'!$C27)=2,($Z$25/n-Z58)^2,0)</f>
        <v>0</v>
      </c>
      <c r="AE58" s="10"/>
    </row>
    <row r="59" spans="1:3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73">
        <f>IF(COUNT(Sheet1!$B28:'Sheet1'!$C28)=2,(C28-Z$25/n)^2,0)</f>
        <v>0</v>
      </c>
      <c r="Z59" s="74">
        <f>IF(COUNT(Sheet1!$B28:'Sheet1'!$C28)=2,Z$29*B28^2+Y$30*B28+Y$31,0)</f>
        <v>0</v>
      </c>
      <c r="AA59" s="56"/>
      <c r="AB59" s="74">
        <f t="shared" ca="1" si="8"/>
        <v>0</v>
      </c>
      <c r="AC59" s="56"/>
      <c r="AD59" s="75">
        <f>IF(COUNT(Sheet1!$B28:'Sheet1'!$C28)=2,($Z$25/n-Z59)^2,0)</f>
        <v>0</v>
      </c>
      <c r="AE59" s="10"/>
    </row>
    <row r="60" spans="1:3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73">
        <f>IF(COUNT(Sheet1!$B29:'Sheet1'!$C29)=2,(C29-Z$25/n)^2,0)</f>
        <v>0</v>
      </c>
      <c r="Z60" s="74">
        <f>IF(COUNT(Sheet1!$B29:'Sheet1'!$C29)=2,Z$29*B29^2+Y$30*B29+Y$31,0)</f>
        <v>0</v>
      </c>
      <c r="AA60" s="56"/>
      <c r="AB60" s="74">
        <f t="shared" ca="1" si="8"/>
        <v>0</v>
      </c>
      <c r="AC60" s="56"/>
      <c r="AD60" s="75">
        <f>IF(COUNT(Sheet1!$B29:'Sheet1'!$C29)=2,($Z$25/n-Z60)^2,0)</f>
        <v>0</v>
      </c>
      <c r="AE60" s="10"/>
    </row>
    <row r="61" spans="1:3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73">
        <f>IF(COUNT(Sheet1!$B30:'Sheet1'!$C30)=2,(C30-Z$25/n)^2,0)</f>
        <v>0</v>
      </c>
      <c r="Z61" s="74">
        <f>IF(COUNT(Sheet1!$B30:'Sheet1'!$C30)=2,Z$29*B30^2+Y$30*B30+Y$31,0)</f>
        <v>0</v>
      </c>
      <c r="AA61" s="56"/>
      <c r="AB61" s="74">
        <f t="shared" ca="1" si="8"/>
        <v>0</v>
      </c>
      <c r="AC61" s="56"/>
      <c r="AD61" s="75">
        <f>IF(COUNT(Sheet1!$B30:'Sheet1'!$C30)=2,($Z$25/n-Z61)^2,0)</f>
        <v>0</v>
      </c>
      <c r="AE61" s="10"/>
    </row>
    <row r="62" spans="1:3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73">
        <f>IF(COUNT(Sheet1!$B31:'Sheet1'!$C31)=2,(C31-Z$25/n)^2,0)</f>
        <v>0</v>
      </c>
      <c r="Z62" s="74">
        <f>IF(COUNT(Sheet1!$B31:'Sheet1'!$C31)=2,Z$29*B31^2+Y$30*B31+Y$31,0)</f>
        <v>0</v>
      </c>
      <c r="AA62" s="56"/>
      <c r="AB62" s="74">
        <f t="shared" ca="1" si="8"/>
        <v>0</v>
      </c>
      <c r="AC62" s="56"/>
      <c r="AD62" s="75">
        <f>IF(COUNT(Sheet1!$B31:'Sheet1'!$C31)=2,($Z$25/n-Z62)^2,0)</f>
        <v>0</v>
      </c>
      <c r="AE62" s="10"/>
    </row>
    <row r="63" spans="1:3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73">
        <f>IF(COUNT(Sheet1!$B32:'Sheet1'!$C32)=2,(C32-Z$25/n)^2,0)</f>
        <v>0</v>
      </c>
      <c r="Z63" s="74">
        <f>IF(COUNT(Sheet1!$B32:'Sheet1'!$C32)=2,Z$29*B32^2+Y$30*B32+Y$31,0)</f>
        <v>0</v>
      </c>
      <c r="AA63" s="56"/>
      <c r="AB63" s="74">
        <f t="shared" ca="1" si="8"/>
        <v>0</v>
      </c>
      <c r="AC63" s="56"/>
      <c r="AD63" s="75">
        <f>IF(COUNT(Sheet1!$B32:'Sheet1'!$C32)=2,($Z$25/n-Z63)^2,0)</f>
        <v>0</v>
      </c>
      <c r="AE63" s="10"/>
    </row>
    <row r="64" spans="1:3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73">
        <f>IF(COUNT(Sheet1!$B33:'Sheet1'!$C33)=2,(C33-Z$25/n)^2,0)</f>
        <v>0</v>
      </c>
      <c r="Z64" s="74">
        <f>IF(COUNT(Sheet1!$B33:'Sheet1'!$C33)=2,Z$29*B33^2+Y$30*B33+Y$31,0)</f>
        <v>0</v>
      </c>
      <c r="AA64" s="56"/>
      <c r="AB64" s="74">
        <f t="shared" ca="1" si="8"/>
        <v>0</v>
      </c>
      <c r="AC64" s="56"/>
      <c r="AD64" s="75">
        <f>IF(COUNT(Sheet1!$B33:'Sheet1'!$C33)=2,($Z$25/n-Z64)^2,0)</f>
        <v>0</v>
      </c>
      <c r="AE64" s="10"/>
    </row>
    <row r="65" spans="1:3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73">
        <f>IF(COUNT(Sheet1!$B34:'Sheet1'!$C34)=2,(C34-Z$25/n)^2,0)</f>
        <v>0</v>
      </c>
      <c r="Z65" s="74">
        <f>IF(COUNT(Sheet1!$B34:'Sheet1'!$C34)=2,Z$29*B34^2+Y$30*B34+Y$31,0)</f>
        <v>0</v>
      </c>
      <c r="AA65" s="56"/>
      <c r="AB65" s="74">
        <f t="shared" ca="1" si="8"/>
        <v>0</v>
      </c>
      <c r="AC65" s="56"/>
      <c r="AD65" s="75">
        <f>IF(COUNT(Sheet1!$B34:'Sheet1'!$C34)=2,($Z$25/n-Z65)^2,0)</f>
        <v>0</v>
      </c>
      <c r="AE65" s="10"/>
    </row>
    <row r="66" spans="1:3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73">
        <f>IF(COUNT(Sheet1!$B35:'Sheet1'!$C35)=2,(C35-Z$25/n)^2,0)</f>
        <v>0</v>
      </c>
      <c r="Z66" s="74">
        <f>IF(COUNT(Sheet1!$B35:'Sheet1'!$C35)=2,Z$29*B35^2+Y$30*B35+Y$31,0)</f>
        <v>0</v>
      </c>
      <c r="AA66" s="56"/>
      <c r="AB66" s="74">
        <f t="shared" ca="1" si="8"/>
        <v>0</v>
      </c>
      <c r="AC66" s="56"/>
      <c r="AD66" s="75">
        <f>IF(COUNT(Sheet1!$B35:'Sheet1'!$C35)=2,($Z$25/n-Z66)^2,0)</f>
        <v>0</v>
      </c>
      <c r="AE66" s="10"/>
    </row>
    <row r="67" spans="1:3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73">
        <f>IF(COUNT(Sheet1!$B36:'Sheet1'!$C36)=2,(C36-Z$25/n)^2,0)</f>
        <v>0</v>
      </c>
      <c r="Z67" s="74">
        <f>IF(COUNT(Sheet1!$B36:'Sheet1'!$C36)=2,Z$29*B36^2+Y$30*B36+Y$31,0)</f>
        <v>0</v>
      </c>
      <c r="AA67" s="56"/>
      <c r="AB67" s="74">
        <f t="shared" ca="1" si="8"/>
        <v>0</v>
      </c>
      <c r="AC67" s="56"/>
      <c r="AD67" s="75">
        <f>IF(COUNT(Sheet1!$B36:'Sheet1'!$C36)=2,($Z$25/n-Z67)^2,0)</f>
        <v>0</v>
      </c>
      <c r="AE67" s="10"/>
    </row>
    <row r="68" spans="1:3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73">
        <f>IF(COUNT(Sheet1!$B37:'Sheet1'!$C37)=2,(C37-Z$25/n)^2,0)</f>
        <v>0</v>
      </c>
      <c r="Z68" s="74">
        <f>IF(COUNT(Sheet1!$B37:'Sheet1'!$C37)=2,Z$29*B37^2+Y$30*B37+Y$31,0)</f>
        <v>0</v>
      </c>
      <c r="AA68" s="56"/>
      <c r="AB68" s="74">
        <f t="shared" ca="1" si="8"/>
        <v>0</v>
      </c>
      <c r="AC68" s="56"/>
      <c r="AD68" s="75">
        <f>IF(COUNT(Sheet1!$B37:'Sheet1'!$C37)=2,($Z$25/n-Z68)^2,0)</f>
        <v>0</v>
      </c>
      <c r="AE68" s="10"/>
    </row>
    <row r="69" spans="1:3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73">
        <f>IF(COUNT(Sheet1!$B38:'Sheet1'!$C38)=2,(C38-Z$25/n)^2,0)</f>
        <v>0</v>
      </c>
      <c r="Z69" s="74">
        <f>IF(COUNT(Sheet1!$B38:'Sheet1'!$C38)=2,Z$29*B38^2+Y$30*B38+Y$31,0)</f>
        <v>0</v>
      </c>
      <c r="AA69" s="56"/>
      <c r="AB69" s="74">
        <f t="shared" ca="1" si="8"/>
        <v>0</v>
      </c>
      <c r="AC69" s="56"/>
      <c r="AD69" s="75">
        <f>IF(COUNT(Sheet1!$B38:'Sheet1'!$C38)=2,($Z$25/n-Z69)^2,0)</f>
        <v>0</v>
      </c>
      <c r="AE69" s="10"/>
    </row>
    <row r="70" spans="1:3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73">
        <f>IF(COUNT(Sheet1!$B39:'Sheet1'!$C39)=2,(C39-Z$25/n)^2,0)</f>
        <v>0</v>
      </c>
      <c r="Z70" s="74">
        <f>IF(COUNT(Sheet1!$B39:'Sheet1'!$C39)=2,Z$29*B39^2+Y$30*B39+Y$31,0)</f>
        <v>0</v>
      </c>
      <c r="AA70" s="56"/>
      <c r="AB70" s="74">
        <f t="shared" ca="1" si="8"/>
        <v>0</v>
      </c>
      <c r="AC70" s="56"/>
      <c r="AD70" s="75">
        <f>IF(COUNT(Sheet1!$B39:'Sheet1'!$C39)=2,($Z$25/n-Z70)^2,0)</f>
        <v>0</v>
      </c>
      <c r="AE70" s="10"/>
    </row>
    <row r="71" spans="1:3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73">
        <f>IF(COUNT(Sheet1!$B40:'Sheet1'!$C40)=2,(C40-Z$25/n)^2,0)</f>
        <v>0</v>
      </c>
      <c r="Z71" s="74">
        <f>IF(COUNT(Sheet1!$B40:'Sheet1'!$C40)=2,Z$29*B40^2+Y$30*B40+Y$31,0)</f>
        <v>0</v>
      </c>
      <c r="AA71" s="56"/>
      <c r="AB71" s="74">
        <f t="shared" ca="1" si="8"/>
        <v>0</v>
      </c>
      <c r="AC71" s="56"/>
      <c r="AD71" s="75">
        <f>IF(COUNT(Sheet1!$B40:'Sheet1'!$C40)=2,($Z$25/n-Z71)^2,0)</f>
        <v>0</v>
      </c>
      <c r="AE71" s="10"/>
    </row>
    <row r="72" spans="1:3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73">
        <f>IF(COUNT(Sheet1!$B41:'Sheet1'!$C41)=2,(C41-Z$25/n)^2,0)</f>
        <v>0</v>
      </c>
      <c r="Z72" s="74">
        <f>IF(COUNT(Sheet1!$B41:'Sheet1'!$C41)=2,Z$29*B41^2+Y$30*B41+Y$31,0)</f>
        <v>0</v>
      </c>
      <c r="AA72" s="56"/>
      <c r="AB72" s="74">
        <f t="shared" ca="1" si="8"/>
        <v>0</v>
      </c>
      <c r="AC72" s="56"/>
      <c r="AD72" s="75">
        <f>IF(COUNT(Sheet1!$B41:'Sheet1'!$C41)=2,($Z$25/n-Z72)^2,0)</f>
        <v>0</v>
      </c>
      <c r="AE72" s="10"/>
    </row>
    <row r="73" spans="1:3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82">
        <f>SUM(Y37:Y72)</f>
        <v>0</v>
      </c>
      <c r="Z73" s="83">
        <f>SUM(Z37:Z72)</f>
        <v>0</v>
      </c>
      <c r="AA73" s="83"/>
      <c r="AB73" s="83">
        <f ca="1">SUM(AB37:AB72)</f>
        <v>0</v>
      </c>
      <c r="AC73" s="83" t="s">
        <v>0</v>
      </c>
      <c r="AD73" s="84">
        <f>SUM(AD37:AD72)</f>
        <v>0</v>
      </c>
      <c r="AE73" s="10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5:AE73"/>
  <sheetViews>
    <sheetView workbookViewId="0">
      <selection sqref="A1:AE73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6.870997886304675E-2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O50" ca="1" si="0">IF(COUNT($B6:$C6)=2,B6,0)</f>
        <v>0</v>
      </c>
      <c r="O6" s="10">
        <f t="shared" ca="1" si="0"/>
        <v>0</v>
      </c>
      <c r="P6" s="10">
        <f t="shared" ref="P6:P50" ca="1" si="1">IF(COUNT($B6:$C6)=2,N6*O6,0)</f>
        <v>0</v>
      </c>
      <c r="Q6" s="10">
        <f t="shared" ref="Q6:Q50" ca="1" si="2">IF(COUNT($B6:$C6)=2,B6^2,0)</f>
        <v>0</v>
      </c>
      <c r="R6" s="10">
        <f t="shared" ref="R6:R50" ca="1" si="3">IF(COUNT($B6:$C6)=2,B6^3,0)</f>
        <v>0</v>
      </c>
      <c r="S6" s="10">
        <f t="shared" ref="S6:S50" ca="1" si="4">IF(COUNT($B6:$C6)=2,B6^4,0)</f>
        <v>0</v>
      </c>
      <c r="T6" s="10">
        <f t="shared" ref="T6:T50" ca="1" si="5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6">RAND()</f>
        <v>0.36960285345689214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0"/>
        <v>0</v>
      </c>
      <c r="P7" s="10">
        <f t="shared" ca="1" si="1"/>
        <v>0</v>
      </c>
      <c r="Q7" s="10">
        <f t="shared" ca="1" si="2"/>
        <v>0</v>
      </c>
      <c r="R7" s="10">
        <f t="shared" ca="1" si="3"/>
        <v>0</v>
      </c>
      <c r="S7" s="10">
        <f t="shared" ca="1" si="4"/>
        <v>0</v>
      </c>
      <c r="T7" s="10">
        <f t="shared" ca="1" si="5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6"/>
        <v>0.24623603421740736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0"/>
        <v>0</v>
      </c>
      <c r="P8" s="10">
        <f t="shared" ca="1" si="1"/>
        <v>0</v>
      </c>
      <c r="Q8" s="10">
        <f t="shared" ca="1" si="2"/>
        <v>0</v>
      </c>
      <c r="R8" s="10">
        <f t="shared" ca="1" si="3"/>
        <v>0</v>
      </c>
      <c r="S8" s="10">
        <f t="shared" ca="1" si="4"/>
        <v>0</v>
      </c>
      <c r="T8" s="10">
        <f t="shared" ca="1" si="5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6"/>
        <v>0.36038376269869343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0"/>
        <v>0</v>
      </c>
      <c r="P9" s="10">
        <f t="shared" ca="1" si="1"/>
        <v>0</v>
      </c>
      <c r="Q9" s="10">
        <f t="shared" ca="1" si="2"/>
        <v>0</v>
      </c>
      <c r="R9" s="10">
        <f t="shared" ca="1" si="3"/>
        <v>0</v>
      </c>
      <c r="S9" s="10">
        <f t="shared" ca="1" si="4"/>
        <v>0</v>
      </c>
      <c r="T9" s="10">
        <f t="shared" ca="1" si="5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6"/>
        <v>0.39589387884849159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0"/>
        <v>0</v>
      </c>
      <c r="P10" s="10">
        <f t="shared" ca="1" si="1"/>
        <v>0</v>
      </c>
      <c r="Q10" s="10">
        <f t="shared" ca="1" si="2"/>
        <v>0</v>
      </c>
      <c r="R10" s="10">
        <f t="shared" ca="1" si="3"/>
        <v>0</v>
      </c>
      <c r="S10" s="10">
        <f t="shared" ca="1" si="4"/>
        <v>0</v>
      </c>
      <c r="T10" s="10">
        <f t="shared" ca="1" si="5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6"/>
        <v>0.40092813429309093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0"/>
        <v>0</v>
      </c>
      <c r="P11" s="10">
        <f t="shared" ca="1" si="1"/>
        <v>0</v>
      </c>
      <c r="Q11" s="10">
        <f t="shared" ca="1" si="2"/>
        <v>0</v>
      </c>
      <c r="R11" s="10">
        <f t="shared" ca="1" si="3"/>
        <v>0</v>
      </c>
      <c r="S11" s="10">
        <f t="shared" ca="1" si="4"/>
        <v>0</v>
      </c>
      <c r="T11" s="10">
        <f t="shared" ca="1" si="5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6"/>
        <v>0.75837241884038165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0"/>
        <v>0</v>
      </c>
      <c r="P12" s="10">
        <f t="shared" ca="1" si="1"/>
        <v>0</v>
      </c>
      <c r="Q12" s="10">
        <f t="shared" ca="1" si="2"/>
        <v>0</v>
      </c>
      <c r="R12" s="10">
        <f t="shared" ca="1" si="3"/>
        <v>0</v>
      </c>
      <c r="S12" s="10">
        <f t="shared" ca="1" si="4"/>
        <v>0</v>
      </c>
      <c r="T12" s="10">
        <f t="shared" ca="1" si="5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6"/>
        <v>0.46885600735061295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0"/>
        <v>0</v>
      </c>
      <c r="P13" s="10">
        <f t="shared" ca="1" si="1"/>
        <v>0</v>
      </c>
      <c r="Q13" s="10">
        <f t="shared" ca="1" si="2"/>
        <v>0</v>
      </c>
      <c r="R13" s="10">
        <f t="shared" ca="1" si="3"/>
        <v>0</v>
      </c>
      <c r="S13" s="10">
        <f t="shared" ca="1" si="4"/>
        <v>0</v>
      </c>
      <c r="T13" s="10">
        <f t="shared" ca="1" si="5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6"/>
        <v>0.88379669425532248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0"/>
        <v>0</v>
      </c>
      <c r="P14" s="10">
        <f t="shared" ca="1" si="1"/>
        <v>0</v>
      </c>
      <c r="Q14" s="10">
        <f t="shared" ca="1" si="2"/>
        <v>0</v>
      </c>
      <c r="R14" s="10">
        <f t="shared" ca="1" si="3"/>
        <v>0</v>
      </c>
      <c r="S14" s="10">
        <f t="shared" ca="1" si="4"/>
        <v>0</v>
      </c>
      <c r="T14" s="10">
        <f t="shared" ca="1" si="5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6"/>
        <v>0.44691963100359455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0"/>
        <v>0</v>
      </c>
      <c r="P15" s="10">
        <f t="shared" ca="1" si="1"/>
        <v>0</v>
      </c>
      <c r="Q15" s="10">
        <f t="shared" ca="1" si="2"/>
        <v>0</v>
      </c>
      <c r="R15" s="10">
        <f t="shared" ca="1" si="3"/>
        <v>0</v>
      </c>
      <c r="S15" s="10">
        <f t="shared" ca="1" si="4"/>
        <v>0</v>
      </c>
      <c r="T15" s="10">
        <f t="shared" ca="1" si="5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6"/>
        <v>0.21436521996817293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0"/>
        <v>0</v>
      </c>
      <c r="P16" s="10">
        <f t="shared" ca="1" si="1"/>
        <v>0</v>
      </c>
      <c r="Q16" s="10">
        <f t="shared" ca="1" si="2"/>
        <v>0</v>
      </c>
      <c r="R16" s="10">
        <f t="shared" ca="1" si="3"/>
        <v>0</v>
      </c>
      <c r="S16" s="10">
        <f t="shared" ca="1" si="4"/>
        <v>0</v>
      </c>
      <c r="T16" s="10">
        <f t="shared" ca="1" si="5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6"/>
        <v>0.73502200169855336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0"/>
        <v>0</v>
      </c>
      <c r="P17" s="10">
        <f t="shared" ca="1" si="1"/>
        <v>0</v>
      </c>
      <c r="Q17" s="10">
        <f t="shared" ca="1" si="2"/>
        <v>0</v>
      </c>
      <c r="R17" s="10">
        <f t="shared" ca="1" si="3"/>
        <v>0</v>
      </c>
      <c r="S17" s="10">
        <f t="shared" ca="1" si="4"/>
        <v>0</v>
      </c>
      <c r="T17" s="10">
        <f t="shared" ca="1" si="5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6"/>
        <v>0.30089964736946795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0"/>
        <v>0</v>
      </c>
      <c r="P18" s="10">
        <f t="shared" ca="1" si="1"/>
        <v>0</v>
      </c>
      <c r="Q18" s="10">
        <f t="shared" ca="1" si="2"/>
        <v>0</v>
      </c>
      <c r="R18" s="10">
        <f t="shared" ca="1" si="3"/>
        <v>0</v>
      </c>
      <c r="S18" s="10">
        <f t="shared" ca="1" si="4"/>
        <v>0</v>
      </c>
      <c r="T18" s="10">
        <f t="shared" ca="1" si="5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6"/>
        <v>0.72942231351413589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0"/>
        <v>0</v>
      </c>
      <c r="P19" s="10">
        <f t="shared" ca="1" si="1"/>
        <v>0</v>
      </c>
      <c r="Q19" s="10">
        <f t="shared" ca="1" si="2"/>
        <v>0</v>
      </c>
      <c r="R19" s="10">
        <f t="shared" ca="1" si="3"/>
        <v>0</v>
      </c>
      <c r="S19" s="10">
        <f t="shared" ca="1" si="4"/>
        <v>0</v>
      </c>
      <c r="T19" s="10">
        <f t="shared" ca="1" si="5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6"/>
        <v>0.5491232648855997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0"/>
        <v>0</v>
      </c>
      <c r="P20" s="10">
        <f t="shared" ca="1" si="1"/>
        <v>0</v>
      </c>
      <c r="Q20" s="10">
        <f t="shared" ca="1" si="2"/>
        <v>0</v>
      </c>
      <c r="R20" s="10">
        <f t="shared" ca="1" si="3"/>
        <v>0</v>
      </c>
      <c r="S20" s="10">
        <f t="shared" ca="1" si="4"/>
        <v>0</v>
      </c>
      <c r="T20" s="10">
        <f t="shared" ca="1" si="5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6"/>
        <v>0.34253968616746344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0"/>
        <v>0</v>
      </c>
      <c r="P21" s="10">
        <f t="shared" ca="1" si="1"/>
        <v>0</v>
      </c>
      <c r="Q21" s="10">
        <f t="shared" ca="1" si="2"/>
        <v>0</v>
      </c>
      <c r="R21" s="10">
        <f t="shared" ca="1" si="3"/>
        <v>0</v>
      </c>
      <c r="S21" s="10">
        <f t="shared" ca="1" si="4"/>
        <v>0</v>
      </c>
      <c r="T21" s="10">
        <f t="shared" ca="1" si="5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6"/>
        <v>0.12406872513861056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0"/>
        <v>0</v>
      </c>
      <c r="P22" s="10">
        <f t="shared" ca="1" si="1"/>
        <v>0</v>
      </c>
      <c r="Q22" s="10">
        <f t="shared" ca="1" si="2"/>
        <v>0</v>
      </c>
      <c r="R22" s="10">
        <f t="shared" ca="1" si="3"/>
        <v>0</v>
      </c>
      <c r="S22" s="10">
        <f t="shared" ca="1" si="4"/>
        <v>0</v>
      </c>
      <c r="T22" s="10">
        <f t="shared" ca="1" si="5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6"/>
        <v>0.23985014881707301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0"/>
        <v>0</v>
      </c>
      <c r="P23" s="10">
        <f t="shared" ca="1" si="1"/>
        <v>0</v>
      </c>
      <c r="Q23" s="10">
        <f t="shared" ca="1" si="2"/>
        <v>0</v>
      </c>
      <c r="R23" s="10">
        <f t="shared" ca="1" si="3"/>
        <v>0</v>
      </c>
      <c r="S23" s="10">
        <f t="shared" ca="1" si="4"/>
        <v>0</v>
      </c>
      <c r="T23" s="10">
        <f t="shared" ca="1" si="5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6"/>
        <v>0.39805849440753582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0"/>
        <v>0</v>
      </c>
      <c r="P24" s="10">
        <f t="shared" ca="1" si="1"/>
        <v>0</v>
      </c>
      <c r="Q24" s="10">
        <f t="shared" ca="1" si="2"/>
        <v>0</v>
      </c>
      <c r="R24" s="10">
        <f t="shared" ca="1" si="3"/>
        <v>0</v>
      </c>
      <c r="S24" s="10">
        <f t="shared" ca="1" si="4"/>
        <v>0</v>
      </c>
      <c r="T24" s="10">
        <f t="shared" ca="1" si="5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6"/>
        <v>0.53453706139077517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0"/>
        <v>0</v>
      </c>
      <c r="P25" s="10">
        <f t="shared" ca="1" si="1"/>
        <v>0</v>
      </c>
      <c r="Q25" s="10">
        <f t="shared" ca="1" si="2"/>
        <v>0</v>
      </c>
      <c r="R25" s="10">
        <f t="shared" ca="1" si="3"/>
        <v>0</v>
      </c>
      <c r="S25" s="10">
        <f t="shared" ca="1" si="4"/>
        <v>0</v>
      </c>
      <c r="T25" s="10">
        <f t="shared" ca="1" si="5"/>
        <v>0</v>
      </c>
      <c r="U25" s="10"/>
      <c r="V25" s="10"/>
      <c r="W25" s="10"/>
      <c r="X25" s="9" t="s">
        <v>0</v>
      </c>
      <c r="Y25" s="55">
        <f t="shared" ref="Y25:AE25" ca="1" si="7">SUM(N6:N50)</f>
        <v>0</v>
      </c>
      <c r="Z25" s="56">
        <f t="shared" ca="1" si="7"/>
        <v>0</v>
      </c>
      <c r="AA25" s="57">
        <f t="shared" ca="1" si="7"/>
        <v>0</v>
      </c>
      <c r="AB25" s="57">
        <f t="shared" ca="1" si="7"/>
        <v>0</v>
      </c>
      <c r="AC25" s="57">
        <f t="shared" ca="1" si="7"/>
        <v>0</v>
      </c>
      <c r="AD25" s="57">
        <f t="shared" ca="1" si="7"/>
        <v>0</v>
      </c>
      <c r="AE25" s="58">
        <f t="shared" ca="1" si="7"/>
        <v>0</v>
      </c>
    </row>
    <row r="26" spans="1:31">
      <c r="A26" s="10">
        <f t="shared" ca="1" si="6"/>
        <v>0.14277879407691874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0"/>
        <v>0</v>
      </c>
      <c r="P26" s="10">
        <f t="shared" ca="1" si="1"/>
        <v>0</v>
      </c>
      <c r="Q26" s="10">
        <f t="shared" ca="1" si="2"/>
        <v>0</v>
      </c>
      <c r="R26" s="10">
        <f t="shared" ca="1" si="3"/>
        <v>0</v>
      </c>
      <c r="S26" s="10">
        <f t="shared" ca="1" si="4"/>
        <v>0</v>
      </c>
      <c r="T26" s="10">
        <f t="shared" ca="1" si="5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6"/>
        <v>0.19299514499396819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0"/>
        <v>0</v>
      </c>
      <c r="P27" s="10">
        <f t="shared" ca="1" si="1"/>
        <v>0</v>
      </c>
      <c r="Q27" s="10">
        <f t="shared" ca="1" si="2"/>
        <v>0</v>
      </c>
      <c r="R27" s="10">
        <f t="shared" ca="1" si="3"/>
        <v>0</v>
      </c>
      <c r="S27" s="10">
        <f t="shared" ca="1" si="4"/>
        <v>0</v>
      </c>
      <c r="T27" s="10">
        <f t="shared" ca="1" si="5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6"/>
        <v>0.17157183662554798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0"/>
        <v>0</v>
      </c>
      <c r="P28" s="10">
        <f t="shared" ca="1" si="1"/>
        <v>0</v>
      </c>
      <c r="Q28" s="10">
        <f t="shared" ca="1" si="2"/>
        <v>0</v>
      </c>
      <c r="R28" s="10">
        <f t="shared" ca="1" si="3"/>
        <v>0</v>
      </c>
      <c r="S28" s="10">
        <f t="shared" ca="1" si="4"/>
        <v>0</v>
      </c>
      <c r="T28" s="10">
        <f t="shared" ca="1" si="5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6"/>
        <v>2.9561968151260443E-2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0"/>
        <v>0</v>
      </c>
      <c r="P29" s="10">
        <f t="shared" ca="1" si="1"/>
        <v>0</v>
      </c>
      <c r="Q29" s="10">
        <f t="shared" ca="1" si="2"/>
        <v>0</v>
      </c>
      <c r="R29" s="10">
        <f t="shared" ca="1" si="3"/>
        <v>0</v>
      </c>
      <c r="S29" s="10">
        <f t="shared" ca="1" si="4"/>
        <v>0</v>
      </c>
      <c r="T29" s="10">
        <f t="shared" ca="1" si="5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6"/>
        <v>0.28457777783264127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0"/>
        <v>0</v>
      </c>
      <c r="P30" s="10">
        <f t="shared" ca="1" si="1"/>
        <v>0</v>
      </c>
      <c r="Q30" s="10">
        <f t="shared" ca="1" si="2"/>
        <v>0</v>
      </c>
      <c r="R30" s="10">
        <f t="shared" ca="1" si="3"/>
        <v>0</v>
      </c>
      <c r="S30" s="10">
        <f t="shared" ca="1" si="4"/>
        <v>0</v>
      </c>
      <c r="T30" s="10">
        <f t="shared" ca="1" si="5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6"/>
        <v>0.27678329787703171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0"/>
        <v>0</v>
      </c>
      <c r="P31" s="10">
        <f t="shared" ca="1" si="1"/>
        <v>0</v>
      </c>
      <c r="Q31" s="10">
        <f t="shared" ca="1" si="2"/>
        <v>0</v>
      </c>
      <c r="R31" s="10">
        <f t="shared" ca="1" si="3"/>
        <v>0</v>
      </c>
      <c r="S31" s="10">
        <f t="shared" ca="1" si="4"/>
        <v>0</v>
      </c>
      <c r="T31" s="10">
        <f t="shared" ca="1" si="5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6"/>
        <v>0.47156861868784239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0"/>
        <v>0</v>
      </c>
      <c r="P32" s="10">
        <f t="shared" ca="1" si="1"/>
        <v>0</v>
      </c>
      <c r="Q32" s="10">
        <f t="shared" ca="1" si="2"/>
        <v>0</v>
      </c>
      <c r="R32" s="10">
        <f t="shared" ca="1" si="3"/>
        <v>0</v>
      </c>
      <c r="S32" s="10">
        <f t="shared" ca="1" si="4"/>
        <v>0</v>
      </c>
      <c r="T32" s="10">
        <f t="shared" ca="1" si="5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6"/>
        <v>0.60569854037118276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0"/>
        <v>0</v>
      </c>
      <c r="P33" s="10">
        <f t="shared" ca="1" si="1"/>
        <v>0</v>
      </c>
      <c r="Q33" s="10">
        <f t="shared" ca="1" si="2"/>
        <v>0</v>
      </c>
      <c r="R33" s="10">
        <f t="shared" ca="1" si="3"/>
        <v>0</v>
      </c>
      <c r="S33" s="10">
        <f t="shared" ca="1" si="4"/>
        <v>0</v>
      </c>
      <c r="T33" s="10">
        <f t="shared" ca="1" si="5"/>
        <v>0</v>
      </c>
      <c r="U33" s="10"/>
      <c r="V33" s="10"/>
      <c r="W33" s="10"/>
      <c r="X33" s="89" t="s">
        <v>88</v>
      </c>
      <c r="Y33" s="72" t="e">
        <f ca="1">1-(AB73/AD73)</f>
        <v>#DIV/0!</v>
      </c>
      <c r="Z33" s="10"/>
      <c r="AA33" s="10"/>
      <c r="AB33" s="10"/>
      <c r="AC33" s="10"/>
      <c r="AD33" s="10"/>
      <c r="AE33" s="10"/>
    </row>
    <row r="34" spans="1:31">
      <c r="A34" s="10">
        <f t="shared" ca="1" si="6"/>
        <v>0.1647075451671367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0"/>
        <v>0</v>
      </c>
      <c r="P34" s="10">
        <f t="shared" ca="1" si="1"/>
        <v>0</v>
      </c>
      <c r="Q34" s="10">
        <f t="shared" ca="1" si="2"/>
        <v>0</v>
      </c>
      <c r="R34" s="10">
        <f t="shared" ca="1" si="3"/>
        <v>0</v>
      </c>
      <c r="S34" s="10">
        <f t="shared" ca="1" si="4"/>
        <v>0</v>
      </c>
      <c r="T34" s="10">
        <f t="shared" ca="1" si="5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4.25">
      <c r="A35" s="10">
        <f t="shared" ca="1" si="6"/>
        <v>0.5728949379052497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0"/>
        <v>0</v>
      </c>
      <c r="P35" s="10">
        <f t="shared" ca="1" si="1"/>
        <v>0</v>
      </c>
      <c r="Q35" s="10">
        <f t="shared" ca="1" si="2"/>
        <v>0</v>
      </c>
      <c r="R35" s="10">
        <f t="shared" ca="1" si="3"/>
        <v>0</v>
      </c>
      <c r="S35" s="10">
        <f t="shared" ca="1" si="4"/>
        <v>0</v>
      </c>
      <c r="T35" s="10">
        <f t="shared" ca="1" si="5"/>
        <v>0</v>
      </c>
      <c r="U35" s="10"/>
      <c r="V35" s="10"/>
      <c r="W35" s="10"/>
      <c r="X35" s="10"/>
      <c r="Y35" s="72" t="s">
        <v>69</v>
      </c>
      <c r="Z35" s="10"/>
      <c r="AA35" s="10"/>
      <c r="AB35" s="10"/>
      <c r="AC35" s="10"/>
      <c r="AD35" s="10"/>
      <c r="AE35" s="10"/>
    </row>
    <row r="36" spans="1:31">
      <c r="A36" s="10">
        <f t="shared" ca="1" si="6"/>
        <v>0.60963419277030284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0"/>
        <v>0</v>
      </c>
      <c r="P36" s="10">
        <f t="shared" ca="1" si="1"/>
        <v>0</v>
      </c>
      <c r="Q36" s="10">
        <f t="shared" ca="1" si="2"/>
        <v>0</v>
      </c>
      <c r="R36" s="10">
        <f t="shared" ca="1" si="3"/>
        <v>0</v>
      </c>
      <c r="S36" s="10">
        <f t="shared" ca="1" si="4"/>
        <v>0</v>
      </c>
      <c r="T36" s="10">
        <f t="shared" ca="1" si="5"/>
        <v>0</v>
      </c>
      <c r="U36" s="10"/>
      <c r="V36" s="10"/>
      <c r="W36" s="10"/>
      <c r="X36" s="10"/>
      <c r="Y36" s="108" t="s">
        <v>70</v>
      </c>
      <c r="Z36" s="108" t="s">
        <v>71</v>
      </c>
      <c r="AA36" s="108"/>
      <c r="AB36" s="108" t="s">
        <v>72</v>
      </c>
      <c r="AC36" s="108"/>
      <c r="AD36" s="108" t="s">
        <v>73</v>
      </c>
      <c r="AE36" s="41"/>
    </row>
    <row r="37" spans="1:31">
      <c r="A37" s="10">
        <f t="shared" ca="1" si="6"/>
        <v>0.83906763180533672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0"/>
        <v>0</v>
      </c>
      <c r="P37" s="10">
        <f t="shared" ca="1" si="1"/>
        <v>0</v>
      </c>
      <c r="Q37" s="10">
        <f t="shared" ca="1" si="2"/>
        <v>0</v>
      </c>
      <c r="R37" s="10">
        <f t="shared" ca="1" si="3"/>
        <v>0</v>
      </c>
      <c r="S37" s="10">
        <f t="shared" ca="1" si="4"/>
        <v>0</v>
      </c>
      <c r="T37" s="10">
        <f t="shared" ca="1" si="5"/>
        <v>0</v>
      </c>
      <c r="U37" s="10"/>
      <c r="V37" s="10"/>
      <c r="W37" s="10"/>
      <c r="X37" s="10"/>
      <c r="Y37" s="73">
        <f>IF(COUNT(Sheet1!$B6:'Sheet1'!$C6)=2,(C6-Z$25/n)^2,0)</f>
        <v>0</v>
      </c>
      <c r="Z37" s="74">
        <f>IF(COUNT(Sheet1!$B6:'Sheet1'!$C6)=2,Z$29*B6^2+Y$30*B6+Y$31,0)</f>
        <v>0</v>
      </c>
      <c r="AA37" s="74"/>
      <c r="AB37" s="74">
        <f t="shared" ref="AB37:AB72" ca="1" si="8">IF(COUNT($B6:$C6)=2,(C6-Z37)^2,0)</f>
        <v>0</v>
      </c>
      <c r="AC37" s="49"/>
      <c r="AD37" s="75">
        <f>IF(COUNT(Sheet1!$B6:'Sheet1'!$C6)=2,($Z$25/n-Z37)^2,0)</f>
        <v>0</v>
      </c>
      <c r="AE37" s="10" t="s">
        <v>0</v>
      </c>
    </row>
    <row r="38" spans="1:31">
      <c r="A38" s="10">
        <f t="shared" ca="1" si="6"/>
        <v>0.29524662733593965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0"/>
        <v>0</v>
      </c>
      <c r="P38" s="10">
        <f t="shared" ca="1" si="1"/>
        <v>0</v>
      </c>
      <c r="Q38" s="10">
        <f t="shared" ca="1" si="2"/>
        <v>0</v>
      </c>
      <c r="R38" s="10">
        <f t="shared" ca="1" si="3"/>
        <v>0</v>
      </c>
      <c r="S38" s="10">
        <f t="shared" ca="1" si="4"/>
        <v>0</v>
      </c>
      <c r="T38" s="10">
        <f t="shared" ca="1" si="5"/>
        <v>0</v>
      </c>
      <c r="U38" s="10"/>
      <c r="V38" s="10"/>
      <c r="W38" s="10"/>
      <c r="X38" s="10"/>
      <c r="Y38" s="73">
        <f>IF(COUNT(Sheet1!$B7:'Sheet1'!$C7)=2,(C7-Z$25/n)^2,0)</f>
        <v>0</v>
      </c>
      <c r="Z38" s="74">
        <f>IF(COUNT(Sheet1!$B7:'Sheet1'!$C7)=2,Z$29*B7^2+Y$30*B7+Y$31,0)</f>
        <v>0</v>
      </c>
      <c r="AA38" s="59"/>
      <c r="AB38" s="74">
        <f t="shared" ca="1" si="8"/>
        <v>0</v>
      </c>
      <c r="AC38" s="32"/>
      <c r="AD38" s="75">
        <f>IF(COUNT(Sheet1!$B7:'Sheet1'!$C7)=2,($Z$25/n-Z38)^2,0)</f>
        <v>0</v>
      </c>
      <c r="AE38" s="10"/>
    </row>
    <row r="39" spans="1:31">
      <c r="A39" s="10">
        <f t="shared" ca="1" si="6"/>
        <v>0.4880747412775388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0"/>
        <v>0</v>
      </c>
      <c r="P39" s="10">
        <f t="shared" ca="1" si="1"/>
        <v>0</v>
      </c>
      <c r="Q39" s="10">
        <f t="shared" ca="1" si="2"/>
        <v>0</v>
      </c>
      <c r="R39" s="10">
        <f t="shared" ca="1" si="3"/>
        <v>0</v>
      </c>
      <c r="S39" s="10">
        <f t="shared" ca="1" si="4"/>
        <v>0</v>
      </c>
      <c r="T39" s="10">
        <f t="shared" ca="1" si="5"/>
        <v>0</v>
      </c>
      <c r="U39" s="10"/>
      <c r="V39" s="10"/>
      <c r="W39" s="10"/>
      <c r="X39" s="10"/>
      <c r="Y39" s="73">
        <f>IF(COUNT(Sheet1!$B8:'Sheet1'!$C8)=2,(C8-Z$25/n)^2,0)</f>
        <v>0</v>
      </c>
      <c r="Z39" s="74">
        <f>IF(COUNT(Sheet1!$B8:'Sheet1'!$C8)=2,Z$29*B8^2+Y$30*B8+Y$31,0)</f>
        <v>0</v>
      </c>
      <c r="AA39" s="59"/>
      <c r="AB39" s="74">
        <f t="shared" ca="1" si="8"/>
        <v>0</v>
      </c>
      <c r="AC39" s="32"/>
      <c r="AD39" s="75">
        <f>IF(COUNT(Sheet1!$B8:'Sheet1'!$C8)=2,($Z$25/n-Z39)^2,0)</f>
        <v>0</v>
      </c>
      <c r="AE39" s="10"/>
    </row>
    <row r="40" spans="1:31">
      <c r="A40" s="10">
        <f t="shared" ca="1" si="6"/>
        <v>0.80713953472868427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0"/>
        <v>0</v>
      </c>
      <c r="P40" s="10">
        <f t="shared" ca="1" si="1"/>
        <v>0</v>
      </c>
      <c r="Q40" s="10">
        <f t="shared" ca="1" si="2"/>
        <v>0</v>
      </c>
      <c r="R40" s="10">
        <f t="shared" ca="1" si="3"/>
        <v>0</v>
      </c>
      <c r="S40" s="10">
        <f t="shared" ca="1" si="4"/>
        <v>0</v>
      </c>
      <c r="T40" s="10">
        <f t="shared" ca="1" si="5"/>
        <v>0</v>
      </c>
      <c r="U40" s="10"/>
      <c r="V40" s="10"/>
      <c r="W40" s="10"/>
      <c r="X40" s="10"/>
      <c r="Y40" s="73">
        <f>IF(COUNT(Sheet1!$B9:'Sheet1'!$C9)=2,(C9-Z$25/n)^2,0)</f>
        <v>0</v>
      </c>
      <c r="Z40" s="74">
        <f>IF(COUNT(Sheet1!$B9:'Sheet1'!$C9)=2,Z$29*B9^2+Y$30*B9+Y$31,0)</f>
        <v>0</v>
      </c>
      <c r="AA40" s="59"/>
      <c r="AB40" s="74">
        <f t="shared" ca="1" si="8"/>
        <v>0</v>
      </c>
      <c r="AC40" s="32"/>
      <c r="AD40" s="75">
        <f>IF(COUNT(Sheet1!$B9:'Sheet1'!$C9)=2,($Z$25/n-Z40)^2,0)</f>
        <v>0</v>
      </c>
      <c r="AE40" s="10"/>
    </row>
    <row r="41" spans="1:31">
      <c r="A41" s="10">
        <f t="shared" ca="1" si="6"/>
        <v>0.93909969045468533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0"/>
        <v>0</v>
      </c>
      <c r="P41" s="10">
        <f t="shared" ca="1" si="1"/>
        <v>0</v>
      </c>
      <c r="Q41" s="10">
        <f t="shared" ca="1" si="2"/>
        <v>0</v>
      </c>
      <c r="R41" s="10">
        <f t="shared" ca="1" si="3"/>
        <v>0</v>
      </c>
      <c r="S41" s="10">
        <f t="shared" ca="1" si="4"/>
        <v>0</v>
      </c>
      <c r="T41" s="10">
        <f t="shared" ca="1" si="5"/>
        <v>0</v>
      </c>
      <c r="U41" s="10"/>
      <c r="V41" s="10"/>
      <c r="W41" s="10"/>
      <c r="X41" s="10"/>
      <c r="Y41" s="73">
        <f>IF(COUNT(Sheet1!$B10:'Sheet1'!$C10)=2,(C10-Z$25/n)^2,0)</f>
        <v>0</v>
      </c>
      <c r="Z41" s="74">
        <f>IF(COUNT(Sheet1!$B10:'Sheet1'!$C10)=2,Z$29*B10^2+Y$30*B10+Y$31,0)</f>
        <v>0</v>
      </c>
      <c r="AA41" s="59"/>
      <c r="AB41" s="74">
        <f t="shared" ca="1" si="8"/>
        <v>0</v>
      </c>
      <c r="AC41" s="32"/>
      <c r="AD41" s="75">
        <f>IF(COUNT(Sheet1!$B10:'Sheet1'!$C10)=2,($Z$25/n-Z41)^2,0)</f>
        <v>0</v>
      </c>
      <c r="AE41" s="10"/>
    </row>
    <row r="42" spans="1:31">
      <c r="A42" s="10">
        <f t="shared" ca="1" si="6"/>
        <v>0.92122743013637576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0"/>
        <v>0</v>
      </c>
      <c r="P42" s="10">
        <f t="shared" ca="1" si="1"/>
        <v>0</v>
      </c>
      <c r="Q42" s="10">
        <f t="shared" ca="1" si="2"/>
        <v>0</v>
      </c>
      <c r="R42" s="10">
        <f t="shared" ca="1" si="3"/>
        <v>0</v>
      </c>
      <c r="S42" s="10">
        <f t="shared" ca="1" si="4"/>
        <v>0</v>
      </c>
      <c r="T42" s="10">
        <f t="shared" ca="1" si="5"/>
        <v>0</v>
      </c>
      <c r="U42" s="10"/>
      <c r="V42" s="10"/>
      <c r="W42" s="10"/>
      <c r="X42" s="10"/>
      <c r="Y42" s="73">
        <f>IF(COUNT(Sheet1!$B11:'Sheet1'!$C11)=2,(C11-Z$25/n)^2,0)</f>
        <v>0</v>
      </c>
      <c r="Z42" s="74">
        <f>IF(COUNT(Sheet1!$B11:'Sheet1'!$C11)=2,Z$29*B11^2+Y$30*B11+Y$31,0)</f>
        <v>0</v>
      </c>
      <c r="AA42" s="59"/>
      <c r="AB42" s="74">
        <f t="shared" ca="1" si="8"/>
        <v>0</v>
      </c>
      <c r="AC42" s="32"/>
      <c r="AD42" s="75">
        <f>IF(COUNT(Sheet1!$B11:'Sheet1'!$C11)=2,($Z$25/n-Z42)^2,0)</f>
        <v>0</v>
      </c>
      <c r="AE42" s="10"/>
    </row>
    <row r="43" spans="1:31">
      <c r="A43" s="10">
        <f t="shared" ca="1" si="6"/>
        <v>0.78175721323339409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0"/>
        <v>0</v>
      </c>
      <c r="P43" s="10">
        <f t="shared" ca="1" si="1"/>
        <v>0</v>
      </c>
      <c r="Q43" s="10">
        <f t="shared" ca="1" si="2"/>
        <v>0</v>
      </c>
      <c r="R43" s="10">
        <f t="shared" ca="1" si="3"/>
        <v>0</v>
      </c>
      <c r="S43" s="10">
        <f t="shared" ca="1" si="4"/>
        <v>0</v>
      </c>
      <c r="T43" s="10">
        <f t="shared" ca="1" si="5"/>
        <v>0</v>
      </c>
      <c r="U43" s="10"/>
      <c r="V43" s="10"/>
      <c r="W43" s="10"/>
      <c r="X43" s="10"/>
      <c r="Y43" s="73">
        <f>IF(COUNT(Sheet1!$B12:'Sheet1'!$C12)=2,(C12-Z$25/n)^2,0)</f>
        <v>0</v>
      </c>
      <c r="Z43" s="74">
        <f>IF(COUNT(Sheet1!$B12:'Sheet1'!$C12)=2,Z$29*B12^2+Y$30*B12+Y$31,0)</f>
        <v>0</v>
      </c>
      <c r="AA43" s="59"/>
      <c r="AB43" s="74">
        <f t="shared" ca="1" si="8"/>
        <v>0</v>
      </c>
      <c r="AC43" s="32"/>
      <c r="AD43" s="75">
        <f>IF(COUNT(Sheet1!$B12:'Sheet1'!$C12)=2,($Z$25/n-Z43)^2,0)</f>
        <v>0</v>
      </c>
      <c r="AE43" s="10"/>
    </row>
    <row r="44" spans="1:31">
      <c r="A44" s="10">
        <f t="shared" ca="1" si="6"/>
        <v>0.9389551309684524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0"/>
        <v>0</v>
      </c>
      <c r="P44" s="10">
        <f t="shared" ca="1" si="1"/>
        <v>0</v>
      </c>
      <c r="Q44" s="10">
        <f t="shared" ca="1" si="2"/>
        <v>0</v>
      </c>
      <c r="R44" s="10">
        <f t="shared" ca="1" si="3"/>
        <v>0</v>
      </c>
      <c r="S44" s="10">
        <f t="shared" ca="1" si="4"/>
        <v>0</v>
      </c>
      <c r="T44" s="10">
        <f t="shared" ca="1" si="5"/>
        <v>0</v>
      </c>
      <c r="U44" s="10"/>
      <c r="V44" s="10"/>
      <c r="W44" s="10"/>
      <c r="X44" s="10"/>
      <c r="Y44" s="73">
        <f>IF(COUNT(Sheet1!$B13:'Sheet1'!$C13)=2,(C13-Z$25/n)^2,0)</f>
        <v>0</v>
      </c>
      <c r="Z44" s="74">
        <f>IF(COUNT(Sheet1!$B13:'Sheet1'!$C13)=2,Z$29*B13^2+Y$30*B13+Y$31,0)</f>
        <v>0</v>
      </c>
      <c r="AA44" s="32"/>
      <c r="AB44" s="74">
        <f t="shared" ca="1" si="8"/>
        <v>0</v>
      </c>
      <c r="AC44" s="32"/>
      <c r="AD44" s="75">
        <f>IF(COUNT(Sheet1!$B13:'Sheet1'!$C13)=2,($Z$25/n-Z44)^2,0)</f>
        <v>0</v>
      </c>
      <c r="AE44" s="10"/>
    </row>
    <row r="45" spans="1:31">
      <c r="A45" s="10">
        <f t="shared" ca="1" si="6"/>
        <v>0.1941817838846478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0"/>
        <v>0</v>
      </c>
      <c r="P45" s="10">
        <f t="shared" ca="1" si="1"/>
        <v>0</v>
      </c>
      <c r="Q45" s="10">
        <f t="shared" ca="1" si="2"/>
        <v>0</v>
      </c>
      <c r="R45" s="10">
        <f t="shared" ca="1" si="3"/>
        <v>0</v>
      </c>
      <c r="S45" s="10">
        <f t="shared" ca="1" si="4"/>
        <v>0</v>
      </c>
      <c r="T45" s="10">
        <f t="shared" ca="1" si="5"/>
        <v>0</v>
      </c>
      <c r="U45" s="10"/>
      <c r="V45" s="10"/>
      <c r="W45" s="10"/>
      <c r="X45" s="10"/>
      <c r="Y45" s="73">
        <f>IF(COUNT(Sheet1!$B14:'Sheet1'!$C14)=2,(C14-Z$25/n)^2,0)</f>
        <v>0</v>
      </c>
      <c r="Z45" s="74">
        <f>IF(COUNT(Sheet1!$B14:'Sheet1'!$C14)=2,Z$29*B14^2+Y$30*B14+Y$31,0)</f>
        <v>0</v>
      </c>
      <c r="AA45" s="59"/>
      <c r="AB45" s="74">
        <f t="shared" ca="1" si="8"/>
        <v>0</v>
      </c>
      <c r="AC45" s="32"/>
      <c r="AD45" s="75">
        <f>IF(COUNT(Sheet1!$B14:'Sheet1'!$C14)=2,($Z$25/n-Z45)^2,0)</f>
        <v>0</v>
      </c>
      <c r="AE45" s="10"/>
    </row>
    <row r="46" spans="1:31">
      <c r="A46" s="10">
        <f t="shared" ca="1" si="6"/>
        <v>0.13888097858688719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0"/>
        <v>0</v>
      </c>
      <c r="P46" s="10">
        <f t="shared" ca="1" si="1"/>
        <v>0</v>
      </c>
      <c r="Q46" s="10">
        <f t="shared" ca="1" si="2"/>
        <v>0</v>
      </c>
      <c r="R46" s="10">
        <f t="shared" ca="1" si="3"/>
        <v>0</v>
      </c>
      <c r="S46" s="10">
        <f t="shared" ca="1" si="4"/>
        <v>0</v>
      </c>
      <c r="T46" s="10">
        <f t="shared" ca="1" si="5"/>
        <v>0</v>
      </c>
      <c r="U46" s="10"/>
      <c r="V46" s="10"/>
      <c r="W46" s="10"/>
      <c r="X46" s="10"/>
      <c r="Y46" s="73">
        <f>IF(COUNT(Sheet1!$B15:'Sheet1'!$C15)=2,(C15-Z$25/n)^2,0)</f>
        <v>0</v>
      </c>
      <c r="Z46" s="74">
        <f>IF(COUNT(Sheet1!$B15:'Sheet1'!$C15)=2,Z$29*B15^2+Y$30*B15+Y$31,0)</f>
        <v>0</v>
      </c>
      <c r="AA46" s="59"/>
      <c r="AB46" s="74">
        <f t="shared" ca="1" si="8"/>
        <v>0</v>
      </c>
      <c r="AC46" s="32"/>
      <c r="AD46" s="75">
        <f>IF(COUNT(Sheet1!$B15:'Sheet1'!$C15)=2,($Z$25/n-Z46)^2,0)</f>
        <v>0</v>
      </c>
      <c r="AE46" s="10"/>
    </row>
    <row r="47" spans="1:31">
      <c r="A47" s="10">
        <f t="shared" ca="1" si="6"/>
        <v>0.58683440202686243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0"/>
        <v>0</v>
      </c>
      <c r="P47" s="10">
        <f t="shared" ca="1" si="1"/>
        <v>0</v>
      </c>
      <c r="Q47" s="10">
        <f t="shared" ca="1" si="2"/>
        <v>0</v>
      </c>
      <c r="R47" s="10">
        <f t="shared" ca="1" si="3"/>
        <v>0</v>
      </c>
      <c r="S47" s="10">
        <f t="shared" ca="1" si="4"/>
        <v>0</v>
      </c>
      <c r="T47" s="10">
        <f t="shared" ca="1" si="5"/>
        <v>0</v>
      </c>
      <c r="U47" s="10"/>
      <c r="V47" s="10"/>
      <c r="W47" s="10"/>
      <c r="X47" s="10"/>
      <c r="Y47" s="73">
        <f>IF(COUNT(Sheet1!$B16:'Sheet1'!$C16)=2,(C16-Z$25/n)^2,0)</f>
        <v>0</v>
      </c>
      <c r="Z47" s="74">
        <f>IF(COUNT(Sheet1!$B16:'Sheet1'!$C16)=2,Z$29*B16^2+Y$30*B16+Y$31,0)</f>
        <v>0</v>
      </c>
      <c r="AA47" s="59"/>
      <c r="AB47" s="74">
        <f t="shared" ca="1" si="8"/>
        <v>0</v>
      </c>
      <c r="AC47" s="32"/>
      <c r="AD47" s="75">
        <f>IF(COUNT(Sheet1!$B16:'Sheet1'!$C16)=2,($Z$25/n-Z47)^2,0)</f>
        <v>0</v>
      </c>
      <c r="AE47" s="10"/>
    </row>
    <row r="48" spans="1:31">
      <c r="A48" s="10">
        <f t="shared" ca="1" si="6"/>
        <v>0.30067845936900062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0"/>
        <v>0</v>
      </c>
      <c r="P48" s="10">
        <f t="shared" ca="1" si="1"/>
        <v>0</v>
      </c>
      <c r="Q48" s="10">
        <f t="shared" ca="1" si="2"/>
        <v>0</v>
      </c>
      <c r="R48" s="10">
        <f t="shared" ca="1" si="3"/>
        <v>0</v>
      </c>
      <c r="S48" s="10">
        <f t="shared" ca="1" si="4"/>
        <v>0</v>
      </c>
      <c r="T48" s="10">
        <f t="shared" ca="1" si="5"/>
        <v>0</v>
      </c>
      <c r="U48" s="10"/>
      <c r="V48" s="10"/>
      <c r="W48" s="10"/>
      <c r="X48" s="10"/>
      <c r="Y48" s="73">
        <f>IF(COUNT(Sheet1!$B17:'Sheet1'!$C17)=2,(C17-Z$25/n)^2,0)</f>
        <v>0</v>
      </c>
      <c r="Z48" s="74">
        <f>IF(COUNT(Sheet1!$B17:'Sheet1'!$C17)=2,Z$29*B17^2+Y$30*B17+Y$31,0)</f>
        <v>0</v>
      </c>
      <c r="AA48" s="59"/>
      <c r="AB48" s="74">
        <f t="shared" ca="1" si="8"/>
        <v>0</v>
      </c>
      <c r="AC48" s="32"/>
      <c r="AD48" s="75">
        <f>IF(COUNT(Sheet1!$B17:'Sheet1'!$C17)=2,($Z$25/n-Z48)^2,0)</f>
        <v>0</v>
      </c>
      <c r="AE48" s="10"/>
    </row>
    <row r="49" spans="1:31">
      <c r="A49" s="10">
        <f t="shared" ca="1" si="6"/>
        <v>0.38921132057771135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0"/>
        <v>0</v>
      </c>
      <c r="P49" s="10">
        <f t="shared" ca="1" si="1"/>
        <v>0</v>
      </c>
      <c r="Q49" s="10">
        <f t="shared" ca="1" si="2"/>
        <v>0</v>
      </c>
      <c r="R49" s="10">
        <f t="shared" ca="1" si="3"/>
        <v>0</v>
      </c>
      <c r="S49" s="10">
        <f t="shared" ca="1" si="4"/>
        <v>0</v>
      </c>
      <c r="T49" s="10">
        <f t="shared" ca="1" si="5"/>
        <v>0</v>
      </c>
      <c r="U49" s="10"/>
      <c r="V49" s="10"/>
      <c r="W49" s="10"/>
      <c r="X49" s="10"/>
      <c r="Y49" s="73">
        <f>IF(COUNT(Sheet1!$B18:'Sheet1'!$C18)=2,(C18-Z$25/n)^2,0)</f>
        <v>0</v>
      </c>
      <c r="Z49" s="74">
        <f>IF(COUNT(Sheet1!$B18:'Sheet1'!$C18)=2,Z$29*B18^2+Y$30*B18+Y$31,0)</f>
        <v>0</v>
      </c>
      <c r="AA49" s="59"/>
      <c r="AB49" s="74">
        <f t="shared" ca="1" si="8"/>
        <v>0</v>
      </c>
      <c r="AC49" s="32"/>
      <c r="AD49" s="75">
        <f>IF(COUNT(Sheet1!$B18:'Sheet1'!$C18)=2,($Z$25/n-Z49)^2,0)</f>
        <v>0</v>
      </c>
      <c r="AE49" s="10"/>
    </row>
    <row r="50" spans="1:31">
      <c r="A50" s="10">
        <f t="shared" ca="1" si="6"/>
        <v>0.49988973378087964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0"/>
        <v>0</v>
      </c>
      <c r="P50" s="10">
        <f t="shared" ca="1" si="1"/>
        <v>0</v>
      </c>
      <c r="Q50" s="10">
        <f t="shared" ca="1" si="2"/>
        <v>0</v>
      </c>
      <c r="R50" s="10">
        <f t="shared" ca="1" si="3"/>
        <v>0</v>
      </c>
      <c r="S50" s="10">
        <f t="shared" ca="1" si="4"/>
        <v>0</v>
      </c>
      <c r="T50" s="10">
        <f t="shared" ca="1" si="5"/>
        <v>0</v>
      </c>
      <c r="U50" s="10"/>
      <c r="V50" s="10"/>
      <c r="W50" s="10"/>
      <c r="X50" s="10"/>
      <c r="Y50" s="73">
        <f>IF(COUNT(Sheet1!$B19:'Sheet1'!$C19)=2,(C19-Z$25/n)^2,0)</f>
        <v>0</v>
      </c>
      <c r="Z50" s="74">
        <f>IF(COUNT(Sheet1!$B19:'Sheet1'!$C19)=2,Z$29*B19^2+Y$30*B19+Y$31,0)</f>
        <v>0</v>
      </c>
      <c r="AA50" s="59"/>
      <c r="AB50" s="74">
        <f t="shared" ca="1" si="8"/>
        <v>0</v>
      </c>
      <c r="AC50" s="32"/>
      <c r="AD50" s="75">
        <f>IF(COUNT(Sheet1!$B19:'Sheet1'!$C19)=2,($Z$25/n-Z50)^2,0)</f>
        <v>0</v>
      </c>
      <c r="AE50" s="10"/>
    </row>
    <row r="51" spans="1:3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80" t="str">
        <f>IF(COUNT(J51)=1,(-b+SQRT(b*b-4*a*(__c-J51)))/(2*a),"")</f>
        <v/>
      </c>
      <c r="L51" s="8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73">
        <f>IF(COUNT(Sheet1!$B20:'Sheet1'!$C20)=2,(C20-Z$25/n)^2,0)</f>
        <v>0</v>
      </c>
      <c r="Z51" s="74">
        <f>IF(COUNT(Sheet1!$B20:'Sheet1'!$C20)=2,Z$29*B20^2+Y$30*B20+Y$31,0)</f>
        <v>0</v>
      </c>
      <c r="AA51" s="59"/>
      <c r="AB51" s="74">
        <f t="shared" ca="1" si="8"/>
        <v>0</v>
      </c>
      <c r="AC51" s="32"/>
      <c r="AD51" s="75">
        <f>IF(COUNT(Sheet1!$B20:'Sheet1'!$C20)=2,($Z$25/n-Z51)^2,0)</f>
        <v>0</v>
      </c>
      <c r="AE51" s="10"/>
    </row>
    <row r="52" spans="1:3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73">
        <f>IF(COUNT(Sheet1!$B21:'Sheet1'!$C21)=2,(C21-Z$25/n)^2,0)</f>
        <v>0</v>
      </c>
      <c r="Z52" s="74">
        <f>IF(COUNT(Sheet1!$B21:'Sheet1'!$C21)=2,Z$29*B21^2+Y$30*B21+Y$31,0)</f>
        <v>0</v>
      </c>
      <c r="AA52" s="59"/>
      <c r="AB52" s="74">
        <f t="shared" ca="1" si="8"/>
        <v>0</v>
      </c>
      <c r="AC52" s="32"/>
      <c r="AD52" s="75">
        <f>IF(COUNT(Sheet1!$B21:'Sheet1'!$C21)=2,($Z$25/n-Z52)^2,0)</f>
        <v>0</v>
      </c>
      <c r="AE52" s="10"/>
    </row>
    <row r="53" spans="1:3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73">
        <f>IF(COUNT(Sheet1!$B22:'Sheet1'!$C22)=2,(C22-Z$25/n)^2,0)</f>
        <v>0</v>
      </c>
      <c r="Z53" s="74">
        <f>IF(COUNT(Sheet1!$B22:'Sheet1'!$C22)=2,Z$29*B22^2+Y$30*B22+Y$31,0)</f>
        <v>0</v>
      </c>
      <c r="AA53" s="59"/>
      <c r="AB53" s="74">
        <f t="shared" ca="1" si="8"/>
        <v>0</v>
      </c>
      <c r="AC53" s="32"/>
      <c r="AD53" s="75">
        <f>IF(COUNT(Sheet1!$B22:'Sheet1'!$C22)=2,($Z$25/n-Z53)^2,0)</f>
        <v>0</v>
      </c>
      <c r="AE53" s="10"/>
    </row>
    <row r="54" spans="1:3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73">
        <f>IF(COUNT(Sheet1!$B23:'Sheet1'!$C23)=2,(C23-Z$25/n)^2,0)</f>
        <v>0</v>
      </c>
      <c r="Z54" s="74">
        <f>IF(COUNT(Sheet1!$B23:'Sheet1'!$C23)=2,Z$29*B23^2+Y$30*B23+Y$31,0)</f>
        <v>0</v>
      </c>
      <c r="AA54" s="59"/>
      <c r="AB54" s="74">
        <f t="shared" ca="1" si="8"/>
        <v>0</v>
      </c>
      <c r="AC54" s="32"/>
      <c r="AD54" s="75">
        <f>IF(COUNT(Sheet1!$B23:'Sheet1'!$C23)=2,($Z$25/n-Z54)^2,0)</f>
        <v>0</v>
      </c>
      <c r="AE54" s="10"/>
    </row>
    <row r="55" spans="1:3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73">
        <f>IF(COUNT(Sheet1!$B24:'Sheet1'!$C24)=2,(C24-Z$25/n)^2,0)</f>
        <v>0</v>
      </c>
      <c r="Z55" s="74">
        <f>IF(COUNT(Sheet1!$B24:'Sheet1'!$C24)=2,Z$29*B24^2+Y$30*B24+Y$31,0)</f>
        <v>0</v>
      </c>
      <c r="AA55" s="59"/>
      <c r="AB55" s="74">
        <f t="shared" ca="1" si="8"/>
        <v>0</v>
      </c>
      <c r="AC55" s="32"/>
      <c r="AD55" s="75">
        <f>IF(COUNT(Sheet1!$B24:'Sheet1'!$C24)=2,($Z$25/n-Z55)^2,0)</f>
        <v>0</v>
      </c>
      <c r="AE55" s="10"/>
    </row>
    <row r="56" spans="1:3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73">
        <f>IF(COUNT(Sheet1!$B25:'Sheet1'!$C25)=2,(C25-Z$25/n)^2,0)</f>
        <v>0</v>
      </c>
      <c r="Z56" s="74">
        <f>IF(COUNT(Sheet1!$B25:'Sheet1'!$C25)=2,Z$29*B25^2+Y$30*B25+Y$31,0)</f>
        <v>0</v>
      </c>
      <c r="AA56" s="56"/>
      <c r="AB56" s="74">
        <f t="shared" ca="1" si="8"/>
        <v>0</v>
      </c>
      <c r="AC56" s="56"/>
      <c r="AD56" s="75">
        <f>IF(COUNT(Sheet1!$B25:'Sheet1'!$C25)=2,($Z$25/n-Z56)^2,0)</f>
        <v>0</v>
      </c>
      <c r="AE56" s="10"/>
    </row>
    <row r="57" spans="1:3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73">
        <f>IF(COUNT(Sheet1!$B26:'Sheet1'!$C26)=2,(C26-Z$25/n)^2,0)</f>
        <v>0</v>
      </c>
      <c r="Z57" s="74">
        <f>IF(COUNT(Sheet1!$B26:'Sheet1'!$C26)=2,Z$29*B26^2+Y$30*B26+Y$31,0)</f>
        <v>0</v>
      </c>
      <c r="AA57" s="56"/>
      <c r="AB57" s="74">
        <f t="shared" ca="1" si="8"/>
        <v>0</v>
      </c>
      <c r="AC57" s="56"/>
      <c r="AD57" s="75">
        <f>IF(COUNT(Sheet1!$B26:'Sheet1'!$C26)=2,($Z$25/n-Z57)^2,0)</f>
        <v>0</v>
      </c>
      <c r="AE57" s="10"/>
    </row>
    <row r="58" spans="1:3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73">
        <f>IF(COUNT(Sheet1!$B27:'Sheet1'!$C27)=2,(C27-Z$25/n)^2,0)</f>
        <v>0</v>
      </c>
      <c r="Z58" s="74">
        <f>IF(COUNT(Sheet1!$B27:'Sheet1'!$C27)=2,Z$29*B27^2+Y$30*B27+Y$31,0)</f>
        <v>0</v>
      </c>
      <c r="AA58" s="56"/>
      <c r="AB58" s="74">
        <f t="shared" ca="1" si="8"/>
        <v>0</v>
      </c>
      <c r="AC58" s="56"/>
      <c r="AD58" s="75">
        <f>IF(COUNT(Sheet1!$B27:'Sheet1'!$C27)=2,($Z$25/n-Z58)^2,0)</f>
        <v>0</v>
      </c>
      <c r="AE58" s="10"/>
    </row>
    <row r="59" spans="1:3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73">
        <f>IF(COUNT(Sheet1!$B28:'Sheet1'!$C28)=2,(C28-Z$25/n)^2,0)</f>
        <v>0</v>
      </c>
      <c r="Z59" s="74">
        <f>IF(COUNT(Sheet1!$B28:'Sheet1'!$C28)=2,Z$29*B28^2+Y$30*B28+Y$31,0)</f>
        <v>0</v>
      </c>
      <c r="AA59" s="56"/>
      <c r="AB59" s="74">
        <f t="shared" ca="1" si="8"/>
        <v>0</v>
      </c>
      <c r="AC59" s="56"/>
      <c r="AD59" s="75">
        <f>IF(COUNT(Sheet1!$B28:'Sheet1'!$C28)=2,($Z$25/n-Z59)^2,0)</f>
        <v>0</v>
      </c>
      <c r="AE59" s="10"/>
    </row>
    <row r="60" spans="1:3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73">
        <f>IF(COUNT(Sheet1!$B29:'Sheet1'!$C29)=2,(C29-Z$25/n)^2,0)</f>
        <v>0</v>
      </c>
      <c r="Z60" s="74">
        <f>IF(COUNT(Sheet1!$B29:'Sheet1'!$C29)=2,Z$29*B29^2+Y$30*B29+Y$31,0)</f>
        <v>0</v>
      </c>
      <c r="AA60" s="56"/>
      <c r="AB60" s="74">
        <f t="shared" ca="1" si="8"/>
        <v>0</v>
      </c>
      <c r="AC60" s="56"/>
      <c r="AD60" s="75">
        <f>IF(COUNT(Sheet1!$B29:'Sheet1'!$C29)=2,($Z$25/n-Z60)^2,0)</f>
        <v>0</v>
      </c>
      <c r="AE60" s="10"/>
    </row>
    <row r="61" spans="1:3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73">
        <f>IF(COUNT(Sheet1!$B30:'Sheet1'!$C30)=2,(C30-Z$25/n)^2,0)</f>
        <v>0</v>
      </c>
      <c r="Z61" s="74">
        <f>IF(COUNT(Sheet1!$B30:'Sheet1'!$C30)=2,Z$29*B30^2+Y$30*B30+Y$31,0)</f>
        <v>0</v>
      </c>
      <c r="AA61" s="56"/>
      <c r="AB61" s="74">
        <f t="shared" ca="1" si="8"/>
        <v>0</v>
      </c>
      <c r="AC61" s="56"/>
      <c r="AD61" s="75">
        <f>IF(COUNT(Sheet1!$B30:'Sheet1'!$C30)=2,($Z$25/n-Z61)^2,0)</f>
        <v>0</v>
      </c>
      <c r="AE61" s="10"/>
    </row>
    <row r="62" spans="1:3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73">
        <f>IF(COUNT(Sheet1!$B31:'Sheet1'!$C31)=2,(C31-Z$25/n)^2,0)</f>
        <v>0</v>
      </c>
      <c r="Z62" s="74">
        <f>IF(COUNT(Sheet1!$B31:'Sheet1'!$C31)=2,Z$29*B31^2+Y$30*B31+Y$31,0)</f>
        <v>0</v>
      </c>
      <c r="AA62" s="56"/>
      <c r="AB62" s="74">
        <f t="shared" ca="1" si="8"/>
        <v>0</v>
      </c>
      <c r="AC62" s="56"/>
      <c r="AD62" s="75">
        <f>IF(COUNT(Sheet1!$B31:'Sheet1'!$C31)=2,($Z$25/n-Z62)^2,0)</f>
        <v>0</v>
      </c>
      <c r="AE62" s="10"/>
    </row>
    <row r="63" spans="1:3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73">
        <f>IF(COUNT(Sheet1!$B32:'Sheet1'!$C32)=2,(C32-Z$25/n)^2,0)</f>
        <v>0</v>
      </c>
      <c r="Z63" s="74">
        <f>IF(COUNT(Sheet1!$B32:'Sheet1'!$C32)=2,Z$29*B32^2+Y$30*B32+Y$31,0)</f>
        <v>0</v>
      </c>
      <c r="AA63" s="56"/>
      <c r="AB63" s="74">
        <f t="shared" ca="1" si="8"/>
        <v>0</v>
      </c>
      <c r="AC63" s="56"/>
      <c r="AD63" s="75">
        <f>IF(COUNT(Sheet1!$B32:'Sheet1'!$C32)=2,($Z$25/n-Z63)^2,0)</f>
        <v>0</v>
      </c>
      <c r="AE63" s="10"/>
    </row>
    <row r="64" spans="1:3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73">
        <f>IF(COUNT(Sheet1!$B33:'Sheet1'!$C33)=2,(C33-Z$25/n)^2,0)</f>
        <v>0</v>
      </c>
      <c r="Z64" s="74">
        <f>IF(COUNT(Sheet1!$B33:'Sheet1'!$C33)=2,Z$29*B33^2+Y$30*B33+Y$31,0)</f>
        <v>0</v>
      </c>
      <c r="AA64" s="56"/>
      <c r="AB64" s="74">
        <f t="shared" ca="1" si="8"/>
        <v>0</v>
      </c>
      <c r="AC64" s="56"/>
      <c r="AD64" s="75">
        <f>IF(COUNT(Sheet1!$B33:'Sheet1'!$C33)=2,($Z$25/n-Z64)^2,0)</f>
        <v>0</v>
      </c>
      <c r="AE64" s="10"/>
    </row>
    <row r="65" spans="1:3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73">
        <f>IF(COUNT(Sheet1!$B34:'Sheet1'!$C34)=2,(C34-Z$25/n)^2,0)</f>
        <v>0</v>
      </c>
      <c r="Z65" s="74">
        <f>IF(COUNT(Sheet1!$B34:'Sheet1'!$C34)=2,Z$29*B34^2+Y$30*B34+Y$31,0)</f>
        <v>0</v>
      </c>
      <c r="AA65" s="56"/>
      <c r="AB65" s="74">
        <f t="shared" ca="1" si="8"/>
        <v>0</v>
      </c>
      <c r="AC65" s="56"/>
      <c r="AD65" s="75">
        <f>IF(COUNT(Sheet1!$B34:'Sheet1'!$C34)=2,($Z$25/n-Z65)^2,0)</f>
        <v>0</v>
      </c>
      <c r="AE65" s="10"/>
    </row>
    <row r="66" spans="1:3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73">
        <f>IF(COUNT(Sheet1!$B35:'Sheet1'!$C35)=2,(C35-Z$25/n)^2,0)</f>
        <v>0</v>
      </c>
      <c r="Z66" s="74">
        <f>IF(COUNT(Sheet1!$B35:'Sheet1'!$C35)=2,Z$29*B35^2+Y$30*B35+Y$31,0)</f>
        <v>0</v>
      </c>
      <c r="AA66" s="56"/>
      <c r="AB66" s="74">
        <f t="shared" ca="1" si="8"/>
        <v>0</v>
      </c>
      <c r="AC66" s="56"/>
      <c r="AD66" s="75">
        <f>IF(COUNT(Sheet1!$B35:'Sheet1'!$C35)=2,($Z$25/n-Z66)^2,0)</f>
        <v>0</v>
      </c>
      <c r="AE66" s="10"/>
    </row>
    <row r="67" spans="1:3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73">
        <f>IF(COUNT(Sheet1!$B36:'Sheet1'!$C36)=2,(C36-Z$25/n)^2,0)</f>
        <v>0</v>
      </c>
      <c r="Z67" s="74">
        <f>IF(COUNT(Sheet1!$B36:'Sheet1'!$C36)=2,Z$29*B36^2+Y$30*B36+Y$31,0)</f>
        <v>0</v>
      </c>
      <c r="AA67" s="56"/>
      <c r="AB67" s="74">
        <f t="shared" ca="1" si="8"/>
        <v>0</v>
      </c>
      <c r="AC67" s="56"/>
      <c r="AD67" s="75">
        <f>IF(COUNT(Sheet1!$B36:'Sheet1'!$C36)=2,($Z$25/n-Z67)^2,0)</f>
        <v>0</v>
      </c>
      <c r="AE67" s="10"/>
    </row>
    <row r="68" spans="1:3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73">
        <f>IF(COUNT(Sheet1!$B37:'Sheet1'!$C37)=2,(C37-Z$25/n)^2,0)</f>
        <v>0</v>
      </c>
      <c r="Z68" s="74">
        <f>IF(COUNT(Sheet1!$B37:'Sheet1'!$C37)=2,Z$29*B37^2+Y$30*B37+Y$31,0)</f>
        <v>0</v>
      </c>
      <c r="AA68" s="56"/>
      <c r="AB68" s="74">
        <f t="shared" ca="1" si="8"/>
        <v>0</v>
      </c>
      <c r="AC68" s="56"/>
      <c r="AD68" s="75">
        <f>IF(COUNT(Sheet1!$B37:'Sheet1'!$C37)=2,($Z$25/n-Z68)^2,0)</f>
        <v>0</v>
      </c>
      <c r="AE68" s="10"/>
    </row>
    <row r="69" spans="1:3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73">
        <f>IF(COUNT(Sheet1!$B38:'Sheet1'!$C38)=2,(C38-Z$25/n)^2,0)</f>
        <v>0</v>
      </c>
      <c r="Z69" s="74">
        <f>IF(COUNT(Sheet1!$B38:'Sheet1'!$C38)=2,Z$29*B38^2+Y$30*B38+Y$31,0)</f>
        <v>0</v>
      </c>
      <c r="AA69" s="56"/>
      <c r="AB69" s="74">
        <f t="shared" ca="1" si="8"/>
        <v>0</v>
      </c>
      <c r="AC69" s="56"/>
      <c r="AD69" s="75">
        <f>IF(COUNT(Sheet1!$B38:'Sheet1'!$C38)=2,($Z$25/n-Z69)^2,0)</f>
        <v>0</v>
      </c>
      <c r="AE69" s="10"/>
    </row>
    <row r="70" spans="1:3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73">
        <f>IF(COUNT(Sheet1!$B39:'Sheet1'!$C39)=2,(C39-Z$25/n)^2,0)</f>
        <v>0</v>
      </c>
      <c r="Z70" s="74">
        <f>IF(COUNT(Sheet1!$B39:'Sheet1'!$C39)=2,Z$29*B39^2+Y$30*B39+Y$31,0)</f>
        <v>0</v>
      </c>
      <c r="AA70" s="56"/>
      <c r="AB70" s="74">
        <f t="shared" ca="1" si="8"/>
        <v>0</v>
      </c>
      <c r="AC70" s="56"/>
      <c r="AD70" s="75">
        <f>IF(COUNT(Sheet1!$B39:'Sheet1'!$C39)=2,($Z$25/n-Z70)^2,0)</f>
        <v>0</v>
      </c>
      <c r="AE70" s="10"/>
    </row>
    <row r="71" spans="1:3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73">
        <f>IF(COUNT(Sheet1!$B40:'Sheet1'!$C40)=2,(C40-Z$25/n)^2,0)</f>
        <v>0</v>
      </c>
      <c r="Z71" s="74">
        <f>IF(COUNT(Sheet1!$B40:'Sheet1'!$C40)=2,Z$29*B40^2+Y$30*B40+Y$31,0)</f>
        <v>0</v>
      </c>
      <c r="AA71" s="56"/>
      <c r="AB71" s="74">
        <f t="shared" ca="1" si="8"/>
        <v>0</v>
      </c>
      <c r="AC71" s="56"/>
      <c r="AD71" s="75">
        <f>IF(COUNT(Sheet1!$B40:'Sheet1'!$C40)=2,($Z$25/n-Z71)^2,0)</f>
        <v>0</v>
      </c>
      <c r="AE71" s="10"/>
    </row>
    <row r="72" spans="1:3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73">
        <f>IF(COUNT(Sheet1!$B41:'Sheet1'!$C41)=2,(C41-Z$25/n)^2,0)</f>
        <v>0</v>
      </c>
      <c r="Z72" s="74">
        <f>IF(COUNT(Sheet1!$B41:'Sheet1'!$C41)=2,Z$29*B41^2+Y$30*B41+Y$31,0)</f>
        <v>0</v>
      </c>
      <c r="AA72" s="56"/>
      <c r="AB72" s="74">
        <f t="shared" ca="1" si="8"/>
        <v>0</v>
      </c>
      <c r="AC72" s="56"/>
      <c r="AD72" s="75">
        <f>IF(COUNT(Sheet1!$B41:'Sheet1'!$C41)=2,($Z$25/n-Z72)^2,0)</f>
        <v>0</v>
      </c>
      <c r="AE72" s="10"/>
    </row>
    <row r="73" spans="1:3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82">
        <f>SUM(Y37:Y72)</f>
        <v>0</v>
      </c>
      <c r="Z73" s="83">
        <f>SUM(Z37:Z72)</f>
        <v>0</v>
      </c>
      <c r="AA73" s="83"/>
      <c r="AB73" s="83">
        <f ca="1">SUM(AB37:AB72)</f>
        <v>0</v>
      </c>
      <c r="AC73" s="83" t="s">
        <v>0</v>
      </c>
      <c r="AD73" s="84">
        <f>SUM(AD37:AD72)</f>
        <v>0</v>
      </c>
      <c r="AE73" s="10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5:AE73"/>
  <sheetViews>
    <sheetView workbookViewId="0">
      <selection sqref="A1:AE73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0.60797673861649715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O50" ca="1" si="0">IF(COUNT($B6:$C6)=2,B6,0)</f>
        <v>0</v>
      </c>
      <c r="O6" s="10">
        <f t="shared" ca="1" si="0"/>
        <v>0</v>
      </c>
      <c r="P6" s="10">
        <f t="shared" ref="P6:P50" ca="1" si="1">IF(COUNT($B6:$C6)=2,N6*O6,0)</f>
        <v>0</v>
      </c>
      <c r="Q6" s="10">
        <f t="shared" ref="Q6:Q50" ca="1" si="2">IF(COUNT($B6:$C6)=2,B6^2,0)</f>
        <v>0</v>
      </c>
      <c r="R6" s="10">
        <f t="shared" ref="R6:R50" ca="1" si="3">IF(COUNT($B6:$C6)=2,B6^3,0)</f>
        <v>0</v>
      </c>
      <c r="S6" s="10">
        <f t="shared" ref="S6:S50" ca="1" si="4">IF(COUNT($B6:$C6)=2,B6^4,0)</f>
        <v>0</v>
      </c>
      <c r="T6" s="10">
        <f t="shared" ref="T6:T50" ca="1" si="5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6">RAND()</f>
        <v>0.87380427882179557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0"/>
        <v>0</v>
      </c>
      <c r="P7" s="10">
        <f t="shared" ca="1" si="1"/>
        <v>0</v>
      </c>
      <c r="Q7" s="10">
        <f t="shared" ca="1" si="2"/>
        <v>0</v>
      </c>
      <c r="R7" s="10">
        <f t="shared" ca="1" si="3"/>
        <v>0</v>
      </c>
      <c r="S7" s="10">
        <f t="shared" ca="1" si="4"/>
        <v>0</v>
      </c>
      <c r="T7" s="10">
        <f t="shared" ca="1" si="5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6"/>
        <v>0.97108014946100973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0"/>
        <v>0</v>
      </c>
      <c r="P8" s="10">
        <f t="shared" ca="1" si="1"/>
        <v>0</v>
      </c>
      <c r="Q8" s="10">
        <f t="shared" ca="1" si="2"/>
        <v>0</v>
      </c>
      <c r="R8" s="10">
        <f t="shared" ca="1" si="3"/>
        <v>0</v>
      </c>
      <c r="S8" s="10">
        <f t="shared" ca="1" si="4"/>
        <v>0</v>
      </c>
      <c r="T8" s="10">
        <f t="shared" ca="1" si="5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6"/>
        <v>0.45793362593027909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0"/>
        <v>0</v>
      </c>
      <c r="P9" s="10">
        <f t="shared" ca="1" si="1"/>
        <v>0</v>
      </c>
      <c r="Q9" s="10">
        <f t="shared" ca="1" si="2"/>
        <v>0</v>
      </c>
      <c r="R9" s="10">
        <f t="shared" ca="1" si="3"/>
        <v>0</v>
      </c>
      <c r="S9" s="10">
        <f t="shared" ca="1" si="4"/>
        <v>0</v>
      </c>
      <c r="T9" s="10">
        <f t="shared" ca="1" si="5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6"/>
        <v>0.30237407239428005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0"/>
        <v>0</v>
      </c>
      <c r="P10" s="10">
        <f t="shared" ca="1" si="1"/>
        <v>0</v>
      </c>
      <c r="Q10" s="10">
        <f t="shared" ca="1" si="2"/>
        <v>0</v>
      </c>
      <c r="R10" s="10">
        <f t="shared" ca="1" si="3"/>
        <v>0</v>
      </c>
      <c r="S10" s="10">
        <f t="shared" ca="1" si="4"/>
        <v>0</v>
      </c>
      <c r="T10" s="10">
        <f t="shared" ca="1" si="5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6"/>
        <v>0.32728905178024925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0"/>
        <v>0</v>
      </c>
      <c r="P11" s="10">
        <f t="shared" ca="1" si="1"/>
        <v>0</v>
      </c>
      <c r="Q11" s="10">
        <f t="shared" ca="1" si="2"/>
        <v>0</v>
      </c>
      <c r="R11" s="10">
        <f t="shared" ca="1" si="3"/>
        <v>0</v>
      </c>
      <c r="S11" s="10">
        <f t="shared" ca="1" si="4"/>
        <v>0</v>
      </c>
      <c r="T11" s="10">
        <f t="shared" ca="1" si="5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6"/>
        <v>7.9125919422980973E-3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0"/>
        <v>0</v>
      </c>
      <c r="P12" s="10">
        <f t="shared" ca="1" si="1"/>
        <v>0</v>
      </c>
      <c r="Q12" s="10">
        <f t="shared" ca="1" si="2"/>
        <v>0</v>
      </c>
      <c r="R12" s="10">
        <f t="shared" ca="1" si="3"/>
        <v>0</v>
      </c>
      <c r="S12" s="10">
        <f t="shared" ca="1" si="4"/>
        <v>0</v>
      </c>
      <c r="T12" s="10">
        <f t="shared" ca="1" si="5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6"/>
        <v>0.85137602992875827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0"/>
        <v>0</v>
      </c>
      <c r="P13" s="10">
        <f t="shared" ca="1" si="1"/>
        <v>0</v>
      </c>
      <c r="Q13" s="10">
        <f t="shared" ca="1" si="2"/>
        <v>0</v>
      </c>
      <c r="R13" s="10">
        <f t="shared" ca="1" si="3"/>
        <v>0</v>
      </c>
      <c r="S13" s="10">
        <f t="shared" ca="1" si="4"/>
        <v>0</v>
      </c>
      <c r="T13" s="10">
        <f t="shared" ca="1" si="5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6"/>
        <v>0.24030401033698967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0"/>
        <v>0</v>
      </c>
      <c r="P14" s="10">
        <f t="shared" ca="1" si="1"/>
        <v>0</v>
      </c>
      <c r="Q14" s="10">
        <f t="shared" ca="1" si="2"/>
        <v>0</v>
      </c>
      <c r="R14" s="10">
        <f t="shared" ca="1" si="3"/>
        <v>0</v>
      </c>
      <c r="S14" s="10">
        <f t="shared" ca="1" si="4"/>
        <v>0</v>
      </c>
      <c r="T14" s="10">
        <f t="shared" ca="1" si="5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6"/>
        <v>9.3913398560645511E-2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0"/>
        <v>0</v>
      </c>
      <c r="P15" s="10">
        <f t="shared" ca="1" si="1"/>
        <v>0</v>
      </c>
      <c r="Q15" s="10">
        <f t="shared" ca="1" si="2"/>
        <v>0</v>
      </c>
      <c r="R15" s="10">
        <f t="shared" ca="1" si="3"/>
        <v>0</v>
      </c>
      <c r="S15" s="10">
        <f t="shared" ca="1" si="4"/>
        <v>0</v>
      </c>
      <c r="T15" s="10">
        <f t="shared" ca="1" si="5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6"/>
        <v>0.71889582682172937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0"/>
        <v>0</v>
      </c>
      <c r="P16" s="10">
        <f t="shared" ca="1" si="1"/>
        <v>0</v>
      </c>
      <c r="Q16" s="10">
        <f t="shared" ca="1" si="2"/>
        <v>0</v>
      </c>
      <c r="R16" s="10">
        <f t="shared" ca="1" si="3"/>
        <v>0</v>
      </c>
      <c r="S16" s="10">
        <f t="shared" ca="1" si="4"/>
        <v>0</v>
      </c>
      <c r="T16" s="10">
        <f t="shared" ca="1" si="5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6"/>
        <v>0.13665284296421976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0"/>
        <v>0</v>
      </c>
      <c r="P17" s="10">
        <f t="shared" ca="1" si="1"/>
        <v>0</v>
      </c>
      <c r="Q17" s="10">
        <f t="shared" ca="1" si="2"/>
        <v>0</v>
      </c>
      <c r="R17" s="10">
        <f t="shared" ca="1" si="3"/>
        <v>0</v>
      </c>
      <c r="S17" s="10">
        <f t="shared" ca="1" si="4"/>
        <v>0</v>
      </c>
      <c r="T17" s="10">
        <f t="shared" ca="1" si="5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6"/>
        <v>0.86282488783643518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0"/>
        <v>0</v>
      </c>
      <c r="P18" s="10">
        <f t="shared" ca="1" si="1"/>
        <v>0</v>
      </c>
      <c r="Q18" s="10">
        <f t="shared" ca="1" si="2"/>
        <v>0</v>
      </c>
      <c r="R18" s="10">
        <f t="shared" ca="1" si="3"/>
        <v>0</v>
      </c>
      <c r="S18" s="10">
        <f t="shared" ca="1" si="4"/>
        <v>0</v>
      </c>
      <c r="T18" s="10">
        <f t="shared" ca="1" si="5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6"/>
        <v>7.5762549926001732E-2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0"/>
        <v>0</v>
      </c>
      <c r="P19" s="10">
        <f t="shared" ca="1" si="1"/>
        <v>0</v>
      </c>
      <c r="Q19" s="10">
        <f t="shared" ca="1" si="2"/>
        <v>0</v>
      </c>
      <c r="R19" s="10">
        <f t="shared" ca="1" si="3"/>
        <v>0</v>
      </c>
      <c r="S19" s="10">
        <f t="shared" ca="1" si="4"/>
        <v>0</v>
      </c>
      <c r="T19" s="10">
        <f t="shared" ca="1" si="5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6"/>
        <v>0.30147181297621706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0"/>
        <v>0</v>
      </c>
      <c r="P20" s="10">
        <f t="shared" ca="1" si="1"/>
        <v>0</v>
      </c>
      <c r="Q20" s="10">
        <f t="shared" ca="1" si="2"/>
        <v>0</v>
      </c>
      <c r="R20" s="10">
        <f t="shared" ca="1" si="3"/>
        <v>0</v>
      </c>
      <c r="S20" s="10">
        <f t="shared" ca="1" si="4"/>
        <v>0</v>
      </c>
      <c r="T20" s="10">
        <f t="shared" ca="1" si="5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6"/>
        <v>0.49177335815638479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0"/>
        <v>0</v>
      </c>
      <c r="P21" s="10">
        <f t="shared" ca="1" si="1"/>
        <v>0</v>
      </c>
      <c r="Q21" s="10">
        <f t="shared" ca="1" si="2"/>
        <v>0</v>
      </c>
      <c r="R21" s="10">
        <f t="shared" ca="1" si="3"/>
        <v>0</v>
      </c>
      <c r="S21" s="10">
        <f t="shared" ca="1" si="4"/>
        <v>0</v>
      </c>
      <c r="T21" s="10">
        <f t="shared" ca="1" si="5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6"/>
        <v>0.69241016896570173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0"/>
        <v>0</v>
      </c>
      <c r="P22" s="10">
        <f t="shared" ca="1" si="1"/>
        <v>0</v>
      </c>
      <c r="Q22" s="10">
        <f t="shared" ca="1" si="2"/>
        <v>0</v>
      </c>
      <c r="R22" s="10">
        <f t="shared" ca="1" si="3"/>
        <v>0</v>
      </c>
      <c r="S22" s="10">
        <f t="shared" ca="1" si="4"/>
        <v>0</v>
      </c>
      <c r="T22" s="10">
        <f t="shared" ca="1" si="5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6"/>
        <v>0.32152240419284661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0"/>
        <v>0</v>
      </c>
      <c r="P23" s="10">
        <f t="shared" ca="1" si="1"/>
        <v>0</v>
      </c>
      <c r="Q23" s="10">
        <f t="shared" ca="1" si="2"/>
        <v>0</v>
      </c>
      <c r="R23" s="10">
        <f t="shared" ca="1" si="3"/>
        <v>0</v>
      </c>
      <c r="S23" s="10">
        <f t="shared" ca="1" si="4"/>
        <v>0</v>
      </c>
      <c r="T23" s="10">
        <f t="shared" ca="1" si="5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6"/>
        <v>0.71274570654776026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0"/>
        <v>0</v>
      </c>
      <c r="P24" s="10">
        <f t="shared" ca="1" si="1"/>
        <v>0</v>
      </c>
      <c r="Q24" s="10">
        <f t="shared" ca="1" si="2"/>
        <v>0</v>
      </c>
      <c r="R24" s="10">
        <f t="shared" ca="1" si="3"/>
        <v>0</v>
      </c>
      <c r="S24" s="10">
        <f t="shared" ca="1" si="4"/>
        <v>0</v>
      </c>
      <c r="T24" s="10">
        <f t="shared" ca="1" si="5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6"/>
        <v>0.37033108606340936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0"/>
        <v>0</v>
      </c>
      <c r="P25" s="10">
        <f t="shared" ca="1" si="1"/>
        <v>0</v>
      </c>
      <c r="Q25" s="10">
        <f t="shared" ca="1" si="2"/>
        <v>0</v>
      </c>
      <c r="R25" s="10">
        <f t="shared" ca="1" si="3"/>
        <v>0</v>
      </c>
      <c r="S25" s="10">
        <f t="shared" ca="1" si="4"/>
        <v>0</v>
      </c>
      <c r="T25" s="10">
        <f t="shared" ca="1" si="5"/>
        <v>0</v>
      </c>
      <c r="U25" s="10"/>
      <c r="V25" s="10"/>
      <c r="W25" s="10"/>
      <c r="X25" s="9" t="s">
        <v>0</v>
      </c>
      <c r="Y25" s="55">
        <f t="shared" ref="Y25:AE25" ca="1" si="7">SUM(N6:N50)</f>
        <v>0</v>
      </c>
      <c r="Z25" s="56">
        <f t="shared" ca="1" si="7"/>
        <v>0</v>
      </c>
      <c r="AA25" s="57">
        <f t="shared" ca="1" si="7"/>
        <v>0</v>
      </c>
      <c r="AB25" s="57">
        <f t="shared" ca="1" si="7"/>
        <v>0</v>
      </c>
      <c r="AC25" s="57">
        <f t="shared" ca="1" si="7"/>
        <v>0</v>
      </c>
      <c r="AD25" s="57">
        <f t="shared" ca="1" si="7"/>
        <v>0</v>
      </c>
      <c r="AE25" s="58">
        <f t="shared" ca="1" si="7"/>
        <v>0</v>
      </c>
    </row>
    <row r="26" spans="1:31">
      <c r="A26" s="10">
        <f t="shared" ca="1" si="6"/>
        <v>0.41197003490845063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0"/>
        <v>0</v>
      </c>
      <c r="P26" s="10">
        <f t="shared" ca="1" si="1"/>
        <v>0</v>
      </c>
      <c r="Q26" s="10">
        <f t="shared" ca="1" si="2"/>
        <v>0</v>
      </c>
      <c r="R26" s="10">
        <f t="shared" ca="1" si="3"/>
        <v>0</v>
      </c>
      <c r="S26" s="10">
        <f t="shared" ca="1" si="4"/>
        <v>0</v>
      </c>
      <c r="T26" s="10">
        <f t="shared" ca="1" si="5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6"/>
        <v>2.1905089349841145E-2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0"/>
        <v>0</v>
      </c>
      <c r="P27" s="10">
        <f t="shared" ca="1" si="1"/>
        <v>0</v>
      </c>
      <c r="Q27" s="10">
        <f t="shared" ca="1" si="2"/>
        <v>0</v>
      </c>
      <c r="R27" s="10">
        <f t="shared" ca="1" si="3"/>
        <v>0</v>
      </c>
      <c r="S27" s="10">
        <f t="shared" ca="1" si="4"/>
        <v>0</v>
      </c>
      <c r="T27" s="10">
        <f t="shared" ca="1" si="5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6"/>
        <v>0.86856490444492795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0"/>
        <v>0</v>
      </c>
      <c r="P28" s="10">
        <f t="shared" ca="1" si="1"/>
        <v>0</v>
      </c>
      <c r="Q28" s="10">
        <f t="shared" ca="1" si="2"/>
        <v>0</v>
      </c>
      <c r="R28" s="10">
        <f t="shared" ca="1" si="3"/>
        <v>0</v>
      </c>
      <c r="S28" s="10">
        <f t="shared" ca="1" si="4"/>
        <v>0</v>
      </c>
      <c r="T28" s="10">
        <f t="shared" ca="1" si="5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6"/>
        <v>0.21355465030106779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0"/>
        <v>0</v>
      </c>
      <c r="P29" s="10">
        <f t="shared" ca="1" si="1"/>
        <v>0</v>
      </c>
      <c r="Q29" s="10">
        <f t="shared" ca="1" si="2"/>
        <v>0</v>
      </c>
      <c r="R29" s="10">
        <f t="shared" ca="1" si="3"/>
        <v>0</v>
      </c>
      <c r="S29" s="10">
        <f t="shared" ca="1" si="4"/>
        <v>0</v>
      </c>
      <c r="T29" s="10">
        <f t="shared" ca="1" si="5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6"/>
        <v>0.70354194849206375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0"/>
        <v>0</v>
      </c>
      <c r="P30" s="10">
        <f t="shared" ca="1" si="1"/>
        <v>0</v>
      </c>
      <c r="Q30" s="10">
        <f t="shared" ca="1" si="2"/>
        <v>0</v>
      </c>
      <c r="R30" s="10">
        <f t="shared" ca="1" si="3"/>
        <v>0</v>
      </c>
      <c r="S30" s="10">
        <f t="shared" ca="1" si="4"/>
        <v>0</v>
      </c>
      <c r="T30" s="10">
        <f t="shared" ca="1" si="5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6"/>
        <v>0.67097953602040061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0"/>
        <v>0</v>
      </c>
      <c r="P31" s="10">
        <f t="shared" ca="1" si="1"/>
        <v>0</v>
      </c>
      <c r="Q31" s="10">
        <f t="shared" ca="1" si="2"/>
        <v>0</v>
      </c>
      <c r="R31" s="10">
        <f t="shared" ca="1" si="3"/>
        <v>0</v>
      </c>
      <c r="S31" s="10">
        <f t="shared" ca="1" si="4"/>
        <v>0</v>
      </c>
      <c r="T31" s="10">
        <f t="shared" ca="1" si="5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6"/>
        <v>5.5317419439241733E-2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0"/>
        <v>0</v>
      </c>
      <c r="P32" s="10">
        <f t="shared" ca="1" si="1"/>
        <v>0</v>
      </c>
      <c r="Q32" s="10">
        <f t="shared" ca="1" si="2"/>
        <v>0</v>
      </c>
      <c r="R32" s="10">
        <f t="shared" ca="1" si="3"/>
        <v>0</v>
      </c>
      <c r="S32" s="10">
        <f t="shared" ca="1" si="4"/>
        <v>0</v>
      </c>
      <c r="T32" s="10">
        <f t="shared" ca="1" si="5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6"/>
        <v>0.60096444575093599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0"/>
        <v>0</v>
      </c>
      <c r="P33" s="10">
        <f t="shared" ca="1" si="1"/>
        <v>0</v>
      </c>
      <c r="Q33" s="10">
        <f t="shared" ca="1" si="2"/>
        <v>0</v>
      </c>
      <c r="R33" s="10">
        <f t="shared" ca="1" si="3"/>
        <v>0</v>
      </c>
      <c r="S33" s="10">
        <f t="shared" ca="1" si="4"/>
        <v>0</v>
      </c>
      <c r="T33" s="10">
        <f t="shared" ca="1" si="5"/>
        <v>0</v>
      </c>
      <c r="U33" s="10"/>
      <c r="V33" s="10"/>
      <c r="W33" s="10"/>
      <c r="X33" s="89" t="s">
        <v>88</v>
      </c>
      <c r="Y33" s="72" t="e">
        <f ca="1">1-(AB73/AD73)</f>
        <v>#DIV/0!</v>
      </c>
      <c r="Z33" s="10"/>
      <c r="AA33" s="10"/>
      <c r="AB33" s="10"/>
      <c r="AC33" s="10"/>
      <c r="AD33" s="10"/>
      <c r="AE33" s="10"/>
    </row>
    <row r="34" spans="1:31">
      <c r="A34" s="10">
        <f t="shared" ca="1" si="6"/>
        <v>7.5819570900615196E-2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0"/>
        <v>0</v>
      </c>
      <c r="P34" s="10">
        <f t="shared" ca="1" si="1"/>
        <v>0</v>
      </c>
      <c r="Q34" s="10">
        <f t="shared" ca="1" si="2"/>
        <v>0</v>
      </c>
      <c r="R34" s="10">
        <f t="shared" ca="1" si="3"/>
        <v>0</v>
      </c>
      <c r="S34" s="10">
        <f t="shared" ca="1" si="4"/>
        <v>0</v>
      </c>
      <c r="T34" s="10">
        <f t="shared" ca="1" si="5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4.25">
      <c r="A35" s="10">
        <f t="shared" ca="1" si="6"/>
        <v>0.27938913439375967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0"/>
        <v>0</v>
      </c>
      <c r="P35" s="10">
        <f t="shared" ca="1" si="1"/>
        <v>0</v>
      </c>
      <c r="Q35" s="10">
        <f t="shared" ca="1" si="2"/>
        <v>0</v>
      </c>
      <c r="R35" s="10">
        <f t="shared" ca="1" si="3"/>
        <v>0</v>
      </c>
      <c r="S35" s="10">
        <f t="shared" ca="1" si="4"/>
        <v>0</v>
      </c>
      <c r="T35" s="10">
        <f t="shared" ca="1" si="5"/>
        <v>0</v>
      </c>
      <c r="U35" s="10"/>
      <c r="V35" s="10"/>
      <c r="W35" s="10"/>
      <c r="X35" s="10"/>
      <c r="Y35" s="72" t="s">
        <v>69</v>
      </c>
      <c r="Z35" s="10"/>
      <c r="AA35" s="10"/>
      <c r="AB35" s="10"/>
      <c r="AC35" s="10"/>
      <c r="AD35" s="10"/>
      <c r="AE35" s="10"/>
    </row>
    <row r="36" spans="1:31">
      <c r="A36" s="10">
        <f t="shared" ca="1" si="6"/>
        <v>0.16150449098623376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0"/>
        <v>0</v>
      </c>
      <c r="P36" s="10">
        <f t="shared" ca="1" si="1"/>
        <v>0</v>
      </c>
      <c r="Q36" s="10">
        <f t="shared" ca="1" si="2"/>
        <v>0</v>
      </c>
      <c r="R36" s="10">
        <f t="shared" ca="1" si="3"/>
        <v>0</v>
      </c>
      <c r="S36" s="10">
        <f t="shared" ca="1" si="4"/>
        <v>0</v>
      </c>
      <c r="T36" s="10">
        <f t="shared" ca="1" si="5"/>
        <v>0</v>
      </c>
      <c r="U36" s="10"/>
      <c r="V36" s="10"/>
      <c r="W36" s="10"/>
      <c r="X36" s="10"/>
      <c r="Y36" s="108" t="s">
        <v>70</v>
      </c>
      <c r="Z36" s="108" t="s">
        <v>71</v>
      </c>
      <c r="AA36" s="108"/>
      <c r="AB36" s="108" t="s">
        <v>72</v>
      </c>
      <c r="AC36" s="108"/>
      <c r="AD36" s="108" t="s">
        <v>73</v>
      </c>
      <c r="AE36" s="41"/>
    </row>
    <row r="37" spans="1:31">
      <c r="A37" s="10">
        <f t="shared" ca="1" si="6"/>
        <v>0.85766324844077346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0"/>
        <v>0</v>
      </c>
      <c r="P37" s="10">
        <f t="shared" ca="1" si="1"/>
        <v>0</v>
      </c>
      <c r="Q37" s="10">
        <f t="shared" ca="1" si="2"/>
        <v>0</v>
      </c>
      <c r="R37" s="10">
        <f t="shared" ca="1" si="3"/>
        <v>0</v>
      </c>
      <c r="S37" s="10">
        <f t="shared" ca="1" si="4"/>
        <v>0</v>
      </c>
      <c r="T37" s="10">
        <f t="shared" ca="1" si="5"/>
        <v>0</v>
      </c>
      <c r="U37" s="10"/>
      <c r="V37" s="10"/>
      <c r="W37" s="10"/>
      <c r="X37" s="10"/>
      <c r="Y37" s="73">
        <f>IF(COUNT(Sheet1!$B6:'Sheet1'!$C6)=2,(C6-Z$25/n)^2,0)</f>
        <v>0</v>
      </c>
      <c r="Z37" s="74">
        <f>IF(COUNT(Sheet1!$B6:'Sheet1'!$C6)=2,Z$29*B6^2+Y$30*B6+Y$31,0)</f>
        <v>0</v>
      </c>
      <c r="AA37" s="74"/>
      <c r="AB37" s="74">
        <f t="shared" ref="AB37:AB72" ca="1" si="8">IF(COUNT($B6:$C6)=2,(C6-Z37)^2,0)</f>
        <v>0</v>
      </c>
      <c r="AC37" s="49"/>
      <c r="AD37" s="75">
        <f>IF(COUNT(Sheet1!$B6:'Sheet1'!$C6)=2,($Z$25/n-Z37)^2,0)</f>
        <v>0</v>
      </c>
      <c r="AE37" s="10" t="s">
        <v>0</v>
      </c>
    </row>
    <row r="38" spans="1:31">
      <c r="A38" s="10">
        <f t="shared" ca="1" si="6"/>
        <v>0.69321461449107835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0"/>
        <v>0</v>
      </c>
      <c r="P38" s="10">
        <f t="shared" ca="1" si="1"/>
        <v>0</v>
      </c>
      <c r="Q38" s="10">
        <f t="shared" ca="1" si="2"/>
        <v>0</v>
      </c>
      <c r="R38" s="10">
        <f t="shared" ca="1" si="3"/>
        <v>0</v>
      </c>
      <c r="S38" s="10">
        <f t="shared" ca="1" si="4"/>
        <v>0</v>
      </c>
      <c r="T38" s="10">
        <f t="shared" ca="1" si="5"/>
        <v>0</v>
      </c>
      <c r="U38" s="10"/>
      <c r="V38" s="10"/>
      <c r="W38" s="10"/>
      <c r="X38" s="10"/>
      <c r="Y38" s="73">
        <f>IF(COUNT(Sheet1!$B7:'Sheet1'!$C7)=2,(C7-Z$25/n)^2,0)</f>
        <v>0</v>
      </c>
      <c r="Z38" s="74">
        <f>IF(COUNT(Sheet1!$B7:'Sheet1'!$C7)=2,Z$29*B7^2+Y$30*B7+Y$31,0)</f>
        <v>0</v>
      </c>
      <c r="AA38" s="59"/>
      <c r="AB38" s="74">
        <f t="shared" ca="1" si="8"/>
        <v>0</v>
      </c>
      <c r="AC38" s="32"/>
      <c r="AD38" s="75">
        <f>IF(COUNT(Sheet1!$B7:'Sheet1'!$C7)=2,($Z$25/n-Z38)^2,0)</f>
        <v>0</v>
      </c>
      <c r="AE38" s="10"/>
    </row>
    <row r="39" spans="1:31">
      <c r="A39" s="10">
        <f t="shared" ca="1" si="6"/>
        <v>0.2329096966058658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0"/>
        <v>0</v>
      </c>
      <c r="P39" s="10">
        <f t="shared" ca="1" si="1"/>
        <v>0</v>
      </c>
      <c r="Q39" s="10">
        <f t="shared" ca="1" si="2"/>
        <v>0</v>
      </c>
      <c r="R39" s="10">
        <f t="shared" ca="1" si="3"/>
        <v>0</v>
      </c>
      <c r="S39" s="10">
        <f t="shared" ca="1" si="4"/>
        <v>0</v>
      </c>
      <c r="T39" s="10">
        <f t="shared" ca="1" si="5"/>
        <v>0</v>
      </c>
      <c r="U39" s="10"/>
      <c r="V39" s="10"/>
      <c r="W39" s="10"/>
      <c r="X39" s="10"/>
      <c r="Y39" s="73">
        <f>IF(COUNT(Sheet1!$B8:'Sheet1'!$C8)=2,(C8-Z$25/n)^2,0)</f>
        <v>0</v>
      </c>
      <c r="Z39" s="74">
        <f>IF(COUNT(Sheet1!$B8:'Sheet1'!$C8)=2,Z$29*B8^2+Y$30*B8+Y$31,0)</f>
        <v>0</v>
      </c>
      <c r="AA39" s="59"/>
      <c r="AB39" s="74">
        <f t="shared" ca="1" si="8"/>
        <v>0</v>
      </c>
      <c r="AC39" s="32"/>
      <c r="AD39" s="75">
        <f>IF(COUNT(Sheet1!$B8:'Sheet1'!$C8)=2,($Z$25/n-Z39)^2,0)</f>
        <v>0</v>
      </c>
      <c r="AE39" s="10"/>
    </row>
    <row r="40" spans="1:31">
      <c r="A40" s="10">
        <f t="shared" ca="1" si="6"/>
        <v>0.72732031223550564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0"/>
        <v>0</v>
      </c>
      <c r="P40" s="10">
        <f t="shared" ca="1" si="1"/>
        <v>0</v>
      </c>
      <c r="Q40" s="10">
        <f t="shared" ca="1" si="2"/>
        <v>0</v>
      </c>
      <c r="R40" s="10">
        <f t="shared" ca="1" si="3"/>
        <v>0</v>
      </c>
      <c r="S40" s="10">
        <f t="shared" ca="1" si="4"/>
        <v>0</v>
      </c>
      <c r="T40" s="10">
        <f t="shared" ca="1" si="5"/>
        <v>0</v>
      </c>
      <c r="U40" s="10"/>
      <c r="V40" s="10"/>
      <c r="W40" s="10"/>
      <c r="X40" s="10"/>
      <c r="Y40" s="73">
        <f>IF(COUNT(Sheet1!$B9:'Sheet1'!$C9)=2,(C9-Z$25/n)^2,0)</f>
        <v>0</v>
      </c>
      <c r="Z40" s="74">
        <f>IF(COUNT(Sheet1!$B9:'Sheet1'!$C9)=2,Z$29*B9^2+Y$30*B9+Y$31,0)</f>
        <v>0</v>
      </c>
      <c r="AA40" s="59"/>
      <c r="AB40" s="74">
        <f t="shared" ca="1" si="8"/>
        <v>0</v>
      </c>
      <c r="AC40" s="32"/>
      <c r="AD40" s="75">
        <f>IF(COUNT(Sheet1!$B9:'Sheet1'!$C9)=2,($Z$25/n-Z40)^2,0)</f>
        <v>0</v>
      </c>
      <c r="AE40" s="10"/>
    </row>
    <row r="41" spans="1:31">
      <c r="A41" s="10">
        <f t="shared" ca="1" si="6"/>
        <v>0.20192420898796848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0"/>
        <v>0</v>
      </c>
      <c r="P41" s="10">
        <f t="shared" ca="1" si="1"/>
        <v>0</v>
      </c>
      <c r="Q41" s="10">
        <f t="shared" ca="1" si="2"/>
        <v>0</v>
      </c>
      <c r="R41" s="10">
        <f t="shared" ca="1" si="3"/>
        <v>0</v>
      </c>
      <c r="S41" s="10">
        <f t="shared" ca="1" si="4"/>
        <v>0</v>
      </c>
      <c r="T41" s="10">
        <f t="shared" ca="1" si="5"/>
        <v>0</v>
      </c>
      <c r="U41" s="10"/>
      <c r="V41" s="10"/>
      <c r="W41" s="10"/>
      <c r="X41" s="10"/>
      <c r="Y41" s="73">
        <f>IF(COUNT(Sheet1!$B10:'Sheet1'!$C10)=2,(C10-Z$25/n)^2,0)</f>
        <v>0</v>
      </c>
      <c r="Z41" s="74">
        <f>IF(COUNT(Sheet1!$B10:'Sheet1'!$C10)=2,Z$29*B10^2+Y$30*B10+Y$31,0)</f>
        <v>0</v>
      </c>
      <c r="AA41" s="59"/>
      <c r="AB41" s="74">
        <f t="shared" ca="1" si="8"/>
        <v>0</v>
      </c>
      <c r="AC41" s="32"/>
      <c r="AD41" s="75">
        <f>IF(COUNT(Sheet1!$B10:'Sheet1'!$C10)=2,($Z$25/n-Z41)^2,0)</f>
        <v>0</v>
      </c>
      <c r="AE41" s="10"/>
    </row>
    <row r="42" spans="1:31">
      <c r="A42" s="10">
        <f t="shared" ca="1" si="6"/>
        <v>8.6927202108600388E-2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0"/>
        <v>0</v>
      </c>
      <c r="P42" s="10">
        <f t="shared" ca="1" si="1"/>
        <v>0</v>
      </c>
      <c r="Q42" s="10">
        <f t="shared" ca="1" si="2"/>
        <v>0</v>
      </c>
      <c r="R42" s="10">
        <f t="shared" ca="1" si="3"/>
        <v>0</v>
      </c>
      <c r="S42" s="10">
        <f t="shared" ca="1" si="4"/>
        <v>0</v>
      </c>
      <c r="T42" s="10">
        <f t="shared" ca="1" si="5"/>
        <v>0</v>
      </c>
      <c r="U42" s="10"/>
      <c r="V42" s="10"/>
      <c r="W42" s="10"/>
      <c r="X42" s="10"/>
      <c r="Y42" s="73">
        <f>IF(COUNT(Sheet1!$B11:'Sheet1'!$C11)=2,(C11-Z$25/n)^2,0)</f>
        <v>0</v>
      </c>
      <c r="Z42" s="74">
        <f>IF(COUNT(Sheet1!$B11:'Sheet1'!$C11)=2,Z$29*B11^2+Y$30*B11+Y$31,0)</f>
        <v>0</v>
      </c>
      <c r="AA42" s="59"/>
      <c r="AB42" s="74">
        <f t="shared" ca="1" si="8"/>
        <v>0</v>
      </c>
      <c r="AC42" s="32"/>
      <c r="AD42" s="75">
        <f>IF(COUNT(Sheet1!$B11:'Sheet1'!$C11)=2,($Z$25/n-Z42)^2,0)</f>
        <v>0</v>
      </c>
      <c r="AE42" s="10"/>
    </row>
    <row r="43" spans="1:31">
      <c r="A43" s="10">
        <f t="shared" ca="1" si="6"/>
        <v>0.77528960705991889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0"/>
        <v>0</v>
      </c>
      <c r="P43" s="10">
        <f t="shared" ca="1" si="1"/>
        <v>0</v>
      </c>
      <c r="Q43" s="10">
        <f t="shared" ca="1" si="2"/>
        <v>0</v>
      </c>
      <c r="R43" s="10">
        <f t="shared" ca="1" si="3"/>
        <v>0</v>
      </c>
      <c r="S43" s="10">
        <f t="shared" ca="1" si="4"/>
        <v>0</v>
      </c>
      <c r="T43" s="10">
        <f t="shared" ca="1" si="5"/>
        <v>0</v>
      </c>
      <c r="U43" s="10"/>
      <c r="V43" s="10"/>
      <c r="W43" s="10"/>
      <c r="X43" s="10"/>
      <c r="Y43" s="73">
        <f>IF(COUNT(Sheet1!$B12:'Sheet1'!$C12)=2,(C12-Z$25/n)^2,0)</f>
        <v>0</v>
      </c>
      <c r="Z43" s="74">
        <f>IF(COUNT(Sheet1!$B12:'Sheet1'!$C12)=2,Z$29*B12^2+Y$30*B12+Y$31,0)</f>
        <v>0</v>
      </c>
      <c r="AA43" s="59"/>
      <c r="AB43" s="74">
        <f t="shared" ca="1" si="8"/>
        <v>0</v>
      </c>
      <c r="AC43" s="32"/>
      <c r="AD43" s="75">
        <f>IF(COUNT(Sheet1!$B12:'Sheet1'!$C12)=2,($Z$25/n-Z43)^2,0)</f>
        <v>0</v>
      </c>
      <c r="AE43" s="10"/>
    </row>
    <row r="44" spans="1:31">
      <c r="A44" s="10">
        <f t="shared" ca="1" si="6"/>
        <v>0.82002013290022591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0"/>
        <v>0</v>
      </c>
      <c r="P44" s="10">
        <f t="shared" ca="1" si="1"/>
        <v>0</v>
      </c>
      <c r="Q44" s="10">
        <f t="shared" ca="1" si="2"/>
        <v>0</v>
      </c>
      <c r="R44" s="10">
        <f t="shared" ca="1" si="3"/>
        <v>0</v>
      </c>
      <c r="S44" s="10">
        <f t="shared" ca="1" si="4"/>
        <v>0</v>
      </c>
      <c r="T44" s="10">
        <f t="shared" ca="1" si="5"/>
        <v>0</v>
      </c>
      <c r="U44" s="10"/>
      <c r="V44" s="10"/>
      <c r="W44" s="10"/>
      <c r="X44" s="10"/>
      <c r="Y44" s="73">
        <f>IF(COUNT(Sheet1!$B13:'Sheet1'!$C13)=2,(C13-Z$25/n)^2,0)</f>
        <v>0</v>
      </c>
      <c r="Z44" s="74">
        <f>IF(COUNT(Sheet1!$B13:'Sheet1'!$C13)=2,Z$29*B13^2+Y$30*B13+Y$31,0)</f>
        <v>0</v>
      </c>
      <c r="AA44" s="32"/>
      <c r="AB44" s="74">
        <f t="shared" ca="1" si="8"/>
        <v>0</v>
      </c>
      <c r="AC44" s="32"/>
      <c r="AD44" s="75">
        <f>IF(COUNT(Sheet1!$B13:'Sheet1'!$C13)=2,($Z$25/n-Z44)^2,0)</f>
        <v>0</v>
      </c>
      <c r="AE44" s="10"/>
    </row>
    <row r="45" spans="1:31">
      <c r="A45" s="10">
        <f t="shared" ca="1" si="6"/>
        <v>9.4162091358955591E-2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0"/>
        <v>0</v>
      </c>
      <c r="P45" s="10">
        <f t="shared" ca="1" si="1"/>
        <v>0</v>
      </c>
      <c r="Q45" s="10">
        <f t="shared" ca="1" si="2"/>
        <v>0</v>
      </c>
      <c r="R45" s="10">
        <f t="shared" ca="1" si="3"/>
        <v>0</v>
      </c>
      <c r="S45" s="10">
        <f t="shared" ca="1" si="4"/>
        <v>0</v>
      </c>
      <c r="T45" s="10">
        <f t="shared" ca="1" si="5"/>
        <v>0</v>
      </c>
      <c r="U45" s="10"/>
      <c r="V45" s="10"/>
      <c r="W45" s="10"/>
      <c r="X45" s="10"/>
      <c r="Y45" s="73">
        <f>IF(COUNT(Sheet1!$B14:'Sheet1'!$C14)=2,(C14-Z$25/n)^2,0)</f>
        <v>0</v>
      </c>
      <c r="Z45" s="74">
        <f>IF(COUNT(Sheet1!$B14:'Sheet1'!$C14)=2,Z$29*B14^2+Y$30*B14+Y$31,0)</f>
        <v>0</v>
      </c>
      <c r="AA45" s="59"/>
      <c r="AB45" s="74">
        <f t="shared" ca="1" si="8"/>
        <v>0</v>
      </c>
      <c r="AC45" s="32"/>
      <c r="AD45" s="75">
        <f>IF(COUNT(Sheet1!$B14:'Sheet1'!$C14)=2,($Z$25/n-Z45)^2,0)</f>
        <v>0</v>
      </c>
      <c r="AE45" s="10"/>
    </row>
    <row r="46" spans="1:31">
      <c r="A46" s="10">
        <f t="shared" ca="1" si="6"/>
        <v>0.41175377653539991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0"/>
        <v>0</v>
      </c>
      <c r="P46" s="10">
        <f t="shared" ca="1" si="1"/>
        <v>0</v>
      </c>
      <c r="Q46" s="10">
        <f t="shared" ca="1" si="2"/>
        <v>0</v>
      </c>
      <c r="R46" s="10">
        <f t="shared" ca="1" si="3"/>
        <v>0</v>
      </c>
      <c r="S46" s="10">
        <f t="shared" ca="1" si="4"/>
        <v>0</v>
      </c>
      <c r="T46" s="10">
        <f t="shared" ca="1" si="5"/>
        <v>0</v>
      </c>
      <c r="U46" s="10"/>
      <c r="V46" s="10"/>
      <c r="W46" s="10"/>
      <c r="X46" s="10"/>
      <c r="Y46" s="73">
        <f>IF(COUNT(Sheet1!$B15:'Sheet1'!$C15)=2,(C15-Z$25/n)^2,0)</f>
        <v>0</v>
      </c>
      <c r="Z46" s="74">
        <f>IF(COUNT(Sheet1!$B15:'Sheet1'!$C15)=2,Z$29*B15^2+Y$30*B15+Y$31,0)</f>
        <v>0</v>
      </c>
      <c r="AA46" s="59"/>
      <c r="AB46" s="74">
        <f t="shared" ca="1" si="8"/>
        <v>0</v>
      </c>
      <c r="AC46" s="32"/>
      <c r="AD46" s="75">
        <f>IF(COUNT(Sheet1!$B15:'Sheet1'!$C15)=2,($Z$25/n-Z46)^2,0)</f>
        <v>0</v>
      </c>
      <c r="AE46" s="10"/>
    </row>
    <row r="47" spans="1:31">
      <c r="A47" s="10">
        <f t="shared" ca="1" si="6"/>
        <v>0.17539625914565216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0"/>
        <v>0</v>
      </c>
      <c r="P47" s="10">
        <f t="shared" ca="1" si="1"/>
        <v>0</v>
      </c>
      <c r="Q47" s="10">
        <f t="shared" ca="1" si="2"/>
        <v>0</v>
      </c>
      <c r="R47" s="10">
        <f t="shared" ca="1" si="3"/>
        <v>0</v>
      </c>
      <c r="S47" s="10">
        <f t="shared" ca="1" si="4"/>
        <v>0</v>
      </c>
      <c r="T47" s="10">
        <f t="shared" ca="1" si="5"/>
        <v>0</v>
      </c>
      <c r="U47" s="10"/>
      <c r="V47" s="10"/>
      <c r="W47" s="10"/>
      <c r="X47" s="10"/>
      <c r="Y47" s="73">
        <f>IF(COUNT(Sheet1!$B16:'Sheet1'!$C16)=2,(C16-Z$25/n)^2,0)</f>
        <v>0</v>
      </c>
      <c r="Z47" s="74">
        <f>IF(COUNT(Sheet1!$B16:'Sheet1'!$C16)=2,Z$29*B16^2+Y$30*B16+Y$31,0)</f>
        <v>0</v>
      </c>
      <c r="AA47" s="59"/>
      <c r="AB47" s="74">
        <f t="shared" ca="1" si="8"/>
        <v>0</v>
      </c>
      <c r="AC47" s="32"/>
      <c r="AD47" s="75">
        <f>IF(COUNT(Sheet1!$B16:'Sheet1'!$C16)=2,($Z$25/n-Z47)^2,0)</f>
        <v>0</v>
      </c>
      <c r="AE47" s="10"/>
    </row>
    <row r="48" spans="1:31">
      <c r="A48" s="10">
        <f t="shared" ca="1" si="6"/>
        <v>0.67893104719051889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0"/>
        <v>0</v>
      </c>
      <c r="P48" s="10">
        <f t="shared" ca="1" si="1"/>
        <v>0</v>
      </c>
      <c r="Q48" s="10">
        <f t="shared" ca="1" si="2"/>
        <v>0</v>
      </c>
      <c r="R48" s="10">
        <f t="shared" ca="1" si="3"/>
        <v>0</v>
      </c>
      <c r="S48" s="10">
        <f t="shared" ca="1" si="4"/>
        <v>0</v>
      </c>
      <c r="T48" s="10">
        <f t="shared" ca="1" si="5"/>
        <v>0</v>
      </c>
      <c r="U48" s="10"/>
      <c r="V48" s="10"/>
      <c r="W48" s="10"/>
      <c r="X48" s="10"/>
      <c r="Y48" s="73">
        <f>IF(COUNT(Sheet1!$B17:'Sheet1'!$C17)=2,(C17-Z$25/n)^2,0)</f>
        <v>0</v>
      </c>
      <c r="Z48" s="74">
        <f>IF(COUNT(Sheet1!$B17:'Sheet1'!$C17)=2,Z$29*B17^2+Y$30*B17+Y$31,0)</f>
        <v>0</v>
      </c>
      <c r="AA48" s="59"/>
      <c r="AB48" s="74">
        <f t="shared" ca="1" si="8"/>
        <v>0</v>
      </c>
      <c r="AC48" s="32"/>
      <c r="AD48" s="75">
        <f>IF(COUNT(Sheet1!$B17:'Sheet1'!$C17)=2,($Z$25/n-Z48)^2,0)</f>
        <v>0</v>
      </c>
      <c r="AE48" s="10"/>
    </row>
    <row r="49" spans="1:31">
      <c r="A49" s="10">
        <f t="shared" ca="1" si="6"/>
        <v>9.9898549506916345E-2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0"/>
        <v>0</v>
      </c>
      <c r="P49" s="10">
        <f t="shared" ca="1" si="1"/>
        <v>0</v>
      </c>
      <c r="Q49" s="10">
        <f t="shared" ca="1" si="2"/>
        <v>0</v>
      </c>
      <c r="R49" s="10">
        <f t="shared" ca="1" si="3"/>
        <v>0</v>
      </c>
      <c r="S49" s="10">
        <f t="shared" ca="1" si="4"/>
        <v>0</v>
      </c>
      <c r="T49" s="10">
        <f t="shared" ca="1" si="5"/>
        <v>0</v>
      </c>
      <c r="U49" s="10"/>
      <c r="V49" s="10"/>
      <c r="W49" s="10"/>
      <c r="X49" s="10"/>
      <c r="Y49" s="73">
        <f>IF(COUNT(Sheet1!$B18:'Sheet1'!$C18)=2,(C18-Z$25/n)^2,0)</f>
        <v>0</v>
      </c>
      <c r="Z49" s="74">
        <f>IF(COUNT(Sheet1!$B18:'Sheet1'!$C18)=2,Z$29*B18^2+Y$30*B18+Y$31,0)</f>
        <v>0</v>
      </c>
      <c r="AA49" s="59"/>
      <c r="AB49" s="74">
        <f t="shared" ca="1" si="8"/>
        <v>0</v>
      </c>
      <c r="AC49" s="32"/>
      <c r="AD49" s="75">
        <f>IF(COUNT(Sheet1!$B18:'Sheet1'!$C18)=2,($Z$25/n-Z49)^2,0)</f>
        <v>0</v>
      </c>
      <c r="AE49" s="10"/>
    </row>
    <row r="50" spans="1:31">
      <c r="A50" s="10">
        <f t="shared" ca="1" si="6"/>
        <v>1.1067626631261152E-2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0"/>
        <v>0</v>
      </c>
      <c r="P50" s="10">
        <f t="shared" ca="1" si="1"/>
        <v>0</v>
      </c>
      <c r="Q50" s="10">
        <f t="shared" ca="1" si="2"/>
        <v>0</v>
      </c>
      <c r="R50" s="10">
        <f t="shared" ca="1" si="3"/>
        <v>0</v>
      </c>
      <c r="S50" s="10">
        <f t="shared" ca="1" si="4"/>
        <v>0</v>
      </c>
      <c r="T50" s="10">
        <f t="shared" ca="1" si="5"/>
        <v>0</v>
      </c>
      <c r="U50" s="10"/>
      <c r="V50" s="10"/>
      <c r="W50" s="10"/>
      <c r="X50" s="10"/>
      <c r="Y50" s="73">
        <f>IF(COUNT(Sheet1!$B19:'Sheet1'!$C19)=2,(C19-Z$25/n)^2,0)</f>
        <v>0</v>
      </c>
      <c r="Z50" s="74">
        <f>IF(COUNT(Sheet1!$B19:'Sheet1'!$C19)=2,Z$29*B19^2+Y$30*B19+Y$31,0)</f>
        <v>0</v>
      </c>
      <c r="AA50" s="59"/>
      <c r="AB50" s="74">
        <f t="shared" ca="1" si="8"/>
        <v>0</v>
      </c>
      <c r="AC50" s="32"/>
      <c r="AD50" s="75">
        <f>IF(COUNT(Sheet1!$B19:'Sheet1'!$C19)=2,($Z$25/n-Z50)^2,0)</f>
        <v>0</v>
      </c>
      <c r="AE50" s="10"/>
    </row>
    <row r="51" spans="1:3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80" t="str">
        <f>IF(COUNT(J51)=1,(-b+SQRT(b*b-4*a*(__c-J51)))/(2*a),"")</f>
        <v/>
      </c>
      <c r="L51" s="8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73">
        <f>IF(COUNT(Sheet1!$B20:'Sheet1'!$C20)=2,(C20-Z$25/n)^2,0)</f>
        <v>0</v>
      </c>
      <c r="Z51" s="74">
        <f>IF(COUNT(Sheet1!$B20:'Sheet1'!$C20)=2,Z$29*B20^2+Y$30*B20+Y$31,0)</f>
        <v>0</v>
      </c>
      <c r="AA51" s="59"/>
      <c r="AB51" s="74">
        <f t="shared" ca="1" si="8"/>
        <v>0</v>
      </c>
      <c r="AC51" s="32"/>
      <c r="AD51" s="75">
        <f>IF(COUNT(Sheet1!$B20:'Sheet1'!$C20)=2,($Z$25/n-Z51)^2,0)</f>
        <v>0</v>
      </c>
      <c r="AE51" s="10"/>
    </row>
    <row r="52" spans="1:3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73">
        <f>IF(COUNT(Sheet1!$B21:'Sheet1'!$C21)=2,(C21-Z$25/n)^2,0)</f>
        <v>0</v>
      </c>
      <c r="Z52" s="74">
        <f>IF(COUNT(Sheet1!$B21:'Sheet1'!$C21)=2,Z$29*B21^2+Y$30*B21+Y$31,0)</f>
        <v>0</v>
      </c>
      <c r="AA52" s="59"/>
      <c r="AB52" s="74">
        <f t="shared" ca="1" si="8"/>
        <v>0</v>
      </c>
      <c r="AC52" s="32"/>
      <c r="AD52" s="75">
        <f>IF(COUNT(Sheet1!$B21:'Sheet1'!$C21)=2,($Z$25/n-Z52)^2,0)</f>
        <v>0</v>
      </c>
      <c r="AE52" s="10"/>
    </row>
    <row r="53" spans="1:3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73">
        <f>IF(COUNT(Sheet1!$B22:'Sheet1'!$C22)=2,(C22-Z$25/n)^2,0)</f>
        <v>0</v>
      </c>
      <c r="Z53" s="74">
        <f>IF(COUNT(Sheet1!$B22:'Sheet1'!$C22)=2,Z$29*B22^2+Y$30*B22+Y$31,0)</f>
        <v>0</v>
      </c>
      <c r="AA53" s="59"/>
      <c r="AB53" s="74">
        <f t="shared" ca="1" si="8"/>
        <v>0</v>
      </c>
      <c r="AC53" s="32"/>
      <c r="AD53" s="75">
        <f>IF(COUNT(Sheet1!$B22:'Sheet1'!$C22)=2,($Z$25/n-Z53)^2,0)</f>
        <v>0</v>
      </c>
      <c r="AE53" s="10"/>
    </row>
    <row r="54" spans="1:3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73">
        <f>IF(COUNT(Sheet1!$B23:'Sheet1'!$C23)=2,(C23-Z$25/n)^2,0)</f>
        <v>0</v>
      </c>
      <c r="Z54" s="74">
        <f>IF(COUNT(Sheet1!$B23:'Sheet1'!$C23)=2,Z$29*B23^2+Y$30*B23+Y$31,0)</f>
        <v>0</v>
      </c>
      <c r="AA54" s="59"/>
      <c r="AB54" s="74">
        <f t="shared" ca="1" si="8"/>
        <v>0</v>
      </c>
      <c r="AC54" s="32"/>
      <c r="AD54" s="75">
        <f>IF(COUNT(Sheet1!$B23:'Sheet1'!$C23)=2,($Z$25/n-Z54)^2,0)</f>
        <v>0</v>
      </c>
      <c r="AE54" s="10"/>
    </row>
    <row r="55" spans="1:3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73">
        <f>IF(COUNT(Sheet1!$B24:'Sheet1'!$C24)=2,(C24-Z$25/n)^2,0)</f>
        <v>0</v>
      </c>
      <c r="Z55" s="74">
        <f>IF(COUNT(Sheet1!$B24:'Sheet1'!$C24)=2,Z$29*B24^2+Y$30*B24+Y$31,0)</f>
        <v>0</v>
      </c>
      <c r="AA55" s="59"/>
      <c r="AB55" s="74">
        <f t="shared" ca="1" si="8"/>
        <v>0</v>
      </c>
      <c r="AC55" s="32"/>
      <c r="AD55" s="75">
        <f>IF(COUNT(Sheet1!$B24:'Sheet1'!$C24)=2,($Z$25/n-Z55)^2,0)</f>
        <v>0</v>
      </c>
      <c r="AE55" s="10"/>
    </row>
    <row r="56" spans="1:3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73">
        <f>IF(COUNT(Sheet1!$B25:'Sheet1'!$C25)=2,(C25-Z$25/n)^2,0)</f>
        <v>0</v>
      </c>
      <c r="Z56" s="74">
        <f>IF(COUNT(Sheet1!$B25:'Sheet1'!$C25)=2,Z$29*B25^2+Y$30*B25+Y$31,0)</f>
        <v>0</v>
      </c>
      <c r="AA56" s="56"/>
      <c r="AB56" s="74">
        <f t="shared" ca="1" si="8"/>
        <v>0</v>
      </c>
      <c r="AC56" s="56"/>
      <c r="AD56" s="75">
        <f>IF(COUNT(Sheet1!$B25:'Sheet1'!$C25)=2,($Z$25/n-Z56)^2,0)</f>
        <v>0</v>
      </c>
      <c r="AE56" s="10"/>
    </row>
    <row r="57" spans="1:3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73">
        <f>IF(COUNT(Sheet1!$B26:'Sheet1'!$C26)=2,(C26-Z$25/n)^2,0)</f>
        <v>0</v>
      </c>
      <c r="Z57" s="74">
        <f>IF(COUNT(Sheet1!$B26:'Sheet1'!$C26)=2,Z$29*B26^2+Y$30*B26+Y$31,0)</f>
        <v>0</v>
      </c>
      <c r="AA57" s="56"/>
      <c r="AB57" s="74">
        <f t="shared" ca="1" si="8"/>
        <v>0</v>
      </c>
      <c r="AC57" s="56"/>
      <c r="AD57" s="75">
        <f>IF(COUNT(Sheet1!$B26:'Sheet1'!$C26)=2,($Z$25/n-Z57)^2,0)</f>
        <v>0</v>
      </c>
      <c r="AE57" s="10"/>
    </row>
    <row r="58" spans="1:3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73">
        <f>IF(COUNT(Sheet1!$B27:'Sheet1'!$C27)=2,(C27-Z$25/n)^2,0)</f>
        <v>0</v>
      </c>
      <c r="Z58" s="74">
        <f>IF(COUNT(Sheet1!$B27:'Sheet1'!$C27)=2,Z$29*B27^2+Y$30*B27+Y$31,0)</f>
        <v>0</v>
      </c>
      <c r="AA58" s="56"/>
      <c r="AB58" s="74">
        <f t="shared" ca="1" si="8"/>
        <v>0</v>
      </c>
      <c r="AC58" s="56"/>
      <c r="AD58" s="75">
        <f>IF(COUNT(Sheet1!$B27:'Sheet1'!$C27)=2,($Z$25/n-Z58)^2,0)</f>
        <v>0</v>
      </c>
      <c r="AE58" s="10"/>
    </row>
    <row r="59" spans="1:3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73">
        <f>IF(COUNT(Sheet1!$B28:'Sheet1'!$C28)=2,(C28-Z$25/n)^2,0)</f>
        <v>0</v>
      </c>
      <c r="Z59" s="74">
        <f>IF(COUNT(Sheet1!$B28:'Sheet1'!$C28)=2,Z$29*B28^2+Y$30*B28+Y$31,0)</f>
        <v>0</v>
      </c>
      <c r="AA59" s="56"/>
      <c r="AB59" s="74">
        <f t="shared" ca="1" si="8"/>
        <v>0</v>
      </c>
      <c r="AC59" s="56"/>
      <c r="AD59" s="75">
        <f>IF(COUNT(Sheet1!$B28:'Sheet1'!$C28)=2,($Z$25/n-Z59)^2,0)</f>
        <v>0</v>
      </c>
      <c r="AE59" s="10"/>
    </row>
    <row r="60" spans="1:3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73">
        <f>IF(COUNT(Sheet1!$B29:'Sheet1'!$C29)=2,(C29-Z$25/n)^2,0)</f>
        <v>0</v>
      </c>
      <c r="Z60" s="74">
        <f>IF(COUNT(Sheet1!$B29:'Sheet1'!$C29)=2,Z$29*B29^2+Y$30*B29+Y$31,0)</f>
        <v>0</v>
      </c>
      <c r="AA60" s="56"/>
      <c r="AB60" s="74">
        <f t="shared" ca="1" si="8"/>
        <v>0</v>
      </c>
      <c r="AC60" s="56"/>
      <c r="AD60" s="75">
        <f>IF(COUNT(Sheet1!$B29:'Sheet1'!$C29)=2,($Z$25/n-Z60)^2,0)</f>
        <v>0</v>
      </c>
      <c r="AE60" s="10"/>
    </row>
    <row r="61" spans="1:3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73">
        <f>IF(COUNT(Sheet1!$B30:'Sheet1'!$C30)=2,(C30-Z$25/n)^2,0)</f>
        <v>0</v>
      </c>
      <c r="Z61" s="74">
        <f>IF(COUNT(Sheet1!$B30:'Sheet1'!$C30)=2,Z$29*B30^2+Y$30*B30+Y$31,0)</f>
        <v>0</v>
      </c>
      <c r="AA61" s="56"/>
      <c r="AB61" s="74">
        <f t="shared" ca="1" si="8"/>
        <v>0</v>
      </c>
      <c r="AC61" s="56"/>
      <c r="AD61" s="75">
        <f>IF(COUNT(Sheet1!$B30:'Sheet1'!$C30)=2,($Z$25/n-Z61)^2,0)</f>
        <v>0</v>
      </c>
      <c r="AE61" s="10"/>
    </row>
    <row r="62" spans="1:3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73">
        <f>IF(COUNT(Sheet1!$B31:'Sheet1'!$C31)=2,(C31-Z$25/n)^2,0)</f>
        <v>0</v>
      </c>
      <c r="Z62" s="74">
        <f>IF(COUNT(Sheet1!$B31:'Sheet1'!$C31)=2,Z$29*B31^2+Y$30*B31+Y$31,0)</f>
        <v>0</v>
      </c>
      <c r="AA62" s="56"/>
      <c r="AB62" s="74">
        <f t="shared" ca="1" si="8"/>
        <v>0</v>
      </c>
      <c r="AC62" s="56"/>
      <c r="AD62" s="75">
        <f>IF(COUNT(Sheet1!$B31:'Sheet1'!$C31)=2,($Z$25/n-Z62)^2,0)</f>
        <v>0</v>
      </c>
      <c r="AE62" s="10"/>
    </row>
    <row r="63" spans="1:3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73">
        <f>IF(COUNT(Sheet1!$B32:'Sheet1'!$C32)=2,(C32-Z$25/n)^2,0)</f>
        <v>0</v>
      </c>
      <c r="Z63" s="74">
        <f>IF(COUNT(Sheet1!$B32:'Sheet1'!$C32)=2,Z$29*B32^2+Y$30*B32+Y$31,0)</f>
        <v>0</v>
      </c>
      <c r="AA63" s="56"/>
      <c r="AB63" s="74">
        <f t="shared" ca="1" si="8"/>
        <v>0</v>
      </c>
      <c r="AC63" s="56"/>
      <c r="AD63" s="75">
        <f>IF(COUNT(Sheet1!$B32:'Sheet1'!$C32)=2,($Z$25/n-Z63)^2,0)</f>
        <v>0</v>
      </c>
      <c r="AE63" s="10"/>
    </row>
    <row r="64" spans="1:3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73">
        <f>IF(COUNT(Sheet1!$B33:'Sheet1'!$C33)=2,(C33-Z$25/n)^2,0)</f>
        <v>0</v>
      </c>
      <c r="Z64" s="74">
        <f>IF(COUNT(Sheet1!$B33:'Sheet1'!$C33)=2,Z$29*B33^2+Y$30*B33+Y$31,0)</f>
        <v>0</v>
      </c>
      <c r="AA64" s="56"/>
      <c r="AB64" s="74">
        <f t="shared" ca="1" si="8"/>
        <v>0</v>
      </c>
      <c r="AC64" s="56"/>
      <c r="AD64" s="75">
        <f>IF(COUNT(Sheet1!$B33:'Sheet1'!$C33)=2,($Z$25/n-Z64)^2,0)</f>
        <v>0</v>
      </c>
      <c r="AE64" s="10"/>
    </row>
    <row r="65" spans="1:3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73">
        <f>IF(COUNT(Sheet1!$B34:'Sheet1'!$C34)=2,(C34-Z$25/n)^2,0)</f>
        <v>0</v>
      </c>
      <c r="Z65" s="74">
        <f>IF(COUNT(Sheet1!$B34:'Sheet1'!$C34)=2,Z$29*B34^2+Y$30*B34+Y$31,0)</f>
        <v>0</v>
      </c>
      <c r="AA65" s="56"/>
      <c r="AB65" s="74">
        <f t="shared" ca="1" si="8"/>
        <v>0</v>
      </c>
      <c r="AC65" s="56"/>
      <c r="AD65" s="75">
        <f>IF(COUNT(Sheet1!$B34:'Sheet1'!$C34)=2,($Z$25/n-Z65)^2,0)</f>
        <v>0</v>
      </c>
      <c r="AE65" s="10"/>
    </row>
    <row r="66" spans="1:3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73">
        <f>IF(COUNT(Sheet1!$B35:'Sheet1'!$C35)=2,(C35-Z$25/n)^2,0)</f>
        <v>0</v>
      </c>
      <c r="Z66" s="74">
        <f>IF(COUNT(Sheet1!$B35:'Sheet1'!$C35)=2,Z$29*B35^2+Y$30*B35+Y$31,0)</f>
        <v>0</v>
      </c>
      <c r="AA66" s="56"/>
      <c r="AB66" s="74">
        <f t="shared" ca="1" si="8"/>
        <v>0</v>
      </c>
      <c r="AC66" s="56"/>
      <c r="AD66" s="75">
        <f>IF(COUNT(Sheet1!$B35:'Sheet1'!$C35)=2,($Z$25/n-Z66)^2,0)</f>
        <v>0</v>
      </c>
      <c r="AE66" s="10"/>
    </row>
    <row r="67" spans="1:3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73">
        <f>IF(COUNT(Sheet1!$B36:'Sheet1'!$C36)=2,(C36-Z$25/n)^2,0)</f>
        <v>0</v>
      </c>
      <c r="Z67" s="74">
        <f>IF(COUNT(Sheet1!$B36:'Sheet1'!$C36)=2,Z$29*B36^2+Y$30*B36+Y$31,0)</f>
        <v>0</v>
      </c>
      <c r="AA67" s="56"/>
      <c r="AB67" s="74">
        <f t="shared" ca="1" si="8"/>
        <v>0</v>
      </c>
      <c r="AC67" s="56"/>
      <c r="AD67" s="75">
        <f>IF(COUNT(Sheet1!$B36:'Sheet1'!$C36)=2,($Z$25/n-Z67)^2,0)</f>
        <v>0</v>
      </c>
      <c r="AE67" s="10"/>
    </row>
    <row r="68" spans="1:3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73">
        <f>IF(COUNT(Sheet1!$B37:'Sheet1'!$C37)=2,(C37-Z$25/n)^2,0)</f>
        <v>0</v>
      </c>
      <c r="Z68" s="74">
        <f>IF(COUNT(Sheet1!$B37:'Sheet1'!$C37)=2,Z$29*B37^2+Y$30*B37+Y$31,0)</f>
        <v>0</v>
      </c>
      <c r="AA68" s="56"/>
      <c r="AB68" s="74">
        <f t="shared" ca="1" si="8"/>
        <v>0</v>
      </c>
      <c r="AC68" s="56"/>
      <c r="AD68" s="75">
        <f>IF(COUNT(Sheet1!$B37:'Sheet1'!$C37)=2,($Z$25/n-Z68)^2,0)</f>
        <v>0</v>
      </c>
      <c r="AE68" s="10"/>
    </row>
    <row r="69" spans="1:3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73">
        <f>IF(COUNT(Sheet1!$B38:'Sheet1'!$C38)=2,(C38-Z$25/n)^2,0)</f>
        <v>0</v>
      </c>
      <c r="Z69" s="74">
        <f>IF(COUNT(Sheet1!$B38:'Sheet1'!$C38)=2,Z$29*B38^2+Y$30*B38+Y$31,0)</f>
        <v>0</v>
      </c>
      <c r="AA69" s="56"/>
      <c r="AB69" s="74">
        <f t="shared" ca="1" si="8"/>
        <v>0</v>
      </c>
      <c r="AC69" s="56"/>
      <c r="AD69" s="75">
        <f>IF(COUNT(Sheet1!$B38:'Sheet1'!$C38)=2,($Z$25/n-Z69)^2,0)</f>
        <v>0</v>
      </c>
      <c r="AE69" s="10"/>
    </row>
    <row r="70" spans="1:3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73">
        <f>IF(COUNT(Sheet1!$B39:'Sheet1'!$C39)=2,(C39-Z$25/n)^2,0)</f>
        <v>0</v>
      </c>
      <c r="Z70" s="74">
        <f>IF(COUNT(Sheet1!$B39:'Sheet1'!$C39)=2,Z$29*B39^2+Y$30*B39+Y$31,0)</f>
        <v>0</v>
      </c>
      <c r="AA70" s="56"/>
      <c r="AB70" s="74">
        <f t="shared" ca="1" si="8"/>
        <v>0</v>
      </c>
      <c r="AC70" s="56"/>
      <c r="AD70" s="75">
        <f>IF(COUNT(Sheet1!$B39:'Sheet1'!$C39)=2,($Z$25/n-Z70)^2,0)</f>
        <v>0</v>
      </c>
      <c r="AE70" s="10"/>
    </row>
    <row r="71" spans="1:3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73">
        <f>IF(COUNT(Sheet1!$B40:'Sheet1'!$C40)=2,(C40-Z$25/n)^2,0)</f>
        <v>0</v>
      </c>
      <c r="Z71" s="74">
        <f>IF(COUNT(Sheet1!$B40:'Sheet1'!$C40)=2,Z$29*B40^2+Y$30*B40+Y$31,0)</f>
        <v>0</v>
      </c>
      <c r="AA71" s="56"/>
      <c r="AB71" s="74">
        <f t="shared" ca="1" si="8"/>
        <v>0</v>
      </c>
      <c r="AC71" s="56"/>
      <c r="AD71" s="75">
        <f>IF(COUNT(Sheet1!$B40:'Sheet1'!$C40)=2,($Z$25/n-Z71)^2,0)</f>
        <v>0</v>
      </c>
      <c r="AE71" s="10"/>
    </row>
    <row r="72" spans="1:3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73">
        <f>IF(COUNT(Sheet1!$B41:'Sheet1'!$C41)=2,(C41-Z$25/n)^2,0)</f>
        <v>0</v>
      </c>
      <c r="Z72" s="74">
        <f>IF(COUNT(Sheet1!$B41:'Sheet1'!$C41)=2,Z$29*B41^2+Y$30*B41+Y$31,0)</f>
        <v>0</v>
      </c>
      <c r="AA72" s="56"/>
      <c r="AB72" s="74">
        <f t="shared" ca="1" si="8"/>
        <v>0</v>
      </c>
      <c r="AC72" s="56"/>
      <c r="AD72" s="75">
        <f>IF(COUNT(Sheet1!$B41:'Sheet1'!$C41)=2,($Z$25/n-Z72)^2,0)</f>
        <v>0</v>
      </c>
      <c r="AE72" s="10"/>
    </row>
    <row r="73" spans="1:3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82">
        <f>SUM(Y37:Y72)</f>
        <v>0</v>
      </c>
      <c r="Z73" s="83">
        <f>SUM(Z37:Z72)</f>
        <v>0</v>
      </c>
      <c r="AA73" s="83"/>
      <c r="AB73" s="83">
        <f ca="1">SUM(AB37:AB72)</f>
        <v>0</v>
      </c>
      <c r="AC73" s="83" t="s">
        <v>0</v>
      </c>
      <c r="AD73" s="84">
        <f>SUM(AD37:AD72)</f>
        <v>0</v>
      </c>
      <c r="AE73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AE73"/>
  <sheetViews>
    <sheetView workbookViewId="0">
      <selection sqref="A1:AE73"/>
    </sheetView>
  </sheetViews>
  <sheetFormatPr defaultRowHeight="12.75"/>
  <cols>
    <col min="4" max="4" width="4.5703125" customWidth="1"/>
    <col min="5" max="9" width="9.140625" hidden="1" customWidth="1"/>
  </cols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0.81171482633021275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N50" ca="1" si="0">IF(COUNT($B6:$C6)=2,B6,0)</f>
        <v>0</v>
      </c>
      <c r="O6" s="10">
        <f t="shared" ref="O6:O50" ca="1" si="1">IF(COUNT($B6:$C6)=2,C6,0)</f>
        <v>0</v>
      </c>
      <c r="P6" s="10">
        <f t="shared" ref="P6:P50" ca="1" si="2">IF(COUNT($B6:$C6)=2,N6*O6,0)</f>
        <v>0</v>
      </c>
      <c r="Q6" s="10">
        <f t="shared" ref="Q6:Q50" ca="1" si="3">IF(COUNT($B6:$C6)=2,B6^2,0)</f>
        <v>0</v>
      </c>
      <c r="R6" s="10">
        <f t="shared" ref="R6:R50" ca="1" si="4">IF(COUNT($B6:$C6)=2,B6^3,0)</f>
        <v>0</v>
      </c>
      <c r="S6" s="10">
        <f t="shared" ref="S6:S50" ca="1" si="5">IF(COUNT($B6:$C6)=2,B6^4,0)</f>
        <v>0</v>
      </c>
      <c r="T6" s="10">
        <f t="shared" ref="T6:T50" ca="1" si="6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7">RAND()</f>
        <v>0.30742249973347002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1"/>
        <v>0</v>
      </c>
      <c r="P7" s="10">
        <f t="shared" ca="1" si="2"/>
        <v>0</v>
      </c>
      <c r="Q7" s="10">
        <f t="shared" ca="1" si="3"/>
        <v>0</v>
      </c>
      <c r="R7" s="10">
        <f t="shared" ca="1" si="4"/>
        <v>0</v>
      </c>
      <c r="S7" s="10">
        <f t="shared" ca="1" si="5"/>
        <v>0</v>
      </c>
      <c r="T7" s="10">
        <f t="shared" ca="1" si="6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7"/>
        <v>0.96425467613361437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1"/>
        <v>0</v>
      </c>
      <c r="P8" s="10">
        <f t="shared" ca="1" si="2"/>
        <v>0</v>
      </c>
      <c r="Q8" s="10">
        <f t="shared" ca="1" si="3"/>
        <v>0</v>
      </c>
      <c r="R8" s="10">
        <f t="shared" ca="1" si="4"/>
        <v>0</v>
      </c>
      <c r="S8" s="10">
        <f t="shared" ca="1" si="5"/>
        <v>0</v>
      </c>
      <c r="T8" s="10">
        <f t="shared" ca="1" si="6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7"/>
        <v>0.60553800268919045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1"/>
        <v>0</v>
      </c>
      <c r="P9" s="10">
        <f t="shared" ca="1" si="2"/>
        <v>0</v>
      </c>
      <c r="Q9" s="10">
        <f t="shared" ca="1" si="3"/>
        <v>0</v>
      </c>
      <c r="R9" s="10">
        <f t="shared" ca="1" si="4"/>
        <v>0</v>
      </c>
      <c r="S9" s="10">
        <f t="shared" ca="1" si="5"/>
        <v>0</v>
      </c>
      <c r="T9" s="10">
        <f t="shared" ca="1" si="6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7"/>
        <v>0.66766703878417977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1"/>
        <v>0</v>
      </c>
      <c r="P10" s="10">
        <f t="shared" ca="1" si="2"/>
        <v>0</v>
      </c>
      <c r="Q10" s="10">
        <f t="shared" ca="1" si="3"/>
        <v>0</v>
      </c>
      <c r="R10" s="10">
        <f t="shared" ca="1" si="4"/>
        <v>0</v>
      </c>
      <c r="S10" s="10">
        <f t="shared" ca="1" si="5"/>
        <v>0</v>
      </c>
      <c r="T10" s="10">
        <f t="shared" ca="1" si="6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7"/>
        <v>0.73747007991203706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1"/>
        <v>0</v>
      </c>
      <c r="P11" s="10">
        <f t="shared" ca="1" si="2"/>
        <v>0</v>
      </c>
      <c r="Q11" s="10">
        <f t="shared" ca="1" si="3"/>
        <v>0</v>
      </c>
      <c r="R11" s="10">
        <f t="shared" ca="1" si="4"/>
        <v>0</v>
      </c>
      <c r="S11" s="10">
        <f t="shared" ca="1" si="5"/>
        <v>0</v>
      </c>
      <c r="T11" s="10">
        <f t="shared" ca="1" si="6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7"/>
        <v>0.39500915489475963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1"/>
        <v>0</v>
      </c>
      <c r="P12" s="10">
        <f t="shared" ca="1" si="2"/>
        <v>0</v>
      </c>
      <c r="Q12" s="10">
        <f t="shared" ca="1" si="3"/>
        <v>0</v>
      </c>
      <c r="R12" s="10">
        <f t="shared" ca="1" si="4"/>
        <v>0</v>
      </c>
      <c r="S12" s="10">
        <f t="shared" ca="1" si="5"/>
        <v>0</v>
      </c>
      <c r="T12" s="10">
        <f t="shared" ca="1" si="6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7"/>
        <v>2.8662636279741971E-2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1"/>
        <v>0</v>
      </c>
      <c r="P13" s="10">
        <f t="shared" ca="1" si="2"/>
        <v>0</v>
      </c>
      <c r="Q13" s="10">
        <f t="shared" ca="1" si="3"/>
        <v>0</v>
      </c>
      <c r="R13" s="10">
        <f t="shared" ca="1" si="4"/>
        <v>0</v>
      </c>
      <c r="S13" s="10">
        <f t="shared" ca="1" si="5"/>
        <v>0</v>
      </c>
      <c r="T13" s="10">
        <f t="shared" ca="1" si="6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7"/>
        <v>7.3361616393079476E-2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1"/>
        <v>0</v>
      </c>
      <c r="P14" s="10">
        <f t="shared" ca="1" si="2"/>
        <v>0</v>
      </c>
      <c r="Q14" s="10">
        <f t="shared" ca="1" si="3"/>
        <v>0</v>
      </c>
      <c r="R14" s="10">
        <f t="shared" ca="1" si="4"/>
        <v>0</v>
      </c>
      <c r="S14" s="10">
        <f t="shared" ca="1" si="5"/>
        <v>0</v>
      </c>
      <c r="T14" s="10">
        <f t="shared" ca="1" si="6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7"/>
        <v>0.17699760088029726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1"/>
        <v>0</v>
      </c>
      <c r="P15" s="10">
        <f t="shared" ca="1" si="2"/>
        <v>0</v>
      </c>
      <c r="Q15" s="10">
        <f t="shared" ca="1" si="3"/>
        <v>0</v>
      </c>
      <c r="R15" s="10">
        <f t="shared" ca="1" si="4"/>
        <v>0</v>
      </c>
      <c r="S15" s="10">
        <f t="shared" ca="1" si="5"/>
        <v>0</v>
      </c>
      <c r="T15" s="10">
        <f t="shared" ca="1" si="6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7"/>
        <v>0.12726651754915264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1"/>
        <v>0</v>
      </c>
      <c r="P16" s="10">
        <f t="shared" ca="1" si="2"/>
        <v>0</v>
      </c>
      <c r="Q16" s="10">
        <f t="shared" ca="1" si="3"/>
        <v>0</v>
      </c>
      <c r="R16" s="10">
        <f t="shared" ca="1" si="4"/>
        <v>0</v>
      </c>
      <c r="S16" s="10">
        <f t="shared" ca="1" si="5"/>
        <v>0</v>
      </c>
      <c r="T16" s="10">
        <f t="shared" ca="1" si="6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7"/>
        <v>2.9271585315781778E-2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1"/>
        <v>0</v>
      </c>
      <c r="P17" s="10">
        <f t="shared" ca="1" si="2"/>
        <v>0</v>
      </c>
      <c r="Q17" s="10">
        <f t="shared" ca="1" si="3"/>
        <v>0</v>
      </c>
      <c r="R17" s="10">
        <f t="shared" ca="1" si="4"/>
        <v>0</v>
      </c>
      <c r="S17" s="10">
        <f t="shared" ca="1" si="5"/>
        <v>0</v>
      </c>
      <c r="T17" s="10">
        <f t="shared" ca="1" si="6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7"/>
        <v>0.73924040731213891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1"/>
        <v>0</v>
      </c>
      <c r="P18" s="10">
        <f t="shared" ca="1" si="2"/>
        <v>0</v>
      </c>
      <c r="Q18" s="10">
        <f t="shared" ca="1" si="3"/>
        <v>0</v>
      </c>
      <c r="R18" s="10">
        <f t="shared" ca="1" si="4"/>
        <v>0</v>
      </c>
      <c r="S18" s="10">
        <f t="shared" ca="1" si="5"/>
        <v>0</v>
      </c>
      <c r="T18" s="10">
        <f t="shared" ca="1" si="6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7"/>
        <v>0.2815181828055896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1"/>
        <v>0</v>
      </c>
      <c r="P19" s="10">
        <f t="shared" ca="1" si="2"/>
        <v>0</v>
      </c>
      <c r="Q19" s="10">
        <f t="shared" ca="1" si="3"/>
        <v>0</v>
      </c>
      <c r="R19" s="10">
        <f t="shared" ca="1" si="4"/>
        <v>0</v>
      </c>
      <c r="S19" s="10">
        <f t="shared" ca="1" si="5"/>
        <v>0</v>
      </c>
      <c r="T19" s="10">
        <f t="shared" ca="1" si="6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7"/>
        <v>0.84860380669103452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1"/>
        <v>0</v>
      </c>
      <c r="P20" s="10">
        <f t="shared" ca="1" si="2"/>
        <v>0</v>
      </c>
      <c r="Q20" s="10">
        <f t="shared" ca="1" si="3"/>
        <v>0</v>
      </c>
      <c r="R20" s="10">
        <f t="shared" ca="1" si="4"/>
        <v>0</v>
      </c>
      <c r="S20" s="10">
        <f t="shared" ca="1" si="5"/>
        <v>0</v>
      </c>
      <c r="T20" s="10">
        <f t="shared" ca="1" si="6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7"/>
        <v>2.3896048310845686E-2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1"/>
        <v>0</v>
      </c>
      <c r="P21" s="10">
        <f t="shared" ca="1" si="2"/>
        <v>0</v>
      </c>
      <c r="Q21" s="10">
        <f t="shared" ca="1" si="3"/>
        <v>0</v>
      </c>
      <c r="R21" s="10">
        <f t="shared" ca="1" si="4"/>
        <v>0</v>
      </c>
      <c r="S21" s="10">
        <f t="shared" ca="1" si="5"/>
        <v>0</v>
      </c>
      <c r="T21" s="10">
        <f t="shared" ca="1" si="6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7"/>
        <v>0.76857663065308623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1"/>
        <v>0</v>
      </c>
      <c r="P22" s="10">
        <f t="shared" ca="1" si="2"/>
        <v>0</v>
      </c>
      <c r="Q22" s="10">
        <f t="shared" ca="1" si="3"/>
        <v>0</v>
      </c>
      <c r="R22" s="10">
        <f t="shared" ca="1" si="4"/>
        <v>0</v>
      </c>
      <c r="S22" s="10">
        <f t="shared" ca="1" si="5"/>
        <v>0</v>
      </c>
      <c r="T22" s="10">
        <f t="shared" ca="1" si="6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7"/>
        <v>0.61539345700484238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1"/>
        <v>0</v>
      </c>
      <c r="P23" s="10">
        <f t="shared" ca="1" si="2"/>
        <v>0</v>
      </c>
      <c r="Q23" s="10">
        <f t="shared" ca="1" si="3"/>
        <v>0</v>
      </c>
      <c r="R23" s="10">
        <f t="shared" ca="1" si="4"/>
        <v>0</v>
      </c>
      <c r="S23" s="10">
        <f t="shared" ca="1" si="5"/>
        <v>0</v>
      </c>
      <c r="T23" s="10">
        <f t="shared" ca="1" si="6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7"/>
        <v>3.7107485265430951E-2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1"/>
        <v>0</v>
      </c>
      <c r="P24" s="10">
        <f t="shared" ca="1" si="2"/>
        <v>0</v>
      </c>
      <c r="Q24" s="10">
        <f t="shared" ca="1" si="3"/>
        <v>0</v>
      </c>
      <c r="R24" s="10">
        <f t="shared" ca="1" si="4"/>
        <v>0</v>
      </c>
      <c r="S24" s="10">
        <f t="shared" ca="1" si="5"/>
        <v>0</v>
      </c>
      <c r="T24" s="10">
        <f t="shared" ca="1" si="6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7"/>
        <v>0.24022225003303355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1"/>
        <v>0</v>
      </c>
      <c r="P25" s="10">
        <f t="shared" ca="1" si="2"/>
        <v>0</v>
      </c>
      <c r="Q25" s="10">
        <f t="shared" ca="1" si="3"/>
        <v>0</v>
      </c>
      <c r="R25" s="10">
        <f t="shared" ca="1" si="4"/>
        <v>0</v>
      </c>
      <c r="S25" s="10">
        <f t="shared" ca="1" si="5"/>
        <v>0</v>
      </c>
      <c r="T25" s="10">
        <f t="shared" ca="1" si="6"/>
        <v>0</v>
      </c>
      <c r="U25" s="10"/>
      <c r="V25" s="10"/>
      <c r="W25" s="10"/>
      <c r="X25" s="9" t="s">
        <v>0</v>
      </c>
      <c r="Y25" s="55">
        <f t="shared" ref="Y25:AE25" ca="1" si="8">SUM(N6:N50)</f>
        <v>0</v>
      </c>
      <c r="Z25" s="56">
        <f t="shared" ca="1" si="8"/>
        <v>0</v>
      </c>
      <c r="AA25" s="57">
        <f t="shared" ca="1" si="8"/>
        <v>0</v>
      </c>
      <c r="AB25" s="57">
        <f t="shared" ca="1" si="8"/>
        <v>0</v>
      </c>
      <c r="AC25" s="57">
        <f t="shared" ca="1" si="8"/>
        <v>0</v>
      </c>
      <c r="AD25" s="57">
        <f t="shared" ca="1" si="8"/>
        <v>0</v>
      </c>
      <c r="AE25" s="58">
        <f t="shared" ca="1" si="8"/>
        <v>0</v>
      </c>
    </row>
    <row r="26" spans="1:31">
      <c r="A26" s="10">
        <f t="shared" ca="1" si="7"/>
        <v>0.11366327265574661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1"/>
        <v>0</v>
      </c>
      <c r="P26" s="10">
        <f t="shared" ca="1" si="2"/>
        <v>0</v>
      </c>
      <c r="Q26" s="10">
        <f t="shared" ca="1" si="3"/>
        <v>0</v>
      </c>
      <c r="R26" s="10">
        <f t="shared" ca="1" si="4"/>
        <v>0</v>
      </c>
      <c r="S26" s="10">
        <f t="shared" ca="1" si="5"/>
        <v>0</v>
      </c>
      <c r="T26" s="10">
        <f t="shared" ca="1" si="6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7"/>
        <v>0.54716424309053513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1"/>
        <v>0</v>
      </c>
      <c r="P27" s="10">
        <f t="shared" ca="1" si="2"/>
        <v>0</v>
      </c>
      <c r="Q27" s="10">
        <f t="shared" ca="1" si="3"/>
        <v>0</v>
      </c>
      <c r="R27" s="10">
        <f t="shared" ca="1" si="4"/>
        <v>0</v>
      </c>
      <c r="S27" s="10">
        <f t="shared" ca="1" si="5"/>
        <v>0</v>
      </c>
      <c r="T27" s="10">
        <f t="shared" ca="1" si="6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7"/>
        <v>0.86953203002723178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1"/>
        <v>0</v>
      </c>
      <c r="P28" s="10">
        <f t="shared" ca="1" si="2"/>
        <v>0</v>
      </c>
      <c r="Q28" s="10">
        <f t="shared" ca="1" si="3"/>
        <v>0</v>
      </c>
      <c r="R28" s="10">
        <f t="shared" ca="1" si="4"/>
        <v>0</v>
      </c>
      <c r="S28" s="10">
        <f t="shared" ca="1" si="5"/>
        <v>0</v>
      </c>
      <c r="T28" s="10">
        <f t="shared" ca="1" si="6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7"/>
        <v>0.33512394260329892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1"/>
        <v>0</v>
      </c>
      <c r="P29" s="10">
        <f t="shared" ca="1" si="2"/>
        <v>0</v>
      </c>
      <c r="Q29" s="10">
        <f t="shared" ca="1" si="3"/>
        <v>0</v>
      </c>
      <c r="R29" s="10">
        <f t="shared" ca="1" si="4"/>
        <v>0</v>
      </c>
      <c r="S29" s="10">
        <f t="shared" ca="1" si="5"/>
        <v>0</v>
      </c>
      <c r="T29" s="10">
        <f t="shared" ca="1" si="6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7"/>
        <v>0.58780976809454455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1"/>
        <v>0</v>
      </c>
      <c r="P30" s="10">
        <f t="shared" ca="1" si="2"/>
        <v>0</v>
      </c>
      <c r="Q30" s="10">
        <f t="shared" ca="1" si="3"/>
        <v>0</v>
      </c>
      <c r="R30" s="10">
        <f t="shared" ca="1" si="4"/>
        <v>0</v>
      </c>
      <c r="S30" s="10">
        <f t="shared" ca="1" si="5"/>
        <v>0</v>
      </c>
      <c r="T30" s="10">
        <f t="shared" ca="1" si="6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7"/>
        <v>0.49752614106335968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1"/>
        <v>0</v>
      </c>
      <c r="P31" s="10">
        <f t="shared" ca="1" si="2"/>
        <v>0</v>
      </c>
      <c r="Q31" s="10">
        <f t="shared" ca="1" si="3"/>
        <v>0</v>
      </c>
      <c r="R31" s="10">
        <f t="shared" ca="1" si="4"/>
        <v>0</v>
      </c>
      <c r="S31" s="10">
        <f t="shared" ca="1" si="5"/>
        <v>0</v>
      </c>
      <c r="T31" s="10">
        <f t="shared" ca="1" si="6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7"/>
        <v>0.3272611508274168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1"/>
        <v>0</v>
      </c>
      <c r="P32" s="10">
        <f t="shared" ca="1" si="2"/>
        <v>0</v>
      </c>
      <c r="Q32" s="10">
        <f t="shared" ca="1" si="3"/>
        <v>0</v>
      </c>
      <c r="R32" s="10">
        <f t="shared" ca="1" si="4"/>
        <v>0</v>
      </c>
      <c r="S32" s="10">
        <f t="shared" ca="1" si="5"/>
        <v>0</v>
      </c>
      <c r="T32" s="10">
        <f t="shared" ca="1" si="6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7"/>
        <v>0.28471279816877471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1"/>
        <v>0</v>
      </c>
      <c r="P33" s="10">
        <f t="shared" ca="1" si="2"/>
        <v>0</v>
      </c>
      <c r="Q33" s="10">
        <f t="shared" ca="1" si="3"/>
        <v>0</v>
      </c>
      <c r="R33" s="10">
        <f t="shared" ca="1" si="4"/>
        <v>0</v>
      </c>
      <c r="S33" s="10">
        <f t="shared" ca="1" si="5"/>
        <v>0</v>
      </c>
      <c r="T33" s="10">
        <f t="shared" ca="1" si="6"/>
        <v>0</v>
      </c>
      <c r="U33" s="10"/>
      <c r="V33" s="10"/>
      <c r="W33" s="10"/>
      <c r="X33" s="89" t="s">
        <v>88</v>
      </c>
      <c r="Y33" s="72" t="e">
        <f ca="1">1-(AB73/AD73)</f>
        <v>#DIV/0!</v>
      </c>
      <c r="Z33" s="10"/>
      <c r="AA33" s="10"/>
      <c r="AB33" s="10"/>
      <c r="AC33" s="10"/>
      <c r="AD33" s="10"/>
      <c r="AE33" s="10"/>
    </row>
    <row r="34" spans="1:31">
      <c r="A34" s="10">
        <f t="shared" ca="1" si="7"/>
        <v>0.14268977578164643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1"/>
        <v>0</v>
      </c>
      <c r="P34" s="10">
        <f t="shared" ca="1" si="2"/>
        <v>0</v>
      </c>
      <c r="Q34" s="10">
        <f t="shared" ca="1" si="3"/>
        <v>0</v>
      </c>
      <c r="R34" s="10">
        <f t="shared" ca="1" si="4"/>
        <v>0</v>
      </c>
      <c r="S34" s="10">
        <f t="shared" ca="1" si="5"/>
        <v>0</v>
      </c>
      <c r="T34" s="10">
        <f t="shared" ca="1" si="6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4.25">
      <c r="A35" s="10">
        <f t="shared" ca="1" si="7"/>
        <v>0.98128046234475386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1"/>
        <v>0</v>
      </c>
      <c r="P35" s="10">
        <f t="shared" ca="1" si="2"/>
        <v>0</v>
      </c>
      <c r="Q35" s="10">
        <f t="shared" ca="1" si="3"/>
        <v>0</v>
      </c>
      <c r="R35" s="10">
        <f t="shared" ca="1" si="4"/>
        <v>0</v>
      </c>
      <c r="S35" s="10">
        <f t="shared" ca="1" si="5"/>
        <v>0</v>
      </c>
      <c r="T35" s="10">
        <f t="shared" ca="1" si="6"/>
        <v>0</v>
      </c>
      <c r="U35" s="10"/>
      <c r="V35" s="10"/>
      <c r="W35" s="10"/>
      <c r="X35" s="10"/>
      <c r="Y35" s="72" t="s">
        <v>69</v>
      </c>
      <c r="Z35" s="10"/>
      <c r="AA35" s="10"/>
      <c r="AB35" s="10"/>
      <c r="AC35" s="10"/>
      <c r="AD35" s="10"/>
      <c r="AE35" s="10"/>
    </row>
    <row r="36" spans="1:31">
      <c r="A36" s="10">
        <f t="shared" ca="1" si="7"/>
        <v>5.7063118624973819E-2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1"/>
        <v>0</v>
      </c>
      <c r="P36" s="10">
        <f t="shared" ca="1" si="2"/>
        <v>0</v>
      </c>
      <c r="Q36" s="10">
        <f t="shared" ca="1" si="3"/>
        <v>0</v>
      </c>
      <c r="R36" s="10">
        <f t="shared" ca="1" si="4"/>
        <v>0</v>
      </c>
      <c r="S36" s="10">
        <f t="shared" ca="1" si="5"/>
        <v>0</v>
      </c>
      <c r="T36" s="10">
        <f t="shared" ca="1" si="6"/>
        <v>0</v>
      </c>
      <c r="U36" s="10"/>
      <c r="V36" s="10"/>
      <c r="W36" s="10"/>
      <c r="X36" s="10"/>
      <c r="Y36" s="108" t="s">
        <v>70</v>
      </c>
      <c r="Z36" s="108" t="s">
        <v>71</v>
      </c>
      <c r="AA36" s="108"/>
      <c r="AB36" s="108" t="s">
        <v>72</v>
      </c>
      <c r="AC36" s="108"/>
      <c r="AD36" s="108" t="s">
        <v>73</v>
      </c>
      <c r="AE36" s="41"/>
    </row>
    <row r="37" spans="1:31">
      <c r="A37" s="10">
        <f t="shared" ca="1" si="7"/>
        <v>0.68401906741544105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1"/>
        <v>0</v>
      </c>
      <c r="P37" s="10">
        <f t="shared" ca="1" si="2"/>
        <v>0</v>
      </c>
      <c r="Q37" s="10">
        <f t="shared" ca="1" si="3"/>
        <v>0</v>
      </c>
      <c r="R37" s="10">
        <f t="shared" ca="1" si="4"/>
        <v>0</v>
      </c>
      <c r="S37" s="10">
        <f t="shared" ca="1" si="5"/>
        <v>0</v>
      </c>
      <c r="T37" s="10">
        <f t="shared" ca="1" si="6"/>
        <v>0</v>
      </c>
      <c r="U37" s="10"/>
      <c r="V37" s="10"/>
      <c r="W37" s="10"/>
      <c r="X37" s="10"/>
      <c r="Y37" s="73">
        <f>IF(COUNT(Sheet1!$B6:'Sheet1'!$C6)=2,(C6-Z$25/n)^2,0)</f>
        <v>0</v>
      </c>
      <c r="Z37" s="74">
        <f>IF(COUNT(Sheet1!$B6:'Sheet1'!$C6)=2,Z$29*B6^2+Y$30*B6+Y$31,0)</f>
        <v>0</v>
      </c>
      <c r="AA37" s="74"/>
      <c r="AB37" s="74">
        <f t="shared" ref="AB37:AB72" ca="1" si="9">IF(COUNT($B6:$C6)=2,(C6-Z37)^2,0)</f>
        <v>0</v>
      </c>
      <c r="AC37" s="49"/>
      <c r="AD37" s="75">
        <f>IF(COUNT(Sheet1!$B6:'Sheet1'!$C6)=2,($Z$25/n-Z37)^2,0)</f>
        <v>0</v>
      </c>
      <c r="AE37" s="10" t="s">
        <v>0</v>
      </c>
    </row>
    <row r="38" spans="1:31">
      <c r="A38" s="10">
        <f t="shared" ca="1" si="7"/>
        <v>0.14573536824747868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1"/>
        <v>0</v>
      </c>
      <c r="P38" s="10">
        <f t="shared" ca="1" si="2"/>
        <v>0</v>
      </c>
      <c r="Q38" s="10">
        <f t="shared" ca="1" si="3"/>
        <v>0</v>
      </c>
      <c r="R38" s="10">
        <f t="shared" ca="1" si="4"/>
        <v>0</v>
      </c>
      <c r="S38" s="10">
        <f t="shared" ca="1" si="5"/>
        <v>0</v>
      </c>
      <c r="T38" s="10">
        <f t="shared" ca="1" si="6"/>
        <v>0</v>
      </c>
      <c r="U38" s="10"/>
      <c r="V38" s="10"/>
      <c r="W38" s="10"/>
      <c r="X38" s="10"/>
      <c r="Y38" s="73">
        <f>IF(COUNT(Sheet1!$B7:'Sheet1'!$C7)=2,(C7-Z$25/n)^2,0)</f>
        <v>0</v>
      </c>
      <c r="Z38" s="74">
        <f>IF(COUNT(Sheet1!$B7:'Sheet1'!$C7)=2,Z$29*B7^2+Y$30*B7+Y$31,0)</f>
        <v>0</v>
      </c>
      <c r="AA38" s="59"/>
      <c r="AB38" s="74">
        <f t="shared" ca="1" si="9"/>
        <v>0</v>
      </c>
      <c r="AC38" s="32"/>
      <c r="AD38" s="75">
        <f>IF(COUNT(Sheet1!$B7:'Sheet1'!$C7)=2,($Z$25/n-Z38)^2,0)</f>
        <v>0</v>
      </c>
      <c r="AE38" s="10"/>
    </row>
    <row r="39" spans="1:31">
      <c r="A39" s="10">
        <f t="shared" ca="1" si="7"/>
        <v>0.18923095362614717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1"/>
        <v>0</v>
      </c>
      <c r="P39" s="10">
        <f t="shared" ca="1" si="2"/>
        <v>0</v>
      </c>
      <c r="Q39" s="10">
        <f t="shared" ca="1" si="3"/>
        <v>0</v>
      </c>
      <c r="R39" s="10">
        <f t="shared" ca="1" si="4"/>
        <v>0</v>
      </c>
      <c r="S39" s="10">
        <f t="shared" ca="1" si="5"/>
        <v>0</v>
      </c>
      <c r="T39" s="10">
        <f t="shared" ca="1" si="6"/>
        <v>0</v>
      </c>
      <c r="U39" s="10"/>
      <c r="V39" s="10"/>
      <c r="W39" s="10"/>
      <c r="X39" s="10"/>
      <c r="Y39" s="73">
        <f>IF(COUNT(Sheet1!$B8:'Sheet1'!$C8)=2,(C8-Z$25/n)^2,0)</f>
        <v>0</v>
      </c>
      <c r="Z39" s="74">
        <f>IF(COUNT(Sheet1!$B8:'Sheet1'!$C8)=2,Z$29*B8^2+Y$30*B8+Y$31,0)</f>
        <v>0</v>
      </c>
      <c r="AA39" s="59"/>
      <c r="AB39" s="74">
        <f t="shared" ca="1" si="9"/>
        <v>0</v>
      </c>
      <c r="AC39" s="32"/>
      <c r="AD39" s="75">
        <f>IF(COUNT(Sheet1!$B8:'Sheet1'!$C8)=2,($Z$25/n-Z39)^2,0)</f>
        <v>0</v>
      </c>
      <c r="AE39" s="10"/>
    </row>
    <row r="40" spans="1:31">
      <c r="A40" s="10">
        <f t="shared" ca="1" si="7"/>
        <v>0.19903645233253875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1"/>
        <v>0</v>
      </c>
      <c r="P40" s="10">
        <f t="shared" ca="1" si="2"/>
        <v>0</v>
      </c>
      <c r="Q40" s="10">
        <f t="shared" ca="1" si="3"/>
        <v>0</v>
      </c>
      <c r="R40" s="10">
        <f t="shared" ca="1" si="4"/>
        <v>0</v>
      </c>
      <c r="S40" s="10">
        <f t="shared" ca="1" si="5"/>
        <v>0</v>
      </c>
      <c r="T40" s="10">
        <f t="shared" ca="1" si="6"/>
        <v>0</v>
      </c>
      <c r="U40" s="10"/>
      <c r="V40" s="10"/>
      <c r="W40" s="10"/>
      <c r="X40" s="10"/>
      <c r="Y40" s="73">
        <f>IF(COUNT(Sheet1!$B9:'Sheet1'!$C9)=2,(C9-Z$25/n)^2,0)</f>
        <v>0</v>
      </c>
      <c r="Z40" s="74">
        <f>IF(COUNT(Sheet1!$B9:'Sheet1'!$C9)=2,Z$29*B9^2+Y$30*B9+Y$31,0)</f>
        <v>0</v>
      </c>
      <c r="AA40" s="59"/>
      <c r="AB40" s="74">
        <f t="shared" ca="1" si="9"/>
        <v>0</v>
      </c>
      <c r="AC40" s="32"/>
      <c r="AD40" s="75">
        <f>IF(COUNT(Sheet1!$B9:'Sheet1'!$C9)=2,($Z$25/n-Z40)^2,0)</f>
        <v>0</v>
      </c>
      <c r="AE40" s="10"/>
    </row>
    <row r="41" spans="1:31">
      <c r="A41" s="10">
        <f t="shared" ca="1" si="7"/>
        <v>0.59189381760528581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1"/>
        <v>0</v>
      </c>
      <c r="P41" s="10">
        <f t="shared" ca="1" si="2"/>
        <v>0</v>
      </c>
      <c r="Q41" s="10">
        <f t="shared" ca="1" si="3"/>
        <v>0</v>
      </c>
      <c r="R41" s="10">
        <f t="shared" ca="1" si="4"/>
        <v>0</v>
      </c>
      <c r="S41" s="10">
        <f t="shared" ca="1" si="5"/>
        <v>0</v>
      </c>
      <c r="T41" s="10">
        <f t="shared" ca="1" si="6"/>
        <v>0</v>
      </c>
      <c r="U41" s="10"/>
      <c r="V41" s="10"/>
      <c r="W41" s="10"/>
      <c r="X41" s="10"/>
      <c r="Y41" s="73">
        <f>IF(COUNT(Sheet1!$B10:'Sheet1'!$C10)=2,(C10-Z$25/n)^2,0)</f>
        <v>0</v>
      </c>
      <c r="Z41" s="74">
        <f>IF(COUNT(Sheet1!$B10:'Sheet1'!$C10)=2,Z$29*B10^2+Y$30*B10+Y$31,0)</f>
        <v>0</v>
      </c>
      <c r="AA41" s="59"/>
      <c r="AB41" s="74">
        <f t="shared" ca="1" si="9"/>
        <v>0</v>
      </c>
      <c r="AC41" s="32"/>
      <c r="AD41" s="75">
        <f>IF(COUNT(Sheet1!$B10:'Sheet1'!$C10)=2,($Z$25/n-Z41)^2,0)</f>
        <v>0</v>
      </c>
      <c r="AE41" s="10"/>
    </row>
    <row r="42" spans="1:31">
      <c r="A42" s="10">
        <f t="shared" ca="1" si="7"/>
        <v>0.28787514645029122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1"/>
        <v>0</v>
      </c>
      <c r="P42" s="10">
        <f t="shared" ca="1" si="2"/>
        <v>0</v>
      </c>
      <c r="Q42" s="10">
        <f t="shared" ca="1" si="3"/>
        <v>0</v>
      </c>
      <c r="R42" s="10">
        <f t="shared" ca="1" si="4"/>
        <v>0</v>
      </c>
      <c r="S42" s="10">
        <f t="shared" ca="1" si="5"/>
        <v>0</v>
      </c>
      <c r="T42" s="10">
        <f t="shared" ca="1" si="6"/>
        <v>0</v>
      </c>
      <c r="U42" s="10"/>
      <c r="V42" s="10"/>
      <c r="W42" s="10"/>
      <c r="X42" s="10"/>
      <c r="Y42" s="73">
        <f>IF(COUNT(Sheet1!$B11:'Sheet1'!$C11)=2,(C11-Z$25/n)^2,0)</f>
        <v>0</v>
      </c>
      <c r="Z42" s="74">
        <f>IF(COUNT(Sheet1!$B11:'Sheet1'!$C11)=2,Z$29*B11^2+Y$30*B11+Y$31,0)</f>
        <v>0</v>
      </c>
      <c r="AA42" s="59"/>
      <c r="AB42" s="74">
        <f t="shared" ca="1" si="9"/>
        <v>0</v>
      </c>
      <c r="AC42" s="32"/>
      <c r="AD42" s="75">
        <f>IF(COUNT(Sheet1!$B11:'Sheet1'!$C11)=2,($Z$25/n-Z42)^2,0)</f>
        <v>0</v>
      </c>
      <c r="AE42" s="10"/>
    </row>
    <row r="43" spans="1:31">
      <c r="A43" s="10">
        <f t="shared" ca="1" si="7"/>
        <v>0.49711818111583317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1"/>
        <v>0</v>
      </c>
      <c r="P43" s="10">
        <f t="shared" ca="1" si="2"/>
        <v>0</v>
      </c>
      <c r="Q43" s="10">
        <f t="shared" ca="1" si="3"/>
        <v>0</v>
      </c>
      <c r="R43" s="10">
        <f t="shared" ca="1" si="4"/>
        <v>0</v>
      </c>
      <c r="S43" s="10">
        <f t="shared" ca="1" si="5"/>
        <v>0</v>
      </c>
      <c r="T43" s="10">
        <f t="shared" ca="1" si="6"/>
        <v>0</v>
      </c>
      <c r="U43" s="10"/>
      <c r="V43" s="10"/>
      <c r="W43" s="10"/>
      <c r="X43" s="10"/>
      <c r="Y43" s="73">
        <f>IF(COUNT(Sheet1!$B12:'Sheet1'!$C12)=2,(C12-Z$25/n)^2,0)</f>
        <v>0</v>
      </c>
      <c r="Z43" s="74">
        <f>IF(COUNT(Sheet1!$B12:'Sheet1'!$C12)=2,Z$29*B12^2+Y$30*B12+Y$31,0)</f>
        <v>0</v>
      </c>
      <c r="AA43" s="59"/>
      <c r="AB43" s="74">
        <f t="shared" ca="1" si="9"/>
        <v>0</v>
      </c>
      <c r="AC43" s="32"/>
      <c r="AD43" s="75">
        <f>IF(COUNT(Sheet1!$B12:'Sheet1'!$C12)=2,($Z$25/n-Z43)^2,0)</f>
        <v>0</v>
      </c>
      <c r="AE43" s="10"/>
    </row>
    <row r="44" spans="1:31">
      <c r="A44" s="10">
        <f t="shared" ca="1" si="7"/>
        <v>0.34561062511114604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1"/>
        <v>0</v>
      </c>
      <c r="P44" s="10">
        <f t="shared" ca="1" si="2"/>
        <v>0</v>
      </c>
      <c r="Q44" s="10">
        <f t="shared" ca="1" si="3"/>
        <v>0</v>
      </c>
      <c r="R44" s="10">
        <f t="shared" ca="1" si="4"/>
        <v>0</v>
      </c>
      <c r="S44" s="10">
        <f t="shared" ca="1" si="5"/>
        <v>0</v>
      </c>
      <c r="T44" s="10">
        <f t="shared" ca="1" si="6"/>
        <v>0</v>
      </c>
      <c r="U44" s="10"/>
      <c r="V44" s="10"/>
      <c r="W44" s="10"/>
      <c r="X44" s="10"/>
      <c r="Y44" s="73">
        <f>IF(COUNT(Sheet1!$B13:'Sheet1'!$C13)=2,(C13-Z$25/n)^2,0)</f>
        <v>0</v>
      </c>
      <c r="Z44" s="74">
        <f>IF(COUNT(Sheet1!$B13:'Sheet1'!$C13)=2,Z$29*B13^2+Y$30*B13+Y$31,0)</f>
        <v>0</v>
      </c>
      <c r="AA44" s="32"/>
      <c r="AB44" s="74">
        <f t="shared" ca="1" si="9"/>
        <v>0</v>
      </c>
      <c r="AC44" s="32"/>
      <c r="AD44" s="75">
        <f>IF(COUNT(Sheet1!$B13:'Sheet1'!$C13)=2,($Z$25/n-Z44)^2,0)</f>
        <v>0</v>
      </c>
      <c r="AE44" s="10"/>
    </row>
    <row r="45" spans="1:31">
      <c r="A45" s="10">
        <f t="shared" ca="1" si="7"/>
        <v>0.53800662416704359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1"/>
        <v>0</v>
      </c>
      <c r="P45" s="10">
        <f t="shared" ca="1" si="2"/>
        <v>0</v>
      </c>
      <c r="Q45" s="10">
        <f t="shared" ca="1" si="3"/>
        <v>0</v>
      </c>
      <c r="R45" s="10">
        <f t="shared" ca="1" si="4"/>
        <v>0</v>
      </c>
      <c r="S45" s="10">
        <f t="shared" ca="1" si="5"/>
        <v>0</v>
      </c>
      <c r="T45" s="10">
        <f t="shared" ca="1" si="6"/>
        <v>0</v>
      </c>
      <c r="U45" s="10"/>
      <c r="V45" s="10"/>
      <c r="W45" s="10"/>
      <c r="X45" s="10"/>
      <c r="Y45" s="73">
        <f>IF(COUNT(Sheet1!$B14:'Sheet1'!$C14)=2,(C14-Z$25/n)^2,0)</f>
        <v>0</v>
      </c>
      <c r="Z45" s="74">
        <f>IF(COUNT(Sheet1!$B14:'Sheet1'!$C14)=2,Z$29*B14^2+Y$30*B14+Y$31,0)</f>
        <v>0</v>
      </c>
      <c r="AA45" s="59"/>
      <c r="AB45" s="74">
        <f t="shared" ca="1" si="9"/>
        <v>0</v>
      </c>
      <c r="AC45" s="32"/>
      <c r="AD45" s="75">
        <f>IF(COUNT(Sheet1!$B14:'Sheet1'!$C14)=2,($Z$25/n-Z45)^2,0)</f>
        <v>0</v>
      </c>
      <c r="AE45" s="10"/>
    </row>
    <row r="46" spans="1:31">
      <c r="A46" s="10">
        <f t="shared" ca="1" si="7"/>
        <v>0.60475027326364816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1"/>
        <v>0</v>
      </c>
      <c r="P46" s="10">
        <f t="shared" ca="1" si="2"/>
        <v>0</v>
      </c>
      <c r="Q46" s="10">
        <f t="shared" ca="1" si="3"/>
        <v>0</v>
      </c>
      <c r="R46" s="10">
        <f t="shared" ca="1" si="4"/>
        <v>0</v>
      </c>
      <c r="S46" s="10">
        <f t="shared" ca="1" si="5"/>
        <v>0</v>
      </c>
      <c r="T46" s="10">
        <f t="shared" ca="1" si="6"/>
        <v>0</v>
      </c>
      <c r="U46" s="10"/>
      <c r="V46" s="10"/>
      <c r="W46" s="10"/>
      <c r="X46" s="10"/>
      <c r="Y46" s="73">
        <f>IF(COUNT(Sheet1!$B15:'Sheet1'!$C15)=2,(C15-Z$25/n)^2,0)</f>
        <v>0</v>
      </c>
      <c r="Z46" s="74">
        <f>IF(COUNT(Sheet1!$B15:'Sheet1'!$C15)=2,Z$29*B15^2+Y$30*B15+Y$31,0)</f>
        <v>0</v>
      </c>
      <c r="AA46" s="59"/>
      <c r="AB46" s="74">
        <f t="shared" ca="1" si="9"/>
        <v>0</v>
      </c>
      <c r="AC46" s="32"/>
      <c r="AD46" s="75">
        <f>IF(COUNT(Sheet1!$B15:'Sheet1'!$C15)=2,($Z$25/n-Z46)^2,0)</f>
        <v>0</v>
      </c>
      <c r="AE46" s="10"/>
    </row>
    <row r="47" spans="1:31">
      <c r="A47" s="10">
        <f t="shared" ca="1" si="7"/>
        <v>0.68786164668307626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1"/>
        <v>0</v>
      </c>
      <c r="P47" s="10">
        <f t="shared" ca="1" si="2"/>
        <v>0</v>
      </c>
      <c r="Q47" s="10">
        <f t="shared" ca="1" si="3"/>
        <v>0</v>
      </c>
      <c r="R47" s="10">
        <f t="shared" ca="1" si="4"/>
        <v>0</v>
      </c>
      <c r="S47" s="10">
        <f t="shared" ca="1" si="5"/>
        <v>0</v>
      </c>
      <c r="T47" s="10">
        <f t="shared" ca="1" si="6"/>
        <v>0</v>
      </c>
      <c r="U47" s="10"/>
      <c r="V47" s="10"/>
      <c r="W47" s="10"/>
      <c r="X47" s="10"/>
      <c r="Y47" s="73">
        <f>IF(COUNT(Sheet1!$B16:'Sheet1'!$C16)=2,(C16-Z$25/n)^2,0)</f>
        <v>0</v>
      </c>
      <c r="Z47" s="74">
        <f>IF(COUNT(Sheet1!$B16:'Sheet1'!$C16)=2,Z$29*B16^2+Y$30*B16+Y$31,0)</f>
        <v>0</v>
      </c>
      <c r="AA47" s="59"/>
      <c r="AB47" s="74">
        <f t="shared" ca="1" si="9"/>
        <v>0</v>
      </c>
      <c r="AC47" s="32"/>
      <c r="AD47" s="75">
        <f>IF(COUNT(Sheet1!$B16:'Sheet1'!$C16)=2,($Z$25/n-Z47)^2,0)</f>
        <v>0</v>
      </c>
      <c r="AE47" s="10"/>
    </row>
    <row r="48" spans="1:31">
      <c r="A48" s="10">
        <f t="shared" ca="1" si="7"/>
        <v>0.97745655805676546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1"/>
        <v>0</v>
      </c>
      <c r="P48" s="10">
        <f t="shared" ca="1" si="2"/>
        <v>0</v>
      </c>
      <c r="Q48" s="10">
        <f t="shared" ca="1" si="3"/>
        <v>0</v>
      </c>
      <c r="R48" s="10">
        <f t="shared" ca="1" si="4"/>
        <v>0</v>
      </c>
      <c r="S48" s="10">
        <f t="shared" ca="1" si="5"/>
        <v>0</v>
      </c>
      <c r="T48" s="10">
        <f t="shared" ca="1" si="6"/>
        <v>0</v>
      </c>
      <c r="U48" s="10"/>
      <c r="V48" s="10"/>
      <c r="W48" s="10"/>
      <c r="X48" s="10"/>
      <c r="Y48" s="73">
        <f>IF(COUNT(Sheet1!$B17:'Sheet1'!$C17)=2,(C17-Z$25/n)^2,0)</f>
        <v>0</v>
      </c>
      <c r="Z48" s="74">
        <f>IF(COUNT(Sheet1!$B17:'Sheet1'!$C17)=2,Z$29*B17^2+Y$30*B17+Y$31,0)</f>
        <v>0</v>
      </c>
      <c r="AA48" s="59"/>
      <c r="AB48" s="74">
        <f t="shared" ca="1" si="9"/>
        <v>0</v>
      </c>
      <c r="AC48" s="32"/>
      <c r="AD48" s="75">
        <f>IF(COUNT(Sheet1!$B17:'Sheet1'!$C17)=2,($Z$25/n-Z48)^2,0)</f>
        <v>0</v>
      </c>
      <c r="AE48" s="10"/>
    </row>
    <row r="49" spans="1:31">
      <c r="A49" s="10">
        <f t="shared" ca="1" si="7"/>
        <v>0.49000656931521835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1"/>
        <v>0</v>
      </c>
      <c r="P49" s="10">
        <f t="shared" ca="1" si="2"/>
        <v>0</v>
      </c>
      <c r="Q49" s="10">
        <f t="shared" ca="1" si="3"/>
        <v>0</v>
      </c>
      <c r="R49" s="10">
        <f t="shared" ca="1" si="4"/>
        <v>0</v>
      </c>
      <c r="S49" s="10">
        <f t="shared" ca="1" si="5"/>
        <v>0</v>
      </c>
      <c r="T49" s="10">
        <f t="shared" ca="1" si="6"/>
        <v>0</v>
      </c>
      <c r="U49" s="10"/>
      <c r="V49" s="10"/>
      <c r="W49" s="10"/>
      <c r="X49" s="10"/>
      <c r="Y49" s="73">
        <f>IF(COUNT(Sheet1!$B18:'Sheet1'!$C18)=2,(C18-Z$25/n)^2,0)</f>
        <v>0</v>
      </c>
      <c r="Z49" s="74">
        <f>IF(COUNT(Sheet1!$B18:'Sheet1'!$C18)=2,Z$29*B18^2+Y$30*B18+Y$31,0)</f>
        <v>0</v>
      </c>
      <c r="AA49" s="59"/>
      <c r="AB49" s="74">
        <f t="shared" ca="1" si="9"/>
        <v>0</v>
      </c>
      <c r="AC49" s="32"/>
      <c r="AD49" s="75">
        <f>IF(COUNT(Sheet1!$B18:'Sheet1'!$C18)=2,($Z$25/n-Z49)^2,0)</f>
        <v>0</v>
      </c>
      <c r="AE49" s="10"/>
    </row>
    <row r="50" spans="1:31">
      <c r="A50" s="10">
        <f t="shared" ca="1" si="7"/>
        <v>0.84738489151283769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1"/>
        <v>0</v>
      </c>
      <c r="P50" s="10">
        <f t="shared" ca="1" si="2"/>
        <v>0</v>
      </c>
      <c r="Q50" s="10">
        <f t="shared" ca="1" si="3"/>
        <v>0</v>
      </c>
      <c r="R50" s="10">
        <f t="shared" ca="1" si="4"/>
        <v>0</v>
      </c>
      <c r="S50" s="10">
        <f t="shared" ca="1" si="5"/>
        <v>0</v>
      </c>
      <c r="T50" s="10">
        <f t="shared" ca="1" si="6"/>
        <v>0</v>
      </c>
      <c r="U50" s="10"/>
      <c r="V50" s="10"/>
      <c r="W50" s="10"/>
      <c r="X50" s="10"/>
      <c r="Y50" s="73">
        <f>IF(COUNT(Sheet1!$B19:'Sheet1'!$C19)=2,(C19-Z$25/n)^2,0)</f>
        <v>0</v>
      </c>
      <c r="Z50" s="74">
        <f>IF(COUNT(Sheet1!$B19:'Sheet1'!$C19)=2,Z$29*B19^2+Y$30*B19+Y$31,0)</f>
        <v>0</v>
      </c>
      <c r="AA50" s="59"/>
      <c r="AB50" s="74">
        <f t="shared" ca="1" si="9"/>
        <v>0</v>
      </c>
      <c r="AC50" s="32"/>
      <c r="AD50" s="75">
        <f>IF(COUNT(Sheet1!$B19:'Sheet1'!$C19)=2,($Z$25/n-Z50)^2,0)</f>
        <v>0</v>
      </c>
      <c r="AE50" s="10"/>
    </row>
    <row r="51" spans="1:3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80" t="str">
        <f>IF(COUNT(J51)=1,(-b+SQRT(b*b-4*a*(__c-J51)))/(2*a),"")</f>
        <v/>
      </c>
      <c r="L51" s="8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73">
        <f>IF(COUNT(Sheet1!$B20:'Sheet1'!$C20)=2,(C20-Z$25/n)^2,0)</f>
        <v>0</v>
      </c>
      <c r="Z51" s="74">
        <f>IF(COUNT(Sheet1!$B20:'Sheet1'!$C20)=2,Z$29*B20^2+Y$30*B20+Y$31,0)</f>
        <v>0</v>
      </c>
      <c r="AA51" s="59"/>
      <c r="AB51" s="74">
        <f t="shared" ca="1" si="9"/>
        <v>0</v>
      </c>
      <c r="AC51" s="32"/>
      <c r="AD51" s="75">
        <f>IF(COUNT(Sheet1!$B20:'Sheet1'!$C20)=2,($Z$25/n-Z51)^2,0)</f>
        <v>0</v>
      </c>
      <c r="AE51" s="10"/>
    </row>
    <row r="52" spans="1:3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73">
        <f>IF(COUNT(Sheet1!$B21:'Sheet1'!$C21)=2,(C21-Z$25/n)^2,0)</f>
        <v>0</v>
      </c>
      <c r="Z52" s="74">
        <f>IF(COUNT(Sheet1!$B21:'Sheet1'!$C21)=2,Z$29*B21^2+Y$30*B21+Y$31,0)</f>
        <v>0</v>
      </c>
      <c r="AA52" s="59"/>
      <c r="AB52" s="74">
        <f t="shared" ca="1" si="9"/>
        <v>0</v>
      </c>
      <c r="AC52" s="32"/>
      <c r="AD52" s="75">
        <f>IF(COUNT(Sheet1!$B21:'Sheet1'!$C21)=2,($Z$25/n-Z52)^2,0)</f>
        <v>0</v>
      </c>
      <c r="AE52" s="10"/>
    </row>
    <row r="53" spans="1:3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73">
        <f>IF(COUNT(Sheet1!$B22:'Sheet1'!$C22)=2,(C22-Z$25/n)^2,0)</f>
        <v>0</v>
      </c>
      <c r="Z53" s="74">
        <f>IF(COUNT(Sheet1!$B22:'Sheet1'!$C22)=2,Z$29*B22^2+Y$30*B22+Y$31,0)</f>
        <v>0</v>
      </c>
      <c r="AA53" s="59"/>
      <c r="AB53" s="74">
        <f t="shared" ca="1" si="9"/>
        <v>0</v>
      </c>
      <c r="AC53" s="32"/>
      <c r="AD53" s="75">
        <f>IF(COUNT(Sheet1!$B22:'Sheet1'!$C22)=2,($Z$25/n-Z53)^2,0)</f>
        <v>0</v>
      </c>
      <c r="AE53" s="10"/>
    </row>
    <row r="54" spans="1:3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73">
        <f>IF(COUNT(Sheet1!$B23:'Sheet1'!$C23)=2,(C23-Z$25/n)^2,0)</f>
        <v>0</v>
      </c>
      <c r="Z54" s="74">
        <f>IF(COUNT(Sheet1!$B23:'Sheet1'!$C23)=2,Z$29*B23^2+Y$30*B23+Y$31,0)</f>
        <v>0</v>
      </c>
      <c r="AA54" s="59"/>
      <c r="AB54" s="74">
        <f t="shared" ca="1" si="9"/>
        <v>0</v>
      </c>
      <c r="AC54" s="32"/>
      <c r="AD54" s="75">
        <f>IF(COUNT(Sheet1!$B23:'Sheet1'!$C23)=2,($Z$25/n-Z54)^2,0)</f>
        <v>0</v>
      </c>
      <c r="AE54" s="10"/>
    </row>
    <row r="55" spans="1:3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73">
        <f>IF(COUNT(Sheet1!$B24:'Sheet1'!$C24)=2,(C24-Z$25/n)^2,0)</f>
        <v>0</v>
      </c>
      <c r="Z55" s="74">
        <f>IF(COUNT(Sheet1!$B24:'Sheet1'!$C24)=2,Z$29*B24^2+Y$30*B24+Y$31,0)</f>
        <v>0</v>
      </c>
      <c r="AA55" s="59"/>
      <c r="AB55" s="74">
        <f t="shared" ca="1" si="9"/>
        <v>0</v>
      </c>
      <c r="AC55" s="32"/>
      <c r="AD55" s="75">
        <f>IF(COUNT(Sheet1!$B24:'Sheet1'!$C24)=2,($Z$25/n-Z55)^2,0)</f>
        <v>0</v>
      </c>
      <c r="AE55" s="10"/>
    </row>
    <row r="56" spans="1:3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73">
        <f>IF(COUNT(Sheet1!$B25:'Sheet1'!$C25)=2,(C25-Z$25/n)^2,0)</f>
        <v>0</v>
      </c>
      <c r="Z56" s="74">
        <f>IF(COUNT(Sheet1!$B25:'Sheet1'!$C25)=2,Z$29*B25^2+Y$30*B25+Y$31,0)</f>
        <v>0</v>
      </c>
      <c r="AA56" s="56"/>
      <c r="AB56" s="74">
        <f t="shared" ca="1" si="9"/>
        <v>0</v>
      </c>
      <c r="AC56" s="56"/>
      <c r="AD56" s="75">
        <f>IF(COUNT(Sheet1!$B25:'Sheet1'!$C25)=2,($Z$25/n-Z56)^2,0)</f>
        <v>0</v>
      </c>
      <c r="AE56" s="10"/>
    </row>
    <row r="57" spans="1:3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73">
        <f>IF(COUNT(Sheet1!$B26:'Sheet1'!$C26)=2,(C26-Z$25/n)^2,0)</f>
        <v>0</v>
      </c>
      <c r="Z57" s="74">
        <f>IF(COUNT(Sheet1!$B26:'Sheet1'!$C26)=2,Z$29*B26^2+Y$30*B26+Y$31,0)</f>
        <v>0</v>
      </c>
      <c r="AA57" s="56"/>
      <c r="AB57" s="74">
        <f t="shared" ca="1" si="9"/>
        <v>0</v>
      </c>
      <c r="AC57" s="56"/>
      <c r="AD57" s="75">
        <f>IF(COUNT(Sheet1!$B26:'Sheet1'!$C26)=2,($Z$25/n-Z57)^2,0)</f>
        <v>0</v>
      </c>
      <c r="AE57" s="10"/>
    </row>
    <row r="58" spans="1:3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73">
        <f>IF(COUNT(Sheet1!$B27:'Sheet1'!$C27)=2,(C27-Z$25/n)^2,0)</f>
        <v>0</v>
      </c>
      <c r="Z58" s="74">
        <f>IF(COUNT(Sheet1!$B27:'Sheet1'!$C27)=2,Z$29*B27^2+Y$30*B27+Y$31,0)</f>
        <v>0</v>
      </c>
      <c r="AA58" s="56"/>
      <c r="AB58" s="74">
        <f t="shared" ca="1" si="9"/>
        <v>0</v>
      </c>
      <c r="AC58" s="56"/>
      <c r="AD58" s="75">
        <f>IF(COUNT(Sheet1!$B27:'Sheet1'!$C27)=2,($Z$25/n-Z58)^2,0)</f>
        <v>0</v>
      </c>
      <c r="AE58" s="10"/>
    </row>
    <row r="59" spans="1:3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73">
        <f>IF(COUNT(Sheet1!$B28:'Sheet1'!$C28)=2,(C28-Z$25/n)^2,0)</f>
        <v>0</v>
      </c>
      <c r="Z59" s="74">
        <f>IF(COUNT(Sheet1!$B28:'Sheet1'!$C28)=2,Z$29*B28^2+Y$30*B28+Y$31,0)</f>
        <v>0</v>
      </c>
      <c r="AA59" s="56"/>
      <c r="AB59" s="74">
        <f t="shared" ca="1" si="9"/>
        <v>0</v>
      </c>
      <c r="AC59" s="56"/>
      <c r="AD59" s="75">
        <f>IF(COUNT(Sheet1!$B28:'Sheet1'!$C28)=2,($Z$25/n-Z59)^2,0)</f>
        <v>0</v>
      </c>
      <c r="AE59" s="10"/>
    </row>
    <row r="60" spans="1:3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73">
        <f>IF(COUNT(Sheet1!$B29:'Sheet1'!$C29)=2,(C29-Z$25/n)^2,0)</f>
        <v>0</v>
      </c>
      <c r="Z60" s="74">
        <f>IF(COUNT(Sheet1!$B29:'Sheet1'!$C29)=2,Z$29*B29^2+Y$30*B29+Y$31,0)</f>
        <v>0</v>
      </c>
      <c r="AA60" s="56"/>
      <c r="AB60" s="74">
        <f t="shared" ca="1" si="9"/>
        <v>0</v>
      </c>
      <c r="AC60" s="56"/>
      <c r="AD60" s="75">
        <f>IF(COUNT(Sheet1!$B29:'Sheet1'!$C29)=2,($Z$25/n-Z60)^2,0)</f>
        <v>0</v>
      </c>
      <c r="AE60" s="10"/>
    </row>
    <row r="61" spans="1:3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73">
        <f>IF(COUNT(Sheet1!$B30:'Sheet1'!$C30)=2,(C30-Z$25/n)^2,0)</f>
        <v>0</v>
      </c>
      <c r="Z61" s="74">
        <f>IF(COUNT(Sheet1!$B30:'Sheet1'!$C30)=2,Z$29*B30^2+Y$30*B30+Y$31,0)</f>
        <v>0</v>
      </c>
      <c r="AA61" s="56"/>
      <c r="AB61" s="74">
        <f t="shared" ca="1" si="9"/>
        <v>0</v>
      </c>
      <c r="AC61" s="56"/>
      <c r="AD61" s="75">
        <f>IF(COUNT(Sheet1!$B30:'Sheet1'!$C30)=2,($Z$25/n-Z61)^2,0)</f>
        <v>0</v>
      </c>
      <c r="AE61" s="10"/>
    </row>
    <row r="62" spans="1:3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73">
        <f>IF(COUNT(Sheet1!$B31:'Sheet1'!$C31)=2,(C31-Z$25/n)^2,0)</f>
        <v>0</v>
      </c>
      <c r="Z62" s="74">
        <f>IF(COUNT(Sheet1!$B31:'Sheet1'!$C31)=2,Z$29*B31^2+Y$30*B31+Y$31,0)</f>
        <v>0</v>
      </c>
      <c r="AA62" s="56"/>
      <c r="AB62" s="74">
        <f t="shared" ca="1" si="9"/>
        <v>0</v>
      </c>
      <c r="AC62" s="56"/>
      <c r="AD62" s="75">
        <f>IF(COUNT(Sheet1!$B31:'Sheet1'!$C31)=2,($Z$25/n-Z62)^2,0)</f>
        <v>0</v>
      </c>
      <c r="AE62" s="10"/>
    </row>
    <row r="63" spans="1:3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73">
        <f>IF(COUNT(Sheet1!$B32:'Sheet1'!$C32)=2,(C32-Z$25/n)^2,0)</f>
        <v>0</v>
      </c>
      <c r="Z63" s="74">
        <f>IF(COUNT(Sheet1!$B32:'Sheet1'!$C32)=2,Z$29*B32^2+Y$30*B32+Y$31,0)</f>
        <v>0</v>
      </c>
      <c r="AA63" s="56"/>
      <c r="AB63" s="74">
        <f t="shared" ca="1" si="9"/>
        <v>0</v>
      </c>
      <c r="AC63" s="56"/>
      <c r="AD63" s="75">
        <f>IF(COUNT(Sheet1!$B32:'Sheet1'!$C32)=2,($Z$25/n-Z63)^2,0)</f>
        <v>0</v>
      </c>
      <c r="AE63" s="10"/>
    </row>
    <row r="64" spans="1:3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73">
        <f>IF(COUNT(Sheet1!$B33:'Sheet1'!$C33)=2,(C33-Z$25/n)^2,0)</f>
        <v>0</v>
      </c>
      <c r="Z64" s="74">
        <f>IF(COUNT(Sheet1!$B33:'Sheet1'!$C33)=2,Z$29*B33^2+Y$30*B33+Y$31,0)</f>
        <v>0</v>
      </c>
      <c r="AA64" s="56"/>
      <c r="AB64" s="74">
        <f t="shared" ca="1" si="9"/>
        <v>0</v>
      </c>
      <c r="AC64" s="56"/>
      <c r="AD64" s="75">
        <f>IF(COUNT(Sheet1!$B33:'Sheet1'!$C33)=2,($Z$25/n-Z64)^2,0)</f>
        <v>0</v>
      </c>
      <c r="AE64" s="10"/>
    </row>
    <row r="65" spans="1:3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73">
        <f>IF(COUNT(Sheet1!$B34:'Sheet1'!$C34)=2,(C34-Z$25/n)^2,0)</f>
        <v>0</v>
      </c>
      <c r="Z65" s="74">
        <f>IF(COUNT(Sheet1!$B34:'Sheet1'!$C34)=2,Z$29*B34^2+Y$30*B34+Y$31,0)</f>
        <v>0</v>
      </c>
      <c r="AA65" s="56"/>
      <c r="AB65" s="74">
        <f t="shared" ca="1" si="9"/>
        <v>0</v>
      </c>
      <c r="AC65" s="56"/>
      <c r="AD65" s="75">
        <f>IF(COUNT(Sheet1!$B34:'Sheet1'!$C34)=2,($Z$25/n-Z65)^2,0)</f>
        <v>0</v>
      </c>
      <c r="AE65" s="10"/>
    </row>
    <row r="66" spans="1:3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73">
        <f>IF(COUNT(Sheet1!$B35:'Sheet1'!$C35)=2,(C35-Z$25/n)^2,0)</f>
        <v>0</v>
      </c>
      <c r="Z66" s="74">
        <f>IF(COUNT(Sheet1!$B35:'Sheet1'!$C35)=2,Z$29*B35^2+Y$30*B35+Y$31,0)</f>
        <v>0</v>
      </c>
      <c r="AA66" s="56"/>
      <c r="AB66" s="74">
        <f t="shared" ca="1" si="9"/>
        <v>0</v>
      </c>
      <c r="AC66" s="56"/>
      <c r="AD66" s="75">
        <f>IF(COUNT(Sheet1!$B35:'Sheet1'!$C35)=2,($Z$25/n-Z66)^2,0)</f>
        <v>0</v>
      </c>
      <c r="AE66" s="10"/>
    </row>
    <row r="67" spans="1:3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73">
        <f>IF(COUNT(Sheet1!$B36:'Sheet1'!$C36)=2,(C36-Z$25/n)^2,0)</f>
        <v>0</v>
      </c>
      <c r="Z67" s="74">
        <f>IF(COUNT(Sheet1!$B36:'Sheet1'!$C36)=2,Z$29*B36^2+Y$30*B36+Y$31,0)</f>
        <v>0</v>
      </c>
      <c r="AA67" s="56"/>
      <c r="AB67" s="74">
        <f t="shared" ca="1" si="9"/>
        <v>0</v>
      </c>
      <c r="AC67" s="56"/>
      <c r="AD67" s="75">
        <f>IF(COUNT(Sheet1!$B36:'Sheet1'!$C36)=2,($Z$25/n-Z67)^2,0)</f>
        <v>0</v>
      </c>
      <c r="AE67" s="10"/>
    </row>
    <row r="68" spans="1:3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73">
        <f>IF(COUNT(Sheet1!$B37:'Sheet1'!$C37)=2,(C37-Z$25/n)^2,0)</f>
        <v>0</v>
      </c>
      <c r="Z68" s="74">
        <f>IF(COUNT(Sheet1!$B37:'Sheet1'!$C37)=2,Z$29*B37^2+Y$30*B37+Y$31,0)</f>
        <v>0</v>
      </c>
      <c r="AA68" s="56"/>
      <c r="AB68" s="74">
        <f t="shared" ca="1" si="9"/>
        <v>0</v>
      </c>
      <c r="AC68" s="56"/>
      <c r="AD68" s="75">
        <f>IF(COUNT(Sheet1!$B37:'Sheet1'!$C37)=2,($Z$25/n-Z68)^2,0)</f>
        <v>0</v>
      </c>
      <c r="AE68" s="10"/>
    </row>
    <row r="69" spans="1:3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73">
        <f>IF(COUNT(Sheet1!$B38:'Sheet1'!$C38)=2,(C38-Z$25/n)^2,0)</f>
        <v>0</v>
      </c>
      <c r="Z69" s="74">
        <f>IF(COUNT(Sheet1!$B38:'Sheet1'!$C38)=2,Z$29*B38^2+Y$30*B38+Y$31,0)</f>
        <v>0</v>
      </c>
      <c r="AA69" s="56"/>
      <c r="AB69" s="74">
        <f t="shared" ca="1" si="9"/>
        <v>0</v>
      </c>
      <c r="AC69" s="56"/>
      <c r="AD69" s="75">
        <f>IF(COUNT(Sheet1!$B38:'Sheet1'!$C38)=2,($Z$25/n-Z69)^2,0)</f>
        <v>0</v>
      </c>
      <c r="AE69" s="10"/>
    </row>
    <row r="70" spans="1:3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73">
        <f>IF(COUNT(Sheet1!$B39:'Sheet1'!$C39)=2,(C39-Z$25/n)^2,0)</f>
        <v>0</v>
      </c>
      <c r="Z70" s="74">
        <f>IF(COUNT(Sheet1!$B39:'Sheet1'!$C39)=2,Z$29*B39^2+Y$30*B39+Y$31,0)</f>
        <v>0</v>
      </c>
      <c r="AA70" s="56"/>
      <c r="AB70" s="74">
        <f t="shared" ca="1" si="9"/>
        <v>0</v>
      </c>
      <c r="AC70" s="56"/>
      <c r="AD70" s="75">
        <f>IF(COUNT(Sheet1!$B39:'Sheet1'!$C39)=2,($Z$25/n-Z70)^2,0)</f>
        <v>0</v>
      </c>
      <c r="AE70" s="10"/>
    </row>
    <row r="71" spans="1:3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73">
        <f>IF(COUNT(Sheet1!$B40:'Sheet1'!$C40)=2,(C40-Z$25/n)^2,0)</f>
        <v>0</v>
      </c>
      <c r="Z71" s="74">
        <f>IF(COUNT(Sheet1!$B40:'Sheet1'!$C40)=2,Z$29*B40^2+Y$30*B40+Y$31,0)</f>
        <v>0</v>
      </c>
      <c r="AA71" s="56"/>
      <c r="AB71" s="74">
        <f t="shared" ca="1" si="9"/>
        <v>0</v>
      </c>
      <c r="AC71" s="56"/>
      <c r="AD71" s="75">
        <f>IF(COUNT(Sheet1!$B40:'Sheet1'!$C40)=2,($Z$25/n-Z71)^2,0)</f>
        <v>0</v>
      </c>
      <c r="AE71" s="10"/>
    </row>
    <row r="72" spans="1:3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73">
        <f>IF(COUNT(Sheet1!$B41:'Sheet1'!$C41)=2,(C41-Z$25/n)^2,0)</f>
        <v>0</v>
      </c>
      <c r="Z72" s="74">
        <f>IF(COUNT(Sheet1!$B41:'Sheet1'!$C41)=2,Z$29*B41^2+Y$30*B41+Y$31,0)</f>
        <v>0</v>
      </c>
      <c r="AA72" s="56"/>
      <c r="AB72" s="74">
        <f t="shared" ca="1" si="9"/>
        <v>0</v>
      </c>
      <c r="AC72" s="56"/>
      <c r="AD72" s="75">
        <f>IF(COUNT(Sheet1!$B41:'Sheet1'!$C41)=2,($Z$25/n-Z72)^2,0)</f>
        <v>0</v>
      </c>
      <c r="AE72" s="10"/>
    </row>
    <row r="73" spans="1:3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82">
        <f>SUM(Y37:Y72)</f>
        <v>0</v>
      </c>
      <c r="Z73" s="83">
        <f>SUM(Z37:Z72)</f>
        <v>0</v>
      </c>
      <c r="AA73" s="83"/>
      <c r="AB73" s="83">
        <f ca="1">SUM(AB37:AB72)</f>
        <v>0</v>
      </c>
      <c r="AC73" s="83" t="s">
        <v>0</v>
      </c>
      <c r="AD73" s="84">
        <f>SUM(AD37:AD72)</f>
        <v>0</v>
      </c>
      <c r="AE73" s="10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5:AE73"/>
  <sheetViews>
    <sheetView workbookViewId="0">
      <selection sqref="A1:AE50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0.21039462968050771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O50" ca="1" si="0">IF(COUNT($B6:$C6)=2,B6,0)</f>
        <v>0</v>
      </c>
      <c r="O6" s="10">
        <f t="shared" ca="1" si="0"/>
        <v>0</v>
      </c>
      <c r="P6" s="10">
        <f t="shared" ref="P6:P50" ca="1" si="1">IF(COUNT($B6:$C6)=2,N6*O6,0)</f>
        <v>0</v>
      </c>
      <c r="Q6" s="10">
        <f t="shared" ref="Q6:Q50" ca="1" si="2">IF(COUNT($B6:$C6)=2,B6^2,0)</f>
        <v>0</v>
      </c>
      <c r="R6" s="10">
        <f t="shared" ref="R6:R50" ca="1" si="3">IF(COUNT($B6:$C6)=2,B6^3,0)</f>
        <v>0</v>
      </c>
      <c r="S6" s="10">
        <f t="shared" ref="S6:S50" ca="1" si="4">IF(COUNT($B6:$C6)=2,B6^4,0)</f>
        <v>0</v>
      </c>
      <c r="T6" s="10">
        <f t="shared" ref="T6:T50" ca="1" si="5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6">RAND()</f>
        <v>0.11446819459983881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0"/>
        <v>0</v>
      </c>
      <c r="P7" s="10">
        <f t="shared" ca="1" si="1"/>
        <v>0</v>
      </c>
      <c r="Q7" s="10">
        <f t="shared" ca="1" si="2"/>
        <v>0</v>
      </c>
      <c r="R7" s="10">
        <f t="shared" ca="1" si="3"/>
        <v>0</v>
      </c>
      <c r="S7" s="10">
        <f t="shared" ca="1" si="4"/>
        <v>0</v>
      </c>
      <c r="T7" s="10">
        <f t="shared" ca="1" si="5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6"/>
        <v>0.55251304069753171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0"/>
        <v>0</v>
      </c>
      <c r="P8" s="10">
        <f t="shared" ca="1" si="1"/>
        <v>0</v>
      </c>
      <c r="Q8" s="10">
        <f t="shared" ca="1" si="2"/>
        <v>0</v>
      </c>
      <c r="R8" s="10">
        <f t="shared" ca="1" si="3"/>
        <v>0</v>
      </c>
      <c r="S8" s="10">
        <f t="shared" ca="1" si="4"/>
        <v>0</v>
      </c>
      <c r="T8" s="10">
        <f t="shared" ca="1" si="5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6"/>
        <v>0.95580142747072339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0"/>
        <v>0</v>
      </c>
      <c r="P9" s="10">
        <f t="shared" ca="1" si="1"/>
        <v>0</v>
      </c>
      <c r="Q9" s="10">
        <f t="shared" ca="1" si="2"/>
        <v>0</v>
      </c>
      <c r="R9" s="10">
        <f t="shared" ca="1" si="3"/>
        <v>0</v>
      </c>
      <c r="S9" s="10">
        <f t="shared" ca="1" si="4"/>
        <v>0</v>
      </c>
      <c r="T9" s="10">
        <f t="shared" ca="1" si="5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6"/>
        <v>0.80942529211032999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0"/>
        <v>0</v>
      </c>
      <c r="P10" s="10">
        <f t="shared" ca="1" si="1"/>
        <v>0</v>
      </c>
      <c r="Q10" s="10">
        <f t="shared" ca="1" si="2"/>
        <v>0</v>
      </c>
      <c r="R10" s="10">
        <f t="shared" ca="1" si="3"/>
        <v>0</v>
      </c>
      <c r="S10" s="10">
        <f t="shared" ca="1" si="4"/>
        <v>0</v>
      </c>
      <c r="T10" s="10">
        <f t="shared" ca="1" si="5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6"/>
        <v>0.95885240016093054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0"/>
        <v>0</v>
      </c>
      <c r="P11" s="10">
        <f t="shared" ca="1" si="1"/>
        <v>0</v>
      </c>
      <c r="Q11" s="10">
        <f t="shared" ca="1" si="2"/>
        <v>0</v>
      </c>
      <c r="R11" s="10">
        <f t="shared" ca="1" si="3"/>
        <v>0</v>
      </c>
      <c r="S11" s="10">
        <f t="shared" ca="1" si="4"/>
        <v>0</v>
      </c>
      <c r="T11" s="10">
        <f t="shared" ca="1" si="5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6"/>
        <v>0.88495132092996809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0"/>
        <v>0</v>
      </c>
      <c r="P12" s="10">
        <f t="shared" ca="1" si="1"/>
        <v>0</v>
      </c>
      <c r="Q12" s="10">
        <f t="shared" ca="1" si="2"/>
        <v>0</v>
      </c>
      <c r="R12" s="10">
        <f t="shared" ca="1" si="3"/>
        <v>0</v>
      </c>
      <c r="S12" s="10">
        <f t="shared" ca="1" si="4"/>
        <v>0</v>
      </c>
      <c r="T12" s="10">
        <f t="shared" ca="1" si="5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6"/>
        <v>0.67331047912409425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0"/>
        <v>0</v>
      </c>
      <c r="P13" s="10">
        <f t="shared" ca="1" si="1"/>
        <v>0</v>
      </c>
      <c r="Q13" s="10">
        <f t="shared" ca="1" si="2"/>
        <v>0</v>
      </c>
      <c r="R13" s="10">
        <f t="shared" ca="1" si="3"/>
        <v>0</v>
      </c>
      <c r="S13" s="10">
        <f t="shared" ca="1" si="4"/>
        <v>0</v>
      </c>
      <c r="T13" s="10">
        <f t="shared" ca="1" si="5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6"/>
        <v>0.5958245989331965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0"/>
        <v>0</v>
      </c>
      <c r="P14" s="10">
        <f t="shared" ca="1" si="1"/>
        <v>0</v>
      </c>
      <c r="Q14" s="10">
        <f t="shared" ca="1" si="2"/>
        <v>0</v>
      </c>
      <c r="R14" s="10">
        <f t="shared" ca="1" si="3"/>
        <v>0</v>
      </c>
      <c r="S14" s="10">
        <f t="shared" ca="1" si="4"/>
        <v>0</v>
      </c>
      <c r="T14" s="10">
        <f t="shared" ca="1" si="5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6"/>
        <v>0.38868114651506469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0"/>
        <v>0</v>
      </c>
      <c r="P15" s="10">
        <f t="shared" ca="1" si="1"/>
        <v>0</v>
      </c>
      <c r="Q15" s="10">
        <f t="shared" ca="1" si="2"/>
        <v>0</v>
      </c>
      <c r="R15" s="10">
        <f t="shared" ca="1" si="3"/>
        <v>0</v>
      </c>
      <c r="S15" s="10">
        <f t="shared" ca="1" si="4"/>
        <v>0</v>
      </c>
      <c r="T15" s="10">
        <f t="shared" ca="1" si="5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6"/>
        <v>0.79248089080422546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0"/>
        <v>0</v>
      </c>
      <c r="P16" s="10">
        <f t="shared" ca="1" si="1"/>
        <v>0</v>
      </c>
      <c r="Q16" s="10">
        <f t="shared" ca="1" si="2"/>
        <v>0</v>
      </c>
      <c r="R16" s="10">
        <f t="shared" ca="1" si="3"/>
        <v>0</v>
      </c>
      <c r="S16" s="10">
        <f t="shared" ca="1" si="4"/>
        <v>0</v>
      </c>
      <c r="T16" s="10">
        <f t="shared" ca="1" si="5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6"/>
        <v>0.98648955008165407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0"/>
        <v>0</v>
      </c>
      <c r="P17" s="10">
        <f t="shared" ca="1" si="1"/>
        <v>0</v>
      </c>
      <c r="Q17" s="10">
        <f t="shared" ca="1" si="2"/>
        <v>0</v>
      </c>
      <c r="R17" s="10">
        <f t="shared" ca="1" si="3"/>
        <v>0</v>
      </c>
      <c r="S17" s="10">
        <f t="shared" ca="1" si="4"/>
        <v>0</v>
      </c>
      <c r="T17" s="10">
        <f t="shared" ca="1" si="5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6"/>
        <v>0.36595631585473665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0"/>
        <v>0</v>
      </c>
      <c r="P18" s="10">
        <f t="shared" ca="1" si="1"/>
        <v>0</v>
      </c>
      <c r="Q18" s="10">
        <f t="shared" ca="1" si="2"/>
        <v>0</v>
      </c>
      <c r="R18" s="10">
        <f t="shared" ca="1" si="3"/>
        <v>0</v>
      </c>
      <c r="S18" s="10">
        <f t="shared" ca="1" si="4"/>
        <v>0</v>
      </c>
      <c r="T18" s="10">
        <f t="shared" ca="1" si="5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6"/>
        <v>0.78680009121468331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0"/>
        <v>0</v>
      </c>
      <c r="P19" s="10">
        <f t="shared" ca="1" si="1"/>
        <v>0</v>
      </c>
      <c r="Q19" s="10">
        <f t="shared" ca="1" si="2"/>
        <v>0</v>
      </c>
      <c r="R19" s="10">
        <f t="shared" ca="1" si="3"/>
        <v>0</v>
      </c>
      <c r="S19" s="10">
        <f t="shared" ca="1" si="4"/>
        <v>0</v>
      </c>
      <c r="T19" s="10">
        <f t="shared" ca="1" si="5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6"/>
        <v>0.47853385930542425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0"/>
        <v>0</v>
      </c>
      <c r="P20" s="10">
        <f t="shared" ca="1" si="1"/>
        <v>0</v>
      </c>
      <c r="Q20" s="10">
        <f t="shared" ca="1" si="2"/>
        <v>0</v>
      </c>
      <c r="R20" s="10">
        <f t="shared" ca="1" si="3"/>
        <v>0</v>
      </c>
      <c r="S20" s="10">
        <f t="shared" ca="1" si="4"/>
        <v>0</v>
      </c>
      <c r="T20" s="10">
        <f t="shared" ca="1" si="5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6"/>
        <v>0.60063957668807177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0"/>
        <v>0</v>
      </c>
      <c r="P21" s="10">
        <f t="shared" ca="1" si="1"/>
        <v>0</v>
      </c>
      <c r="Q21" s="10">
        <f t="shared" ca="1" si="2"/>
        <v>0</v>
      </c>
      <c r="R21" s="10">
        <f t="shared" ca="1" si="3"/>
        <v>0</v>
      </c>
      <c r="S21" s="10">
        <f t="shared" ca="1" si="4"/>
        <v>0</v>
      </c>
      <c r="T21" s="10">
        <f t="shared" ca="1" si="5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6"/>
        <v>0.56381546325026588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0"/>
        <v>0</v>
      </c>
      <c r="P22" s="10">
        <f t="shared" ca="1" si="1"/>
        <v>0</v>
      </c>
      <c r="Q22" s="10">
        <f t="shared" ca="1" si="2"/>
        <v>0</v>
      </c>
      <c r="R22" s="10">
        <f t="shared" ca="1" si="3"/>
        <v>0</v>
      </c>
      <c r="S22" s="10">
        <f t="shared" ca="1" si="4"/>
        <v>0</v>
      </c>
      <c r="T22" s="10">
        <f t="shared" ca="1" si="5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6"/>
        <v>0.38791545518932657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0"/>
        <v>0</v>
      </c>
      <c r="P23" s="10">
        <f t="shared" ca="1" si="1"/>
        <v>0</v>
      </c>
      <c r="Q23" s="10">
        <f t="shared" ca="1" si="2"/>
        <v>0</v>
      </c>
      <c r="R23" s="10">
        <f t="shared" ca="1" si="3"/>
        <v>0</v>
      </c>
      <c r="S23" s="10">
        <f t="shared" ca="1" si="4"/>
        <v>0</v>
      </c>
      <c r="T23" s="10">
        <f t="shared" ca="1" si="5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6"/>
        <v>0.23416686104506446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0"/>
        <v>0</v>
      </c>
      <c r="P24" s="10">
        <f t="shared" ca="1" si="1"/>
        <v>0</v>
      </c>
      <c r="Q24" s="10">
        <f t="shared" ca="1" si="2"/>
        <v>0</v>
      </c>
      <c r="R24" s="10">
        <f t="shared" ca="1" si="3"/>
        <v>0</v>
      </c>
      <c r="S24" s="10">
        <f t="shared" ca="1" si="4"/>
        <v>0</v>
      </c>
      <c r="T24" s="10">
        <f t="shared" ca="1" si="5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6"/>
        <v>0.63354888453334635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0"/>
        <v>0</v>
      </c>
      <c r="P25" s="10">
        <f t="shared" ca="1" si="1"/>
        <v>0</v>
      </c>
      <c r="Q25" s="10">
        <f t="shared" ca="1" si="2"/>
        <v>0</v>
      </c>
      <c r="R25" s="10">
        <f t="shared" ca="1" si="3"/>
        <v>0</v>
      </c>
      <c r="S25" s="10">
        <f t="shared" ca="1" si="4"/>
        <v>0</v>
      </c>
      <c r="T25" s="10">
        <f t="shared" ca="1" si="5"/>
        <v>0</v>
      </c>
      <c r="U25" s="10"/>
      <c r="V25" s="10"/>
      <c r="W25" s="10"/>
      <c r="X25" s="9" t="s">
        <v>0</v>
      </c>
      <c r="Y25" s="55">
        <f t="shared" ref="Y25:AE25" ca="1" si="7">SUM(N6:N50)</f>
        <v>0</v>
      </c>
      <c r="Z25" s="56">
        <f t="shared" ca="1" si="7"/>
        <v>0</v>
      </c>
      <c r="AA25" s="57">
        <f t="shared" ca="1" si="7"/>
        <v>0</v>
      </c>
      <c r="AB25" s="57">
        <f t="shared" ca="1" si="7"/>
        <v>0</v>
      </c>
      <c r="AC25" s="57">
        <f t="shared" ca="1" si="7"/>
        <v>0</v>
      </c>
      <c r="AD25" s="57">
        <f t="shared" ca="1" si="7"/>
        <v>0</v>
      </c>
      <c r="AE25" s="58">
        <f t="shared" ca="1" si="7"/>
        <v>0</v>
      </c>
    </row>
    <row r="26" spans="1:31">
      <c r="A26" s="10">
        <f t="shared" ca="1" si="6"/>
        <v>0.1168995728946236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0"/>
        <v>0</v>
      </c>
      <c r="P26" s="10">
        <f t="shared" ca="1" si="1"/>
        <v>0</v>
      </c>
      <c r="Q26" s="10">
        <f t="shared" ca="1" si="2"/>
        <v>0</v>
      </c>
      <c r="R26" s="10">
        <f t="shared" ca="1" si="3"/>
        <v>0</v>
      </c>
      <c r="S26" s="10">
        <f t="shared" ca="1" si="4"/>
        <v>0</v>
      </c>
      <c r="T26" s="10">
        <f t="shared" ca="1" si="5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6"/>
        <v>0.22767175315336219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0"/>
        <v>0</v>
      </c>
      <c r="P27" s="10">
        <f t="shared" ca="1" si="1"/>
        <v>0</v>
      </c>
      <c r="Q27" s="10">
        <f t="shared" ca="1" si="2"/>
        <v>0</v>
      </c>
      <c r="R27" s="10">
        <f t="shared" ca="1" si="3"/>
        <v>0</v>
      </c>
      <c r="S27" s="10">
        <f t="shared" ca="1" si="4"/>
        <v>0</v>
      </c>
      <c r="T27" s="10">
        <f t="shared" ca="1" si="5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6"/>
        <v>0.74169957478873372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0"/>
        <v>0</v>
      </c>
      <c r="P28" s="10">
        <f t="shared" ca="1" si="1"/>
        <v>0</v>
      </c>
      <c r="Q28" s="10">
        <f t="shared" ca="1" si="2"/>
        <v>0</v>
      </c>
      <c r="R28" s="10">
        <f t="shared" ca="1" si="3"/>
        <v>0</v>
      </c>
      <c r="S28" s="10">
        <f t="shared" ca="1" si="4"/>
        <v>0</v>
      </c>
      <c r="T28" s="10">
        <f t="shared" ca="1" si="5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6"/>
        <v>0.69049763673310016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0"/>
        <v>0</v>
      </c>
      <c r="P29" s="10">
        <f t="shared" ca="1" si="1"/>
        <v>0</v>
      </c>
      <c r="Q29" s="10">
        <f t="shared" ca="1" si="2"/>
        <v>0</v>
      </c>
      <c r="R29" s="10">
        <f t="shared" ca="1" si="3"/>
        <v>0</v>
      </c>
      <c r="S29" s="10">
        <f t="shared" ca="1" si="4"/>
        <v>0</v>
      </c>
      <c r="T29" s="10">
        <f t="shared" ca="1" si="5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6"/>
        <v>0.10903886215545455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0"/>
        <v>0</v>
      </c>
      <c r="P30" s="10">
        <f t="shared" ca="1" si="1"/>
        <v>0</v>
      </c>
      <c r="Q30" s="10">
        <f t="shared" ca="1" si="2"/>
        <v>0</v>
      </c>
      <c r="R30" s="10">
        <f t="shared" ca="1" si="3"/>
        <v>0</v>
      </c>
      <c r="S30" s="10">
        <f t="shared" ca="1" si="4"/>
        <v>0</v>
      </c>
      <c r="T30" s="10">
        <f t="shared" ca="1" si="5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6"/>
        <v>0.97551171559957783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0"/>
        <v>0</v>
      </c>
      <c r="P31" s="10">
        <f t="shared" ca="1" si="1"/>
        <v>0</v>
      </c>
      <c r="Q31" s="10">
        <f t="shared" ca="1" si="2"/>
        <v>0</v>
      </c>
      <c r="R31" s="10">
        <f t="shared" ca="1" si="3"/>
        <v>0</v>
      </c>
      <c r="S31" s="10">
        <f t="shared" ca="1" si="4"/>
        <v>0</v>
      </c>
      <c r="T31" s="10">
        <f t="shared" ca="1" si="5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6"/>
        <v>0.24572068360211774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0"/>
        <v>0</v>
      </c>
      <c r="P32" s="10">
        <f t="shared" ca="1" si="1"/>
        <v>0</v>
      </c>
      <c r="Q32" s="10">
        <f t="shared" ca="1" si="2"/>
        <v>0</v>
      </c>
      <c r="R32" s="10">
        <f t="shared" ca="1" si="3"/>
        <v>0</v>
      </c>
      <c r="S32" s="10">
        <f t="shared" ca="1" si="4"/>
        <v>0</v>
      </c>
      <c r="T32" s="10">
        <f t="shared" ca="1" si="5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6"/>
        <v>0.47245597183310806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0"/>
        <v>0</v>
      </c>
      <c r="P33" s="10">
        <f t="shared" ca="1" si="1"/>
        <v>0</v>
      </c>
      <c r="Q33" s="10">
        <f t="shared" ca="1" si="2"/>
        <v>0</v>
      </c>
      <c r="R33" s="10">
        <f t="shared" ca="1" si="3"/>
        <v>0</v>
      </c>
      <c r="S33" s="10">
        <f t="shared" ca="1" si="4"/>
        <v>0</v>
      </c>
      <c r="T33" s="10">
        <f t="shared" ca="1" si="5"/>
        <v>0</v>
      </c>
      <c r="U33" s="10"/>
      <c r="V33" s="10"/>
      <c r="W33" s="10"/>
      <c r="X33" s="89"/>
      <c r="Y33" s="72"/>
      <c r="Z33" s="10"/>
      <c r="AA33" s="10"/>
      <c r="AB33" s="10"/>
      <c r="AC33" s="10"/>
      <c r="AD33" s="10"/>
      <c r="AE33" s="10"/>
    </row>
    <row r="34" spans="1:31">
      <c r="A34" s="10">
        <f t="shared" ca="1" si="6"/>
        <v>0.83244305593870993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0"/>
        <v>0</v>
      </c>
      <c r="P34" s="10">
        <f t="shared" ca="1" si="1"/>
        <v>0</v>
      </c>
      <c r="Q34" s="10">
        <f t="shared" ca="1" si="2"/>
        <v>0</v>
      </c>
      <c r="R34" s="10">
        <f t="shared" ca="1" si="3"/>
        <v>0</v>
      </c>
      <c r="S34" s="10">
        <f t="shared" ca="1" si="4"/>
        <v>0</v>
      </c>
      <c r="T34" s="10">
        <f t="shared" ca="1" si="5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>
      <c r="A35" s="10">
        <f t="shared" ca="1" si="6"/>
        <v>0.18626206536959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0"/>
        <v>0</v>
      </c>
      <c r="P35" s="10">
        <f t="shared" ca="1" si="1"/>
        <v>0</v>
      </c>
      <c r="Q35" s="10">
        <f t="shared" ca="1" si="2"/>
        <v>0</v>
      </c>
      <c r="R35" s="10">
        <f t="shared" ca="1" si="3"/>
        <v>0</v>
      </c>
      <c r="S35" s="10">
        <f t="shared" ca="1" si="4"/>
        <v>0</v>
      </c>
      <c r="T35" s="10">
        <f t="shared" ca="1" si="5"/>
        <v>0</v>
      </c>
      <c r="U35" s="10"/>
      <c r="V35" s="10"/>
      <c r="W35" s="10"/>
      <c r="X35" s="10"/>
      <c r="Y35" s="72"/>
      <c r="Z35" s="10"/>
      <c r="AA35" s="10"/>
      <c r="AB35" s="10"/>
      <c r="AC35" s="10"/>
      <c r="AD35" s="10"/>
      <c r="AE35" s="10"/>
    </row>
    <row r="36" spans="1:31">
      <c r="A36" s="10">
        <f t="shared" ca="1" si="6"/>
        <v>0.70587808971619503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0"/>
        <v>0</v>
      </c>
      <c r="P36" s="10">
        <f t="shared" ca="1" si="1"/>
        <v>0</v>
      </c>
      <c r="Q36" s="10">
        <f t="shared" ca="1" si="2"/>
        <v>0</v>
      </c>
      <c r="R36" s="10">
        <f t="shared" ca="1" si="3"/>
        <v>0</v>
      </c>
      <c r="S36" s="10">
        <f t="shared" ca="1" si="4"/>
        <v>0</v>
      </c>
      <c r="T36" s="10">
        <f t="shared" ca="1" si="5"/>
        <v>0</v>
      </c>
      <c r="U36" s="10"/>
      <c r="V36" s="10"/>
      <c r="W36" s="10"/>
      <c r="X36" s="10"/>
      <c r="Y36" s="108"/>
      <c r="Z36" s="108"/>
      <c r="AA36" s="108"/>
      <c r="AB36" s="108"/>
      <c r="AC36" s="108"/>
      <c r="AD36" s="108"/>
      <c r="AE36" s="41"/>
    </row>
    <row r="37" spans="1:31">
      <c r="A37" s="10">
        <f t="shared" ca="1" si="6"/>
        <v>0.76324232670664627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0"/>
        <v>0</v>
      </c>
      <c r="P37" s="10">
        <f t="shared" ca="1" si="1"/>
        <v>0</v>
      </c>
      <c r="Q37" s="10">
        <f t="shared" ca="1" si="2"/>
        <v>0</v>
      </c>
      <c r="R37" s="10">
        <f t="shared" ca="1" si="3"/>
        <v>0</v>
      </c>
      <c r="S37" s="10">
        <f t="shared" ca="1" si="4"/>
        <v>0</v>
      </c>
      <c r="T37" s="10">
        <f t="shared" ca="1" si="5"/>
        <v>0</v>
      </c>
      <c r="U37" s="10"/>
      <c r="V37" s="10"/>
      <c r="W37" s="10"/>
      <c r="X37" s="10"/>
      <c r="Y37" s="73"/>
      <c r="Z37" s="74"/>
      <c r="AA37" s="74"/>
      <c r="AB37" s="74"/>
      <c r="AC37" s="49"/>
      <c r="AD37" s="75"/>
      <c r="AE37" s="10" t="s">
        <v>0</v>
      </c>
    </row>
    <row r="38" spans="1:31">
      <c r="A38" s="10">
        <f t="shared" ca="1" si="6"/>
        <v>0.9112820066756665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0"/>
        <v>0</v>
      </c>
      <c r="P38" s="10">
        <f t="shared" ca="1" si="1"/>
        <v>0</v>
      </c>
      <c r="Q38" s="10">
        <f t="shared" ca="1" si="2"/>
        <v>0</v>
      </c>
      <c r="R38" s="10">
        <f t="shared" ca="1" si="3"/>
        <v>0</v>
      </c>
      <c r="S38" s="10">
        <f t="shared" ca="1" si="4"/>
        <v>0</v>
      </c>
      <c r="T38" s="10">
        <f t="shared" ca="1" si="5"/>
        <v>0</v>
      </c>
      <c r="U38" s="10"/>
      <c r="V38" s="10"/>
      <c r="W38" s="10"/>
      <c r="X38" s="10"/>
      <c r="Y38" s="73"/>
      <c r="Z38" s="74"/>
      <c r="AA38" s="59"/>
      <c r="AB38" s="74"/>
      <c r="AC38" s="32"/>
      <c r="AD38" s="75"/>
      <c r="AE38" s="10"/>
    </row>
    <row r="39" spans="1:31">
      <c r="A39" s="10">
        <f t="shared" ca="1" si="6"/>
        <v>0.49875566272278737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0"/>
        <v>0</v>
      </c>
      <c r="P39" s="10">
        <f t="shared" ca="1" si="1"/>
        <v>0</v>
      </c>
      <c r="Q39" s="10">
        <f t="shared" ca="1" si="2"/>
        <v>0</v>
      </c>
      <c r="R39" s="10">
        <f t="shared" ca="1" si="3"/>
        <v>0</v>
      </c>
      <c r="S39" s="10">
        <f t="shared" ca="1" si="4"/>
        <v>0</v>
      </c>
      <c r="T39" s="10">
        <f t="shared" ca="1" si="5"/>
        <v>0</v>
      </c>
      <c r="U39" s="10"/>
      <c r="V39" s="10"/>
      <c r="W39" s="10"/>
      <c r="X39" s="10"/>
      <c r="Y39" s="73"/>
      <c r="Z39" s="74"/>
      <c r="AA39" s="59"/>
      <c r="AB39" s="74"/>
      <c r="AC39" s="32"/>
      <c r="AD39" s="75"/>
      <c r="AE39" s="10"/>
    </row>
    <row r="40" spans="1:31">
      <c r="A40" s="10">
        <f t="shared" ca="1" si="6"/>
        <v>0.49636450804270726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0"/>
        <v>0</v>
      </c>
      <c r="P40" s="10">
        <f t="shared" ca="1" si="1"/>
        <v>0</v>
      </c>
      <c r="Q40" s="10">
        <f t="shared" ca="1" si="2"/>
        <v>0</v>
      </c>
      <c r="R40" s="10">
        <f t="shared" ca="1" si="3"/>
        <v>0</v>
      </c>
      <c r="S40" s="10">
        <f t="shared" ca="1" si="4"/>
        <v>0</v>
      </c>
      <c r="T40" s="10">
        <f t="shared" ca="1" si="5"/>
        <v>0</v>
      </c>
      <c r="U40" s="10"/>
      <c r="V40" s="10"/>
      <c r="W40" s="10"/>
      <c r="X40" s="10"/>
      <c r="Y40" s="73"/>
      <c r="Z40" s="74"/>
      <c r="AA40" s="59"/>
      <c r="AB40" s="74"/>
      <c r="AC40" s="32"/>
      <c r="AD40" s="75"/>
      <c r="AE40" s="10"/>
    </row>
    <row r="41" spans="1:31">
      <c r="A41" s="10">
        <f t="shared" ca="1" si="6"/>
        <v>0.84264716374818815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0"/>
        <v>0</v>
      </c>
      <c r="P41" s="10">
        <f t="shared" ca="1" si="1"/>
        <v>0</v>
      </c>
      <c r="Q41" s="10">
        <f t="shared" ca="1" si="2"/>
        <v>0</v>
      </c>
      <c r="R41" s="10">
        <f t="shared" ca="1" si="3"/>
        <v>0</v>
      </c>
      <c r="S41" s="10">
        <f t="shared" ca="1" si="4"/>
        <v>0</v>
      </c>
      <c r="T41" s="10">
        <f t="shared" ca="1" si="5"/>
        <v>0</v>
      </c>
      <c r="U41" s="10"/>
      <c r="V41" s="10"/>
      <c r="W41" s="10"/>
      <c r="X41" s="10"/>
      <c r="Y41" s="73"/>
      <c r="Z41" s="74"/>
      <c r="AA41" s="59"/>
      <c r="AB41" s="74"/>
      <c r="AC41" s="32"/>
      <c r="AD41" s="75"/>
      <c r="AE41" s="10"/>
    </row>
    <row r="42" spans="1:31">
      <c r="A42" s="10">
        <f t="shared" ca="1" si="6"/>
        <v>0.18640151860692022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0"/>
        <v>0</v>
      </c>
      <c r="P42" s="10">
        <f t="shared" ca="1" si="1"/>
        <v>0</v>
      </c>
      <c r="Q42" s="10">
        <f t="shared" ca="1" si="2"/>
        <v>0</v>
      </c>
      <c r="R42" s="10">
        <f t="shared" ca="1" si="3"/>
        <v>0</v>
      </c>
      <c r="S42" s="10">
        <f t="shared" ca="1" si="4"/>
        <v>0</v>
      </c>
      <c r="T42" s="10">
        <f t="shared" ca="1" si="5"/>
        <v>0</v>
      </c>
      <c r="U42" s="10"/>
      <c r="V42" s="10"/>
      <c r="W42" s="10"/>
      <c r="X42" s="10"/>
      <c r="Y42" s="73"/>
      <c r="Z42" s="74"/>
      <c r="AA42" s="59"/>
      <c r="AB42" s="74"/>
      <c r="AC42" s="32"/>
      <c r="AD42" s="75"/>
      <c r="AE42" s="10"/>
    </row>
    <row r="43" spans="1:31">
      <c r="A43" s="10">
        <f t="shared" ca="1" si="6"/>
        <v>4.9429237843996776E-2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0"/>
        <v>0</v>
      </c>
      <c r="P43" s="10">
        <f t="shared" ca="1" si="1"/>
        <v>0</v>
      </c>
      <c r="Q43" s="10">
        <f t="shared" ca="1" si="2"/>
        <v>0</v>
      </c>
      <c r="R43" s="10">
        <f t="shared" ca="1" si="3"/>
        <v>0</v>
      </c>
      <c r="S43" s="10">
        <f t="shared" ca="1" si="4"/>
        <v>0</v>
      </c>
      <c r="T43" s="10">
        <f t="shared" ca="1" si="5"/>
        <v>0</v>
      </c>
      <c r="U43" s="10"/>
      <c r="V43" s="10"/>
      <c r="W43" s="10"/>
      <c r="X43" s="10"/>
      <c r="Y43" s="73"/>
      <c r="Z43" s="74"/>
      <c r="AA43" s="59"/>
      <c r="AB43" s="74"/>
      <c r="AC43" s="32"/>
      <c r="AD43" s="75"/>
      <c r="AE43" s="10"/>
    </row>
    <row r="44" spans="1:31">
      <c r="A44" s="10">
        <f t="shared" ca="1" si="6"/>
        <v>0.97515668122991073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0"/>
        <v>0</v>
      </c>
      <c r="P44" s="10">
        <f t="shared" ca="1" si="1"/>
        <v>0</v>
      </c>
      <c r="Q44" s="10">
        <f t="shared" ca="1" si="2"/>
        <v>0</v>
      </c>
      <c r="R44" s="10">
        <f t="shared" ca="1" si="3"/>
        <v>0</v>
      </c>
      <c r="S44" s="10">
        <f t="shared" ca="1" si="4"/>
        <v>0</v>
      </c>
      <c r="T44" s="10">
        <f t="shared" ca="1" si="5"/>
        <v>0</v>
      </c>
      <c r="U44" s="10"/>
      <c r="V44" s="10"/>
      <c r="W44" s="10"/>
      <c r="X44" s="10"/>
      <c r="Y44" s="73"/>
      <c r="Z44" s="74"/>
      <c r="AA44" s="32"/>
      <c r="AB44" s="74"/>
      <c r="AC44" s="32"/>
      <c r="AD44" s="75"/>
      <c r="AE44" s="10"/>
    </row>
    <row r="45" spans="1:31">
      <c r="A45" s="10">
        <f t="shared" ca="1" si="6"/>
        <v>3.1685058630077756E-2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0"/>
        <v>0</v>
      </c>
      <c r="P45" s="10">
        <f t="shared" ca="1" si="1"/>
        <v>0</v>
      </c>
      <c r="Q45" s="10">
        <f t="shared" ca="1" si="2"/>
        <v>0</v>
      </c>
      <c r="R45" s="10">
        <f t="shared" ca="1" si="3"/>
        <v>0</v>
      </c>
      <c r="S45" s="10">
        <f t="shared" ca="1" si="4"/>
        <v>0</v>
      </c>
      <c r="T45" s="10">
        <f t="shared" ca="1" si="5"/>
        <v>0</v>
      </c>
      <c r="U45" s="10"/>
      <c r="V45" s="10"/>
      <c r="W45" s="10"/>
      <c r="X45" s="10"/>
      <c r="Y45" s="73"/>
      <c r="Z45" s="74"/>
      <c r="AA45" s="59"/>
      <c r="AB45" s="74"/>
      <c r="AC45" s="32"/>
      <c r="AD45" s="75"/>
      <c r="AE45" s="10"/>
    </row>
    <row r="46" spans="1:31">
      <c r="A46" s="10">
        <f t="shared" ca="1" si="6"/>
        <v>0.81313510376989151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0"/>
        <v>0</v>
      </c>
      <c r="P46" s="10">
        <f t="shared" ca="1" si="1"/>
        <v>0</v>
      </c>
      <c r="Q46" s="10">
        <f t="shared" ca="1" si="2"/>
        <v>0</v>
      </c>
      <c r="R46" s="10">
        <f t="shared" ca="1" si="3"/>
        <v>0</v>
      </c>
      <c r="S46" s="10">
        <f t="shared" ca="1" si="4"/>
        <v>0</v>
      </c>
      <c r="T46" s="10">
        <f t="shared" ca="1" si="5"/>
        <v>0</v>
      </c>
      <c r="U46" s="10"/>
      <c r="V46" s="10"/>
      <c r="W46" s="10"/>
      <c r="X46" s="10"/>
      <c r="Y46" s="73"/>
      <c r="Z46" s="74"/>
      <c r="AA46" s="59"/>
      <c r="AB46" s="74"/>
      <c r="AC46" s="32"/>
      <c r="AD46" s="75"/>
      <c r="AE46" s="10"/>
    </row>
    <row r="47" spans="1:31">
      <c r="A47" s="10">
        <f t="shared" ca="1" si="6"/>
        <v>7.4714169648177897E-3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0"/>
        <v>0</v>
      </c>
      <c r="P47" s="10">
        <f t="shared" ca="1" si="1"/>
        <v>0</v>
      </c>
      <c r="Q47" s="10">
        <f t="shared" ca="1" si="2"/>
        <v>0</v>
      </c>
      <c r="R47" s="10">
        <f t="shared" ca="1" si="3"/>
        <v>0</v>
      </c>
      <c r="S47" s="10">
        <f t="shared" ca="1" si="4"/>
        <v>0</v>
      </c>
      <c r="T47" s="10">
        <f t="shared" ca="1" si="5"/>
        <v>0</v>
      </c>
      <c r="U47" s="10"/>
      <c r="V47" s="10"/>
      <c r="W47" s="10"/>
      <c r="X47" s="10"/>
      <c r="Y47" s="73"/>
      <c r="Z47" s="74"/>
      <c r="AA47" s="59"/>
      <c r="AB47" s="74"/>
      <c r="AC47" s="32"/>
      <c r="AD47" s="75"/>
      <c r="AE47" s="10"/>
    </row>
    <row r="48" spans="1:31">
      <c r="A48" s="10">
        <f t="shared" ca="1" si="6"/>
        <v>0.49422047135194414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0"/>
        <v>0</v>
      </c>
      <c r="P48" s="10">
        <f t="shared" ca="1" si="1"/>
        <v>0</v>
      </c>
      <c r="Q48" s="10">
        <f t="shared" ca="1" si="2"/>
        <v>0</v>
      </c>
      <c r="R48" s="10">
        <f t="shared" ca="1" si="3"/>
        <v>0</v>
      </c>
      <c r="S48" s="10">
        <f t="shared" ca="1" si="4"/>
        <v>0</v>
      </c>
      <c r="T48" s="10">
        <f t="shared" ca="1" si="5"/>
        <v>0</v>
      </c>
      <c r="U48" s="10"/>
      <c r="V48" s="10"/>
      <c r="W48" s="10"/>
      <c r="X48" s="10"/>
      <c r="Y48" s="73"/>
      <c r="Z48" s="74"/>
      <c r="AA48" s="59"/>
      <c r="AB48" s="74"/>
      <c r="AC48" s="32"/>
      <c r="AD48" s="75"/>
      <c r="AE48" s="10"/>
    </row>
    <row r="49" spans="1:31">
      <c r="A49" s="10">
        <f t="shared" ca="1" si="6"/>
        <v>0.32512963590196486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0"/>
        <v>0</v>
      </c>
      <c r="P49" s="10">
        <f t="shared" ca="1" si="1"/>
        <v>0</v>
      </c>
      <c r="Q49" s="10">
        <f t="shared" ca="1" si="2"/>
        <v>0</v>
      </c>
      <c r="R49" s="10">
        <f t="shared" ca="1" si="3"/>
        <v>0</v>
      </c>
      <c r="S49" s="10">
        <f t="shared" ca="1" si="4"/>
        <v>0</v>
      </c>
      <c r="T49" s="10">
        <f t="shared" ca="1" si="5"/>
        <v>0</v>
      </c>
      <c r="U49" s="10"/>
      <c r="V49" s="10"/>
      <c r="W49" s="10"/>
      <c r="X49" s="10"/>
      <c r="Y49" s="73"/>
      <c r="Z49" s="74"/>
      <c r="AA49" s="59"/>
      <c r="AB49" s="74"/>
      <c r="AC49" s="32"/>
      <c r="AD49" s="75"/>
      <c r="AE49" s="10"/>
    </row>
    <row r="50" spans="1:31">
      <c r="A50" s="10">
        <f t="shared" ca="1" si="6"/>
        <v>0.71980903040146638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0"/>
        <v>0</v>
      </c>
      <c r="P50" s="10">
        <f t="shared" ca="1" si="1"/>
        <v>0</v>
      </c>
      <c r="Q50" s="10">
        <f t="shared" ca="1" si="2"/>
        <v>0</v>
      </c>
      <c r="R50" s="10">
        <f t="shared" ca="1" si="3"/>
        <v>0</v>
      </c>
      <c r="S50" s="10">
        <f t="shared" ca="1" si="4"/>
        <v>0</v>
      </c>
      <c r="T50" s="10">
        <f t="shared" ca="1" si="5"/>
        <v>0</v>
      </c>
      <c r="U50" s="10"/>
      <c r="V50" s="10"/>
      <c r="W50" s="10"/>
      <c r="X50" s="10"/>
      <c r="Y50" s="73"/>
      <c r="Z50" s="74"/>
      <c r="AA50" s="59"/>
      <c r="AB50" s="74"/>
      <c r="AC50" s="32"/>
      <c r="AD50" s="75"/>
      <c r="AE50" s="10"/>
    </row>
    <row r="51" spans="1:3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80" t="str">
        <f>IF(COUNT(J51)=1,(-b+SQRT(b*b-4*a*(__c-J51)))/(2*a),"")</f>
        <v/>
      </c>
      <c r="L51" s="8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73"/>
      <c r="Z51" s="74"/>
      <c r="AA51" s="59"/>
      <c r="AB51" s="74"/>
      <c r="AC51" s="32"/>
      <c r="AD51" s="75"/>
      <c r="AE51" s="10"/>
    </row>
    <row r="52" spans="1:3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73"/>
      <c r="Z52" s="74"/>
      <c r="AA52" s="59"/>
      <c r="AB52" s="74"/>
      <c r="AC52" s="32"/>
      <c r="AD52" s="75"/>
      <c r="AE52" s="10"/>
    </row>
    <row r="53" spans="1:3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73"/>
      <c r="Z53" s="74"/>
      <c r="AA53" s="59"/>
      <c r="AB53" s="74"/>
      <c r="AC53" s="32"/>
      <c r="AD53" s="75"/>
      <c r="AE53" s="10"/>
    </row>
    <row r="54" spans="1:3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73"/>
      <c r="Z54" s="74"/>
      <c r="AA54" s="59"/>
      <c r="AB54" s="74"/>
      <c r="AC54" s="32"/>
      <c r="AD54" s="75"/>
      <c r="AE54" s="10"/>
    </row>
    <row r="55" spans="1:3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73"/>
      <c r="Z55" s="74"/>
      <c r="AA55" s="59"/>
      <c r="AB55" s="74"/>
      <c r="AC55" s="32"/>
      <c r="AD55" s="75"/>
      <c r="AE55" s="10"/>
    </row>
    <row r="56" spans="1:3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73"/>
      <c r="Z56" s="74"/>
      <c r="AA56" s="56"/>
      <c r="AB56" s="74"/>
      <c r="AC56" s="56"/>
      <c r="AD56" s="75"/>
      <c r="AE56" s="10"/>
    </row>
    <row r="57" spans="1:3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73"/>
      <c r="Z57" s="74"/>
      <c r="AA57" s="56"/>
      <c r="AB57" s="74"/>
      <c r="AC57" s="56"/>
      <c r="AD57" s="75"/>
      <c r="AE57" s="10"/>
    </row>
    <row r="58" spans="1:3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73"/>
      <c r="Z58" s="74"/>
      <c r="AA58" s="56"/>
      <c r="AB58" s="74"/>
      <c r="AC58" s="56"/>
      <c r="AD58" s="75"/>
      <c r="AE58" s="10"/>
    </row>
    <row r="59" spans="1:3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73"/>
      <c r="Z59" s="74"/>
      <c r="AA59" s="56"/>
      <c r="AB59" s="74"/>
      <c r="AC59" s="56"/>
      <c r="AD59" s="75"/>
      <c r="AE59" s="10"/>
    </row>
    <row r="60" spans="1:3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73"/>
      <c r="Z60" s="74"/>
      <c r="AA60" s="56"/>
      <c r="AB60" s="74"/>
      <c r="AC60" s="56"/>
      <c r="AD60" s="75"/>
      <c r="AE60" s="10"/>
    </row>
    <row r="61" spans="1:3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73"/>
      <c r="Z61" s="74"/>
      <c r="AA61" s="56"/>
      <c r="AB61" s="74"/>
      <c r="AC61" s="56"/>
      <c r="AD61" s="75"/>
      <c r="AE61" s="10"/>
    </row>
    <row r="62" spans="1:3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73"/>
      <c r="Z62" s="74"/>
      <c r="AA62" s="56"/>
      <c r="AB62" s="74"/>
      <c r="AC62" s="56"/>
      <c r="AD62" s="75"/>
      <c r="AE62" s="10"/>
    </row>
    <row r="63" spans="1:3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73"/>
      <c r="Z63" s="74"/>
      <c r="AA63" s="56"/>
      <c r="AB63" s="74"/>
      <c r="AC63" s="56"/>
      <c r="AD63" s="75"/>
      <c r="AE63" s="10"/>
    </row>
    <row r="64" spans="1:3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73"/>
      <c r="Z64" s="74"/>
      <c r="AA64" s="56"/>
      <c r="AB64" s="74"/>
      <c r="AC64" s="56"/>
      <c r="AD64" s="75"/>
      <c r="AE64" s="10"/>
    </row>
    <row r="65" spans="1:3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73"/>
      <c r="Z65" s="74"/>
      <c r="AA65" s="56"/>
      <c r="AB65" s="74"/>
      <c r="AC65" s="56"/>
      <c r="AD65" s="75"/>
      <c r="AE65" s="10"/>
    </row>
    <row r="66" spans="1:3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73"/>
      <c r="Z66" s="74"/>
      <c r="AA66" s="56"/>
      <c r="AB66" s="74"/>
      <c r="AC66" s="56"/>
      <c r="AD66" s="75"/>
      <c r="AE66" s="10"/>
    </row>
    <row r="67" spans="1:3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73"/>
      <c r="Z67" s="74"/>
      <c r="AA67" s="56"/>
      <c r="AB67" s="74"/>
      <c r="AC67" s="56"/>
      <c r="AD67" s="75"/>
      <c r="AE67" s="10"/>
    </row>
    <row r="68" spans="1:3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73"/>
      <c r="Z68" s="74"/>
      <c r="AA68" s="56"/>
      <c r="AB68" s="74"/>
      <c r="AC68" s="56"/>
      <c r="AD68" s="75"/>
      <c r="AE68" s="10"/>
    </row>
    <row r="69" spans="1:3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73"/>
      <c r="Z69" s="74"/>
      <c r="AA69" s="56"/>
      <c r="AB69" s="74"/>
      <c r="AC69" s="56"/>
      <c r="AD69" s="75"/>
      <c r="AE69" s="10"/>
    </row>
    <row r="70" spans="1:3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73"/>
      <c r="Z70" s="74"/>
      <c r="AA70" s="56"/>
      <c r="AB70" s="74"/>
      <c r="AC70" s="56"/>
      <c r="AD70" s="75"/>
      <c r="AE70" s="10"/>
    </row>
    <row r="71" spans="1:3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73"/>
      <c r="Z71" s="74"/>
      <c r="AA71" s="56"/>
      <c r="AB71" s="74"/>
      <c r="AC71" s="56"/>
      <c r="AD71" s="75"/>
      <c r="AE71" s="10"/>
    </row>
    <row r="72" spans="1:3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73"/>
      <c r="Z72" s="74"/>
      <c r="AA72" s="56"/>
      <c r="AB72" s="74"/>
      <c r="AC72" s="56"/>
      <c r="AD72" s="75"/>
      <c r="AE72" s="10"/>
    </row>
    <row r="73" spans="1:3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82"/>
      <c r="Z73" s="83"/>
      <c r="AA73" s="83"/>
      <c r="AB73" s="83"/>
      <c r="AC73" s="83"/>
      <c r="AD73" s="84"/>
      <c r="AE73" s="10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5:AE50"/>
  <sheetViews>
    <sheetView workbookViewId="0">
      <selection sqref="A1:AE50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0.92765756677566946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O50" ca="1" si="0">IF(COUNT($B6:$C6)=2,B6,0)</f>
        <v>0</v>
      </c>
      <c r="O6" s="10">
        <f t="shared" ca="1" si="0"/>
        <v>0</v>
      </c>
      <c r="P6" s="10">
        <f t="shared" ref="P6:P50" ca="1" si="1">IF(COUNT($B6:$C6)=2,N6*O6,0)</f>
        <v>0</v>
      </c>
      <c r="Q6" s="10">
        <f t="shared" ref="Q6:Q50" ca="1" si="2">IF(COUNT($B6:$C6)=2,B6^2,0)</f>
        <v>0</v>
      </c>
      <c r="R6" s="10">
        <f t="shared" ref="R6:R50" ca="1" si="3">IF(COUNT($B6:$C6)=2,B6^3,0)</f>
        <v>0</v>
      </c>
      <c r="S6" s="10">
        <f t="shared" ref="S6:S50" ca="1" si="4">IF(COUNT($B6:$C6)=2,B6^4,0)</f>
        <v>0</v>
      </c>
      <c r="T6" s="10">
        <f t="shared" ref="T6:T50" ca="1" si="5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6">RAND()</f>
        <v>0.81750476834725649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0"/>
        <v>0</v>
      </c>
      <c r="P7" s="10">
        <f t="shared" ca="1" si="1"/>
        <v>0</v>
      </c>
      <c r="Q7" s="10">
        <f t="shared" ca="1" si="2"/>
        <v>0</v>
      </c>
      <c r="R7" s="10">
        <f t="shared" ca="1" si="3"/>
        <v>0</v>
      </c>
      <c r="S7" s="10">
        <f t="shared" ca="1" si="4"/>
        <v>0</v>
      </c>
      <c r="T7" s="10">
        <f t="shared" ca="1" si="5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6"/>
        <v>0.55924486926263828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0"/>
        <v>0</v>
      </c>
      <c r="P8" s="10">
        <f t="shared" ca="1" si="1"/>
        <v>0</v>
      </c>
      <c r="Q8" s="10">
        <f t="shared" ca="1" si="2"/>
        <v>0</v>
      </c>
      <c r="R8" s="10">
        <f t="shared" ca="1" si="3"/>
        <v>0</v>
      </c>
      <c r="S8" s="10">
        <f t="shared" ca="1" si="4"/>
        <v>0</v>
      </c>
      <c r="T8" s="10">
        <f t="shared" ca="1" si="5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6"/>
        <v>0.46530379960796542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0"/>
        <v>0</v>
      </c>
      <c r="P9" s="10">
        <f t="shared" ca="1" si="1"/>
        <v>0</v>
      </c>
      <c r="Q9" s="10">
        <f t="shared" ca="1" si="2"/>
        <v>0</v>
      </c>
      <c r="R9" s="10">
        <f t="shared" ca="1" si="3"/>
        <v>0</v>
      </c>
      <c r="S9" s="10">
        <f t="shared" ca="1" si="4"/>
        <v>0</v>
      </c>
      <c r="T9" s="10">
        <f t="shared" ca="1" si="5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6"/>
        <v>0.90645109689025416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0"/>
        <v>0</v>
      </c>
      <c r="P10" s="10">
        <f t="shared" ca="1" si="1"/>
        <v>0</v>
      </c>
      <c r="Q10" s="10">
        <f t="shared" ca="1" si="2"/>
        <v>0</v>
      </c>
      <c r="R10" s="10">
        <f t="shared" ca="1" si="3"/>
        <v>0</v>
      </c>
      <c r="S10" s="10">
        <f t="shared" ca="1" si="4"/>
        <v>0</v>
      </c>
      <c r="T10" s="10">
        <f t="shared" ca="1" si="5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6"/>
        <v>0.10725205727521436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0"/>
        <v>0</v>
      </c>
      <c r="P11" s="10">
        <f t="shared" ca="1" si="1"/>
        <v>0</v>
      </c>
      <c r="Q11" s="10">
        <f t="shared" ca="1" si="2"/>
        <v>0</v>
      </c>
      <c r="R11" s="10">
        <f t="shared" ca="1" si="3"/>
        <v>0</v>
      </c>
      <c r="S11" s="10">
        <f t="shared" ca="1" si="4"/>
        <v>0</v>
      </c>
      <c r="T11" s="10">
        <f t="shared" ca="1" si="5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6"/>
        <v>0.60834148909523555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0"/>
        <v>0</v>
      </c>
      <c r="P12" s="10">
        <f t="shared" ca="1" si="1"/>
        <v>0</v>
      </c>
      <c r="Q12" s="10">
        <f t="shared" ca="1" si="2"/>
        <v>0</v>
      </c>
      <c r="R12" s="10">
        <f t="shared" ca="1" si="3"/>
        <v>0</v>
      </c>
      <c r="S12" s="10">
        <f t="shared" ca="1" si="4"/>
        <v>0</v>
      </c>
      <c r="T12" s="10">
        <f t="shared" ca="1" si="5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6"/>
        <v>8.300469563329349E-2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0"/>
        <v>0</v>
      </c>
      <c r="P13" s="10">
        <f t="shared" ca="1" si="1"/>
        <v>0</v>
      </c>
      <c r="Q13" s="10">
        <f t="shared" ca="1" si="2"/>
        <v>0</v>
      </c>
      <c r="R13" s="10">
        <f t="shared" ca="1" si="3"/>
        <v>0</v>
      </c>
      <c r="S13" s="10">
        <f t="shared" ca="1" si="4"/>
        <v>0</v>
      </c>
      <c r="T13" s="10">
        <f t="shared" ca="1" si="5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6"/>
        <v>0.3764342160712929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0"/>
        <v>0</v>
      </c>
      <c r="P14" s="10">
        <f t="shared" ca="1" si="1"/>
        <v>0</v>
      </c>
      <c r="Q14" s="10">
        <f t="shared" ca="1" si="2"/>
        <v>0</v>
      </c>
      <c r="R14" s="10">
        <f t="shared" ca="1" si="3"/>
        <v>0</v>
      </c>
      <c r="S14" s="10">
        <f t="shared" ca="1" si="4"/>
        <v>0</v>
      </c>
      <c r="T14" s="10">
        <f t="shared" ca="1" si="5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6"/>
        <v>0.53581955074495813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0"/>
        <v>0</v>
      </c>
      <c r="P15" s="10">
        <f t="shared" ca="1" si="1"/>
        <v>0</v>
      </c>
      <c r="Q15" s="10">
        <f t="shared" ca="1" si="2"/>
        <v>0</v>
      </c>
      <c r="R15" s="10">
        <f t="shared" ca="1" si="3"/>
        <v>0</v>
      </c>
      <c r="S15" s="10">
        <f t="shared" ca="1" si="4"/>
        <v>0</v>
      </c>
      <c r="T15" s="10">
        <f t="shared" ca="1" si="5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6"/>
        <v>0.69234389571986299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0"/>
        <v>0</v>
      </c>
      <c r="P16" s="10">
        <f t="shared" ca="1" si="1"/>
        <v>0</v>
      </c>
      <c r="Q16" s="10">
        <f t="shared" ca="1" si="2"/>
        <v>0</v>
      </c>
      <c r="R16" s="10">
        <f t="shared" ca="1" si="3"/>
        <v>0</v>
      </c>
      <c r="S16" s="10">
        <f t="shared" ca="1" si="4"/>
        <v>0</v>
      </c>
      <c r="T16" s="10">
        <f t="shared" ca="1" si="5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6"/>
        <v>0.83815276211967804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0"/>
        <v>0</v>
      </c>
      <c r="P17" s="10">
        <f t="shared" ca="1" si="1"/>
        <v>0</v>
      </c>
      <c r="Q17" s="10">
        <f t="shared" ca="1" si="2"/>
        <v>0</v>
      </c>
      <c r="R17" s="10">
        <f t="shared" ca="1" si="3"/>
        <v>0</v>
      </c>
      <c r="S17" s="10">
        <f t="shared" ca="1" si="4"/>
        <v>0</v>
      </c>
      <c r="T17" s="10">
        <f t="shared" ca="1" si="5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6"/>
        <v>0.68107805125998244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0"/>
        <v>0</v>
      </c>
      <c r="P18" s="10">
        <f t="shared" ca="1" si="1"/>
        <v>0</v>
      </c>
      <c r="Q18" s="10">
        <f t="shared" ca="1" si="2"/>
        <v>0</v>
      </c>
      <c r="R18" s="10">
        <f t="shared" ca="1" si="3"/>
        <v>0</v>
      </c>
      <c r="S18" s="10">
        <f t="shared" ca="1" si="4"/>
        <v>0</v>
      </c>
      <c r="T18" s="10">
        <f t="shared" ca="1" si="5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6"/>
        <v>0.33585348879416499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0"/>
        <v>0</v>
      </c>
      <c r="P19" s="10">
        <f t="shared" ca="1" si="1"/>
        <v>0</v>
      </c>
      <c r="Q19" s="10">
        <f t="shared" ca="1" si="2"/>
        <v>0</v>
      </c>
      <c r="R19" s="10">
        <f t="shared" ca="1" si="3"/>
        <v>0</v>
      </c>
      <c r="S19" s="10">
        <f t="shared" ca="1" si="4"/>
        <v>0</v>
      </c>
      <c r="T19" s="10">
        <f t="shared" ca="1" si="5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6"/>
        <v>0.93697334256492892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0"/>
        <v>0</v>
      </c>
      <c r="P20" s="10">
        <f t="shared" ca="1" si="1"/>
        <v>0</v>
      </c>
      <c r="Q20" s="10">
        <f t="shared" ca="1" si="2"/>
        <v>0</v>
      </c>
      <c r="R20" s="10">
        <f t="shared" ca="1" si="3"/>
        <v>0</v>
      </c>
      <c r="S20" s="10">
        <f t="shared" ca="1" si="4"/>
        <v>0</v>
      </c>
      <c r="T20" s="10">
        <f t="shared" ca="1" si="5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6"/>
        <v>0.30547608033592799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0"/>
        <v>0</v>
      </c>
      <c r="P21" s="10">
        <f t="shared" ca="1" si="1"/>
        <v>0</v>
      </c>
      <c r="Q21" s="10">
        <f t="shared" ca="1" si="2"/>
        <v>0</v>
      </c>
      <c r="R21" s="10">
        <f t="shared" ca="1" si="3"/>
        <v>0</v>
      </c>
      <c r="S21" s="10">
        <f t="shared" ca="1" si="4"/>
        <v>0</v>
      </c>
      <c r="T21" s="10">
        <f t="shared" ca="1" si="5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6"/>
        <v>0.91285925132266021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0"/>
        <v>0</v>
      </c>
      <c r="P22" s="10">
        <f t="shared" ca="1" si="1"/>
        <v>0</v>
      </c>
      <c r="Q22" s="10">
        <f t="shared" ca="1" si="2"/>
        <v>0</v>
      </c>
      <c r="R22" s="10">
        <f t="shared" ca="1" si="3"/>
        <v>0</v>
      </c>
      <c r="S22" s="10">
        <f t="shared" ca="1" si="4"/>
        <v>0</v>
      </c>
      <c r="T22" s="10">
        <f t="shared" ca="1" si="5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6"/>
        <v>0.88275878008715092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0"/>
        <v>0</v>
      </c>
      <c r="P23" s="10">
        <f t="shared" ca="1" si="1"/>
        <v>0</v>
      </c>
      <c r="Q23" s="10">
        <f t="shared" ca="1" si="2"/>
        <v>0</v>
      </c>
      <c r="R23" s="10">
        <f t="shared" ca="1" si="3"/>
        <v>0</v>
      </c>
      <c r="S23" s="10">
        <f t="shared" ca="1" si="4"/>
        <v>0</v>
      </c>
      <c r="T23" s="10">
        <f t="shared" ca="1" si="5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6"/>
        <v>0.68851705977708211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0"/>
        <v>0</v>
      </c>
      <c r="P24" s="10">
        <f t="shared" ca="1" si="1"/>
        <v>0</v>
      </c>
      <c r="Q24" s="10">
        <f t="shared" ca="1" si="2"/>
        <v>0</v>
      </c>
      <c r="R24" s="10">
        <f t="shared" ca="1" si="3"/>
        <v>0</v>
      </c>
      <c r="S24" s="10">
        <f t="shared" ca="1" si="4"/>
        <v>0</v>
      </c>
      <c r="T24" s="10">
        <f t="shared" ca="1" si="5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6"/>
        <v>0.84269171542327981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0"/>
        <v>0</v>
      </c>
      <c r="P25" s="10">
        <f t="shared" ca="1" si="1"/>
        <v>0</v>
      </c>
      <c r="Q25" s="10">
        <f t="shared" ca="1" si="2"/>
        <v>0</v>
      </c>
      <c r="R25" s="10">
        <f t="shared" ca="1" si="3"/>
        <v>0</v>
      </c>
      <c r="S25" s="10">
        <f t="shared" ca="1" si="4"/>
        <v>0</v>
      </c>
      <c r="T25" s="10">
        <f t="shared" ca="1" si="5"/>
        <v>0</v>
      </c>
      <c r="U25" s="10"/>
      <c r="V25" s="10"/>
      <c r="W25" s="10"/>
      <c r="X25" s="9" t="s">
        <v>0</v>
      </c>
      <c r="Y25" s="55">
        <f t="shared" ref="Y25:AE25" ca="1" si="7">SUM(N6:N50)</f>
        <v>0</v>
      </c>
      <c r="Z25" s="56">
        <f t="shared" ca="1" si="7"/>
        <v>0</v>
      </c>
      <c r="AA25" s="57">
        <f t="shared" ca="1" si="7"/>
        <v>0</v>
      </c>
      <c r="AB25" s="57">
        <f t="shared" ca="1" si="7"/>
        <v>0</v>
      </c>
      <c r="AC25" s="57">
        <f t="shared" ca="1" si="7"/>
        <v>0</v>
      </c>
      <c r="AD25" s="57">
        <f t="shared" ca="1" si="7"/>
        <v>0</v>
      </c>
      <c r="AE25" s="58">
        <f t="shared" ca="1" si="7"/>
        <v>0</v>
      </c>
    </row>
    <row r="26" spans="1:31">
      <c r="A26" s="10">
        <f t="shared" ca="1" si="6"/>
        <v>0.40313286295066031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0"/>
        <v>0</v>
      </c>
      <c r="P26" s="10">
        <f t="shared" ca="1" si="1"/>
        <v>0</v>
      </c>
      <c r="Q26" s="10">
        <f t="shared" ca="1" si="2"/>
        <v>0</v>
      </c>
      <c r="R26" s="10">
        <f t="shared" ca="1" si="3"/>
        <v>0</v>
      </c>
      <c r="S26" s="10">
        <f t="shared" ca="1" si="4"/>
        <v>0</v>
      </c>
      <c r="T26" s="10">
        <f t="shared" ca="1" si="5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6"/>
        <v>0.6182534015502118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0"/>
        <v>0</v>
      </c>
      <c r="P27" s="10">
        <f t="shared" ca="1" si="1"/>
        <v>0</v>
      </c>
      <c r="Q27" s="10">
        <f t="shared" ca="1" si="2"/>
        <v>0</v>
      </c>
      <c r="R27" s="10">
        <f t="shared" ca="1" si="3"/>
        <v>0</v>
      </c>
      <c r="S27" s="10">
        <f t="shared" ca="1" si="4"/>
        <v>0</v>
      </c>
      <c r="T27" s="10">
        <f t="shared" ca="1" si="5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6"/>
        <v>0.73341239307082651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0"/>
        <v>0</v>
      </c>
      <c r="P28" s="10">
        <f t="shared" ca="1" si="1"/>
        <v>0</v>
      </c>
      <c r="Q28" s="10">
        <f t="shared" ca="1" si="2"/>
        <v>0</v>
      </c>
      <c r="R28" s="10">
        <f t="shared" ca="1" si="3"/>
        <v>0</v>
      </c>
      <c r="S28" s="10">
        <f t="shared" ca="1" si="4"/>
        <v>0</v>
      </c>
      <c r="T28" s="10">
        <f t="shared" ca="1" si="5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6"/>
        <v>0.15622456400018514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0"/>
        <v>0</v>
      </c>
      <c r="P29" s="10">
        <f t="shared" ca="1" si="1"/>
        <v>0</v>
      </c>
      <c r="Q29" s="10">
        <f t="shared" ca="1" si="2"/>
        <v>0</v>
      </c>
      <c r="R29" s="10">
        <f t="shared" ca="1" si="3"/>
        <v>0</v>
      </c>
      <c r="S29" s="10">
        <f t="shared" ca="1" si="4"/>
        <v>0</v>
      </c>
      <c r="T29" s="10">
        <f t="shared" ca="1" si="5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6"/>
        <v>0.98456816883003839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0"/>
        <v>0</v>
      </c>
      <c r="P30" s="10">
        <f t="shared" ca="1" si="1"/>
        <v>0</v>
      </c>
      <c r="Q30" s="10">
        <f t="shared" ca="1" si="2"/>
        <v>0</v>
      </c>
      <c r="R30" s="10">
        <f t="shared" ca="1" si="3"/>
        <v>0</v>
      </c>
      <c r="S30" s="10">
        <f t="shared" ca="1" si="4"/>
        <v>0</v>
      </c>
      <c r="T30" s="10">
        <f t="shared" ca="1" si="5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6"/>
        <v>8.4145112570667258E-2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0"/>
        <v>0</v>
      </c>
      <c r="P31" s="10">
        <f t="shared" ca="1" si="1"/>
        <v>0</v>
      </c>
      <c r="Q31" s="10">
        <f t="shared" ca="1" si="2"/>
        <v>0</v>
      </c>
      <c r="R31" s="10">
        <f t="shared" ca="1" si="3"/>
        <v>0</v>
      </c>
      <c r="S31" s="10">
        <f t="shared" ca="1" si="4"/>
        <v>0</v>
      </c>
      <c r="T31" s="10">
        <f t="shared" ca="1" si="5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6"/>
        <v>3.6313165484189724E-2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0"/>
        <v>0</v>
      </c>
      <c r="P32" s="10">
        <f t="shared" ca="1" si="1"/>
        <v>0</v>
      </c>
      <c r="Q32" s="10">
        <f t="shared" ca="1" si="2"/>
        <v>0</v>
      </c>
      <c r="R32" s="10">
        <f t="shared" ca="1" si="3"/>
        <v>0</v>
      </c>
      <c r="S32" s="10">
        <f t="shared" ca="1" si="4"/>
        <v>0</v>
      </c>
      <c r="T32" s="10">
        <f t="shared" ca="1" si="5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6"/>
        <v>0.70513188770406854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0"/>
        <v>0</v>
      </c>
      <c r="P33" s="10">
        <f t="shared" ca="1" si="1"/>
        <v>0</v>
      </c>
      <c r="Q33" s="10">
        <f t="shared" ca="1" si="2"/>
        <v>0</v>
      </c>
      <c r="R33" s="10">
        <f t="shared" ca="1" si="3"/>
        <v>0</v>
      </c>
      <c r="S33" s="10">
        <f t="shared" ca="1" si="4"/>
        <v>0</v>
      </c>
      <c r="T33" s="10">
        <f t="shared" ca="1" si="5"/>
        <v>0</v>
      </c>
      <c r="U33" s="10"/>
      <c r="V33" s="10"/>
      <c r="W33" s="10"/>
      <c r="X33" s="89"/>
      <c r="Y33" s="72"/>
      <c r="Z33" s="10"/>
      <c r="AA33" s="10"/>
      <c r="AB33" s="10"/>
      <c r="AC33" s="10"/>
      <c r="AD33" s="10"/>
      <c r="AE33" s="10"/>
    </row>
    <row r="34" spans="1:31">
      <c r="A34" s="10">
        <f t="shared" ca="1" si="6"/>
        <v>0.46246632129502685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0"/>
        <v>0</v>
      </c>
      <c r="P34" s="10">
        <f t="shared" ca="1" si="1"/>
        <v>0</v>
      </c>
      <c r="Q34" s="10">
        <f t="shared" ca="1" si="2"/>
        <v>0</v>
      </c>
      <c r="R34" s="10">
        <f t="shared" ca="1" si="3"/>
        <v>0</v>
      </c>
      <c r="S34" s="10">
        <f t="shared" ca="1" si="4"/>
        <v>0</v>
      </c>
      <c r="T34" s="10">
        <f t="shared" ca="1" si="5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>
      <c r="A35" s="10">
        <f t="shared" ca="1" si="6"/>
        <v>0.87613469363722973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0"/>
        <v>0</v>
      </c>
      <c r="P35" s="10">
        <f t="shared" ca="1" si="1"/>
        <v>0</v>
      </c>
      <c r="Q35" s="10">
        <f t="shared" ca="1" si="2"/>
        <v>0</v>
      </c>
      <c r="R35" s="10">
        <f t="shared" ca="1" si="3"/>
        <v>0</v>
      </c>
      <c r="S35" s="10">
        <f t="shared" ca="1" si="4"/>
        <v>0</v>
      </c>
      <c r="T35" s="10">
        <f t="shared" ca="1" si="5"/>
        <v>0</v>
      </c>
      <c r="U35" s="10"/>
      <c r="V35" s="10"/>
      <c r="W35" s="10"/>
      <c r="X35" s="10"/>
      <c r="Y35" s="72"/>
      <c r="Z35" s="10"/>
      <c r="AA35" s="10"/>
      <c r="AB35" s="10"/>
      <c r="AC35" s="10"/>
      <c r="AD35" s="10"/>
      <c r="AE35" s="10"/>
    </row>
    <row r="36" spans="1:31">
      <c r="A36" s="10">
        <f t="shared" ca="1" si="6"/>
        <v>0.18635242052995071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0"/>
        <v>0</v>
      </c>
      <c r="P36" s="10">
        <f t="shared" ca="1" si="1"/>
        <v>0</v>
      </c>
      <c r="Q36" s="10">
        <f t="shared" ca="1" si="2"/>
        <v>0</v>
      </c>
      <c r="R36" s="10">
        <f t="shared" ca="1" si="3"/>
        <v>0</v>
      </c>
      <c r="S36" s="10">
        <f t="shared" ca="1" si="4"/>
        <v>0</v>
      </c>
      <c r="T36" s="10">
        <f t="shared" ca="1" si="5"/>
        <v>0</v>
      </c>
      <c r="U36" s="10"/>
      <c r="V36" s="10"/>
      <c r="W36" s="10"/>
      <c r="X36" s="10"/>
      <c r="Y36" s="108"/>
      <c r="Z36" s="108"/>
      <c r="AA36" s="108"/>
      <c r="AB36" s="108"/>
      <c r="AC36" s="108"/>
      <c r="AD36" s="108"/>
      <c r="AE36" s="41"/>
    </row>
    <row r="37" spans="1:31">
      <c r="A37" s="10">
        <f t="shared" ca="1" si="6"/>
        <v>3.3738196632864037E-2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0"/>
        <v>0</v>
      </c>
      <c r="P37" s="10">
        <f t="shared" ca="1" si="1"/>
        <v>0</v>
      </c>
      <c r="Q37" s="10">
        <f t="shared" ca="1" si="2"/>
        <v>0</v>
      </c>
      <c r="R37" s="10">
        <f t="shared" ca="1" si="3"/>
        <v>0</v>
      </c>
      <c r="S37" s="10">
        <f t="shared" ca="1" si="4"/>
        <v>0</v>
      </c>
      <c r="T37" s="10">
        <f t="shared" ca="1" si="5"/>
        <v>0</v>
      </c>
      <c r="U37" s="10"/>
      <c r="V37" s="10"/>
      <c r="W37" s="10"/>
      <c r="X37" s="10"/>
      <c r="Y37" s="73"/>
      <c r="Z37" s="74"/>
      <c r="AA37" s="74"/>
      <c r="AB37" s="74"/>
      <c r="AC37" s="49"/>
      <c r="AD37" s="75"/>
      <c r="AE37" s="10" t="s">
        <v>0</v>
      </c>
    </row>
    <row r="38" spans="1:31">
      <c r="A38" s="10">
        <f t="shared" ca="1" si="6"/>
        <v>0.13952699635409915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0"/>
        <v>0</v>
      </c>
      <c r="P38" s="10">
        <f t="shared" ca="1" si="1"/>
        <v>0</v>
      </c>
      <c r="Q38" s="10">
        <f t="shared" ca="1" si="2"/>
        <v>0</v>
      </c>
      <c r="R38" s="10">
        <f t="shared" ca="1" si="3"/>
        <v>0</v>
      </c>
      <c r="S38" s="10">
        <f t="shared" ca="1" si="4"/>
        <v>0</v>
      </c>
      <c r="T38" s="10">
        <f t="shared" ca="1" si="5"/>
        <v>0</v>
      </c>
      <c r="U38" s="10"/>
      <c r="V38" s="10"/>
      <c r="W38" s="10"/>
      <c r="X38" s="10"/>
      <c r="Y38" s="73"/>
      <c r="Z38" s="74"/>
      <c r="AA38" s="59"/>
      <c r="AB38" s="74"/>
      <c r="AC38" s="32"/>
      <c r="AD38" s="75"/>
      <c r="AE38" s="10"/>
    </row>
    <row r="39" spans="1:31">
      <c r="A39" s="10">
        <f t="shared" ca="1" si="6"/>
        <v>0.93719229655505709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0"/>
        <v>0</v>
      </c>
      <c r="P39" s="10">
        <f t="shared" ca="1" si="1"/>
        <v>0</v>
      </c>
      <c r="Q39" s="10">
        <f t="shared" ca="1" si="2"/>
        <v>0</v>
      </c>
      <c r="R39" s="10">
        <f t="shared" ca="1" si="3"/>
        <v>0</v>
      </c>
      <c r="S39" s="10">
        <f t="shared" ca="1" si="4"/>
        <v>0</v>
      </c>
      <c r="T39" s="10">
        <f t="shared" ca="1" si="5"/>
        <v>0</v>
      </c>
      <c r="U39" s="10"/>
      <c r="V39" s="10"/>
      <c r="W39" s="10"/>
      <c r="X39" s="10"/>
      <c r="Y39" s="73"/>
      <c r="Z39" s="74"/>
      <c r="AA39" s="59"/>
      <c r="AB39" s="74"/>
      <c r="AC39" s="32"/>
      <c r="AD39" s="75"/>
      <c r="AE39" s="10"/>
    </row>
    <row r="40" spans="1:31">
      <c r="A40" s="10">
        <f t="shared" ca="1" si="6"/>
        <v>5.8591807855375433E-2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0"/>
        <v>0</v>
      </c>
      <c r="P40" s="10">
        <f t="shared" ca="1" si="1"/>
        <v>0</v>
      </c>
      <c r="Q40" s="10">
        <f t="shared" ca="1" si="2"/>
        <v>0</v>
      </c>
      <c r="R40" s="10">
        <f t="shared" ca="1" si="3"/>
        <v>0</v>
      </c>
      <c r="S40" s="10">
        <f t="shared" ca="1" si="4"/>
        <v>0</v>
      </c>
      <c r="T40" s="10">
        <f t="shared" ca="1" si="5"/>
        <v>0</v>
      </c>
      <c r="U40" s="10"/>
      <c r="V40" s="10"/>
      <c r="W40" s="10"/>
      <c r="X40" s="10"/>
      <c r="Y40" s="73"/>
      <c r="Z40" s="74"/>
      <c r="AA40" s="59"/>
      <c r="AB40" s="74"/>
      <c r="AC40" s="32"/>
      <c r="AD40" s="75"/>
      <c r="AE40" s="10"/>
    </row>
    <row r="41" spans="1:31">
      <c r="A41" s="10">
        <f t="shared" ca="1" si="6"/>
        <v>0.32041853929330344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0"/>
        <v>0</v>
      </c>
      <c r="P41" s="10">
        <f t="shared" ca="1" si="1"/>
        <v>0</v>
      </c>
      <c r="Q41" s="10">
        <f t="shared" ca="1" si="2"/>
        <v>0</v>
      </c>
      <c r="R41" s="10">
        <f t="shared" ca="1" si="3"/>
        <v>0</v>
      </c>
      <c r="S41" s="10">
        <f t="shared" ca="1" si="4"/>
        <v>0</v>
      </c>
      <c r="T41" s="10">
        <f t="shared" ca="1" si="5"/>
        <v>0</v>
      </c>
      <c r="U41" s="10"/>
      <c r="V41" s="10"/>
      <c r="W41" s="10"/>
      <c r="X41" s="10"/>
      <c r="Y41" s="73"/>
      <c r="Z41" s="74"/>
      <c r="AA41" s="59"/>
      <c r="AB41" s="74"/>
      <c r="AC41" s="32"/>
      <c r="AD41" s="75"/>
      <c r="AE41" s="10"/>
    </row>
    <row r="42" spans="1:31">
      <c r="A42" s="10">
        <f t="shared" ca="1" si="6"/>
        <v>0.63295576588008007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0"/>
        <v>0</v>
      </c>
      <c r="P42" s="10">
        <f t="shared" ca="1" si="1"/>
        <v>0</v>
      </c>
      <c r="Q42" s="10">
        <f t="shared" ca="1" si="2"/>
        <v>0</v>
      </c>
      <c r="R42" s="10">
        <f t="shared" ca="1" si="3"/>
        <v>0</v>
      </c>
      <c r="S42" s="10">
        <f t="shared" ca="1" si="4"/>
        <v>0</v>
      </c>
      <c r="T42" s="10">
        <f t="shared" ca="1" si="5"/>
        <v>0</v>
      </c>
      <c r="U42" s="10"/>
      <c r="V42" s="10"/>
      <c r="W42" s="10"/>
      <c r="X42" s="10"/>
      <c r="Y42" s="73"/>
      <c r="Z42" s="74"/>
      <c r="AA42" s="59"/>
      <c r="AB42" s="74"/>
      <c r="AC42" s="32"/>
      <c r="AD42" s="75"/>
      <c r="AE42" s="10"/>
    </row>
    <row r="43" spans="1:31">
      <c r="A43" s="10">
        <f t="shared" ca="1" si="6"/>
        <v>0.83695124636207796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0"/>
        <v>0</v>
      </c>
      <c r="P43" s="10">
        <f t="shared" ca="1" si="1"/>
        <v>0</v>
      </c>
      <c r="Q43" s="10">
        <f t="shared" ca="1" si="2"/>
        <v>0</v>
      </c>
      <c r="R43" s="10">
        <f t="shared" ca="1" si="3"/>
        <v>0</v>
      </c>
      <c r="S43" s="10">
        <f t="shared" ca="1" si="4"/>
        <v>0</v>
      </c>
      <c r="T43" s="10">
        <f t="shared" ca="1" si="5"/>
        <v>0</v>
      </c>
      <c r="U43" s="10"/>
      <c r="V43" s="10"/>
      <c r="W43" s="10"/>
      <c r="X43" s="10"/>
      <c r="Y43" s="73"/>
      <c r="Z43" s="74"/>
      <c r="AA43" s="59"/>
      <c r="AB43" s="74"/>
      <c r="AC43" s="32"/>
      <c r="AD43" s="75"/>
      <c r="AE43" s="10"/>
    </row>
    <row r="44" spans="1:31">
      <c r="A44" s="10">
        <f t="shared" ca="1" si="6"/>
        <v>0.55579488927819432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0"/>
        <v>0</v>
      </c>
      <c r="P44" s="10">
        <f t="shared" ca="1" si="1"/>
        <v>0</v>
      </c>
      <c r="Q44" s="10">
        <f t="shared" ca="1" si="2"/>
        <v>0</v>
      </c>
      <c r="R44" s="10">
        <f t="shared" ca="1" si="3"/>
        <v>0</v>
      </c>
      <c r="S44" s="10">
        <f t="shared" ca="1" si="4"/>
        <v>0</v>
      </c>
      <c r="T44" s="10">
        <f t="shared" ca="1" si="5"/>
        <v>0</v>
      </c>
      <c r="U44" s="10"/>
      <c r="V44" s="10"/>
      <c r="W44" s="10"/>
      <c r="X44" s="10"/>
      <c r="Y44" s="73"/>
      <c r="Z44" s="74"/>
      <c r="AA44" s="32"/>
      <c r="AB44" s="74"/>
      <c r="AC44" s="32"/>
      <c r="AD44" s="75"/>
      <c r="AE44" s="10"/>
    </row>
    <row r="45" spans="1:31">
      <c r="A45" s="10">
        <f t="shared" ca="1" si="6"/>
        <v>0.98739148202790172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0"/>
        <v>0</v>
      </c>
      <c r="P45" s="10">
        <f t="shared" ca="1" si="1"/>
        <v>0</v>
      </c>
      <c r="Q45" s="10">
        <f t="shared" ca="1" si="2"/>
        <v>0</v>
      </c>
      <c r="R45" s="10">
        <f t="shared" ca="1" si="3"/>
        <v>0</v>
      </c>
      <c r="S45" s="10">
        <f t="shared" ca="1" si="4"/>
        <v>0</v>
      </c>
      <c r="T45" s="10">
        <f t="shared" ca="1" si="5"/>
        <v>0</v>
      </c>
      <c r="U45" s="10"/>
      <c r="V45" s="10"/>
      <c r="W45" s="10"/>
      <c r="X45" s="10"/>
      <c r="Y45" s="73"/>
      <c r="Z45" s="74"/>
      <c r="AA45" s="59"/>
      <c r="AB45" s="74"/>
      <c r="AC45" s="32"/>
      <c r="AD45" s="75"/>
      <c r="AE45" s="10"/>
    </row>
    <row r="46" spans="1:31">
      <c r="A46" s="10">
        <f t="shared" ca="1" si="6"/>
        <v>8.4685867349563071E-2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0"/>
        <v>0</v>
      </c>
      <c r="P46" s="10">
        <f t="shared" ca="1" si="1"/>
        <v>0</v>
      </c>
      <c r="Q46" s="10">
        <f t="shared" ca="1" si="2"/>
        <v>0</v>
      </c>
      <c r="R46" s="10">
        <f t="shared" ca="1" si="3"/>
        <v>0</v>
      </c>
      <c r="S46" s="10">
        <f t="shared" ca="1" si="4"/>
        <v>0</v>
      </c>
      <c r="T46" s="10">
        <f t="shared" ca="1" si="5"/>
        <v>0</v>
      </c>
      <c r="U46" s="10"/>
      <c r="V46" s="10"/>
      <c r="W46" s="10"/>
      <c r="X46" s="10"/>
      <c r="Y46" s="73"/>
      <c r="Z46" s="74"/>
      <c r="AA46" s="59"/>
      <c r="AB46" s="74"/>
      <c r="AC46" s="32"/>
      <c r="AD46" s="75"/>
      <c r="AE46" s="10"/>
    </row>
    <row r="47" spans="1:31">
      <c r="A47" s="10">
        <f t="shared" ca="1" si="6"/>
        <v>0.26198263859382376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0"/>
        <v>0</v>
      </c>
      <c r="P47" s="10">
        <f t="shared" ca="1" si="1"/>
        <v>0</v>
      </c>
      <c r="Q47" s="10">
        <f t="shared" ca="1" si="2"/>
        <v>0</v>
      </c>
      <c r="R47" s="10">
        <f t="shared" ca="1" si="3"/>
        <v>0</v>
      </c>
      <c r="S47" s="10">
        <f t="shared" ca="1" si="4"/>
        <v>0</v>
      </c>
      <c r="T47" s="10">
        <f t="shared" ca="1" si="5"/>
        <v>0</v>
      </c>
      <c r="U47" s="10"/>
      <c r="V47" s="10"/>
      <c r="W47" s="10"/>
      <c r="X47" s="10"/>
      <c r="Y47" s="73"/>
      <c r="Z47" s="74"/>
      <c r="AA47" s="59"/>
      <c r="AB47" s="74"/>
      <c r="AC47" s="32"/>
      <c r="AD47" s="75"/>
      <c r="AE47" s="10"/>
    </row>
    <row r="48" spans="1:31">
      <c r="A48" s="10">
        <f t="shared" ca="1" si="6"/>
        <v>0.38967146031562772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0"/>
        <v>0</v>
      </c>
      <c r="P48" s="10">
        <f t="shared" ca="1" si="1"/>
        <v>0</v>
      </c>
      <c r="Q48" s="10">
        <f t="shared" ca="1" si="2"/>
        <v>0</v>
      </c>
      <c r="R48" s="10">
        <f t="shared" ca="1" si="3"/>
        <v>0</v>
      </c>
      <c r="S48" s="10">
        <f t="shared" ca="1" si="4"/>
        <v>0</v>
      </c>
      <c r="T48" s="10">
        <f t="shared" ca="1" si="5"/>
        <v>0</v>
      </c>
      <c r="U48" s="10"/>
      <c r="V48" s="10"/>
      <c r="W48" s="10"/>
      <c r="X48" s="10"/>
      <c r="Y48" s="73"/>
      <c r="Z48" s="74"/>
      <c r="AA48" s="59"/>
      <c r="AB48" s="74"/>
      <c r="AC48" s="32"/>
      <c r="AD48" s="75"/>
      <c r="AE48" s="10"/>
    </row>
    <row r="49" spans="1:31">
      <c r="A49" s="10">
        <f t="shared" ca="1" si="6"/>
        <v>0.97450118178237488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0"/>
        <v>0</v>
      </c>
      <c r="P49" s="10">
        <f t="shared" ca="1" si="1"/>
        <v>0</v>
      </c>
      <c r="Q49" s="10">
        <f t="shared" ca="1" si="2"/>
        <v>0</v>
      </c>
      <c r="R49" s="10">
        <f t="shared" ca="1" si="3"/>
        <v>0</v>
      </c>
      <c r="S49" s="10">
        <f t="shared" ca="1" si="4"/>
        <v>0</v>
      </c>
      <c r="T49" s="10">
        <f t="shared" ca="1" si="5"/>
        <v>0</v>
      </c>
      <c r="U49" s="10"/>
      <c r="V49" s="10"/>
      <c r="W49" s="10"/>
      <c r="X49" s="10"/>
      <c r="Y49" s="73"/>
      <c r="Z49" s="74"/>
      <c r="AA49" s="59"/>
      <c r="AB49" s="74"/>
      <c r="AC49" s="32"/>
      <c r="AD49" s="75"/>
      <c r="AE49" s="10"/>
    </row>
    <row r="50" spans="1:31">
      <c r="A50" s="10">
        <f t="shared" ca="1" si="6"/>
        <v>0.43758192896046255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0"/>
        <v>0</v>
      </c>
      <c r="P50" s="10">
        <f t="shared" ca="1" si="1"/>
        <v>0</v>
      </c>
      <c r="Q50" s="10">
        <f t="shared" ca="1" si="2"/>
        <v>0</v>
      </c>
      <c r="R50" s="10">
        <f t="shared" ca="1" si="3"/>
        <v>0</v>
      </c>
      <c r="S50" s="10">
        <f t="shared" ca="1" si="4"/>
        <v>0</v>
      </c>
      <c r="T50" s="10">
        <f t="shared" ca="1" si="5"/>
        <v>0</v>
      </c>
      <c r="U50" s="10"/>
      <c r="V50" s="10"/>
      <c r="W50" s="10"/>
      <c r="X50" s="10"/>
      <c r="Y50" s="73"/>
      <c r="Z50" s="74"/>
      <c r="AA50" s="59"/>
      <c r="AB50" s="74"/>
      <c r="AC50" s="32"/>
      <c r="AD50" s="75"/>
      <c r="AE50" s="10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5:AE50"/>
  <sheetViews>
    <sheetView workbookViewId="0">
      <selection sqref="A1:AE50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6.4315291605129166E-2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O50" ca="1" si="0">IF(COUNT($B6:$C6)=2,B6,0)</f>
        <v>0</v>
      </c>
      <c r="O6" s="10">
        <f t="shared" ca="1" si="0"/>
        <v>0</v>
      </c>
      <c r="P6" s="10">
        <f t="shared" ref="P6:P50" ca="1" si="1">IF(COUNT($B6:$C6)=2,N6*O6,0)</f>
        <v>0</v>
      </c>
      <c r="Q6" s="10">
        <f t="shared" ref="Q6:Q50" ca="1" si="2">IF(COUNT($B6:$C6)=2,B6^2,0)</f>
        <v>0</v>
      </c>
      <c r="R6" s="10">
        <f t="shared" ref="R6:R50" ca="1" si="3">IF(COUNT($B6:$C6)=2,B6^3,0)</f>
        <v>0</v>
      </c>
      <c r="S6" s="10">
        <f t="shared" ref="S6:S50" ca="1" si="4">IF(COUNT($B6:$C6)=2,B6^4,0)</f>
        <v>0</v>
      </c>
      <c r="T6" s="10">
        <f t="shared" ref="T6:T50" ca="1" si="5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6">RAND()</f>
        <v>9.4088923787600587E-2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0"/>
        <v>0</v>
      </c>
      <c r="P7" s="10">
        <f t="shared" ca="1" si="1"/>
        <v>0</v>
      </c>
      <c r="Q7" s="10">
        <f t="shared" ca="1" si="2"/>
        <v>0</v>
      </c>
      <c r="R7" s="10">
        <f t="shared" ca="1" si="3"/>
        <v>0</v>
      </c>
      <c r="S7" s="10">
        <f t="shared" ca="1" si="4"/>
        <v>0</v>
      </c>
      <c r="T7" s="10">
        <f t="shared" ca="1" si="5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6"/>
        <v>0.76323467638408715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0"/>
        <v>0</v>
      </c>
      <c r="P8" s="10">
        <f t="shared" ca="1" si="1"/>
        <v>0</v>
      </c>
      <c r="Q8" s="10">
        <f t="shared" ca="1" si="2"/>
        <v>0</v>
      </c>
      <c r="R8" s="10">
        <f t="shared" ca="1" si="3"/>
        <v>0</v>
      </c>
      <c r="S8" s="10">
        <f t="shared" ca="1" si="4"/>
        <v>0</v>
      </c>
      <c r="T8" s="10">
        <f t="shared" ca="1" si="5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6"/>
        <v>0.19938972170444647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0"/>
        <v>0</v>
      </c>
      <c r="P9" s="10">
        <f t="shared" ca="1" si="1"/>
        <v>0</v>
      </c>
      <c r="Q9" s="10">
        <f t="shared" ca="1" si="2"/>
        <v>0</v>
      </c>
      <c r="R9" s="10">
        <f t="shared" ca="1" si="3"/>
        <v>0</v>
      </c>
      <c r="S9" s="10">
        <f t="shared" ca="1" si="4"/>
        <v>0</v>
      </c>
      <c r="T9" s="10">
        <f t="shared" ca="1" si="5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6"/>
        <v>0.46163345631128927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0"/>
        <v>0</v>
      </c>
      <c r="P10" s="10">
        <f t="shared" ca="1" si="1"/>
        <v>0</v>
      </c>
      <c r="Q10" s="10">
        <f t="shared" ca="1" si="2"/>
        <v>0</v>
      </c>
      <c r="R10" s="10">
        <f t="shared" ca="1" si="3"/>
        <v>0</v>
      </c>
      <c r="S10" s="10">
        <f t="shared" ca="1" si="4"/>
        <v>0</v>
      </c>
      <c r="T10" s="10">
        <f t="shared" ca="1" si="5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6"/>
        <v>0.96018987445177983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0"/>
        <v>0</v>
      </c>
      <c r="P11" s="10">
        <f t="shared" ca="1" si="1"/>
        <v>0</v>
      </c>
      <c r="Q11" s="10">
        <f t="shared" ca="1" si="2"/>
        <v>0</v>
      </c>
      <c r="R11" s="10">
        <f t="shared" ca="1" si="3"/>
        <v>0</v>
      </c>
      <c r="S11" s="10">
        <f t="shared" ca="1" si="4"/>
        <v>0</v>
      </c>
      <c r="T11" s="10">
        <f t="shared" ca="1" si="5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6"/>
        <v>0.71653276430337165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0"/>
        <v>0</v>
      </c>
      <c r="P12" s="10">
        <f t="shared" ca="1" si="1"/>
        <v>0</v>
      </c>
      <c r="Q12" s="10">
        <f t="shared" ca="1" si="2"/>
        <v>0</v>
      </c>
      <c r="R12" s="10">
        <f t="shared" ca="1" si="3"/>
        <v>0</v>
      </c>
      <c r="S12" s="10">
        <f t="shared" ca="1" si="4"/>
        <v>0</v>
      </c>
      <c r="T12" s="10">
        <f t="shared" ca="1" si="5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6"/>
        <v>0.34237771918897364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0"/>
        <v>0</v>
      </c>
      <c r="P13" s="10">
        <f t="shared" ca="1" si="1"/>
        <v>0</v>
      </c>
      <c r="Q13" s="10">
        <f t="shared" ca="1" si="2"/>
        <v>0</v>
      </c>
      <c r="R13" s="10">
        <f t="shared" ca="1" si="3"/>
        <v>0</v>
      </c>
      <c r="S13" s="10">
        <f t="shared" ca="1" si="4"/>
        <v>0</v>
      </c>
      <c r="T13" s="10">
        <f t="shared" ca="1" si="5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6"/>
        <v>0.9581979505512116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0"/>
        <v>0</v>
      </c>
      <c r="P14" s="10">
        <f t="shared" ca="1" si="1"/>
        <v>0</v>
      </c>
      <c r="Q14" s="10">
        <f t="shared" ca="1" si="2"/>
        <v>0</v>
      </c>
      <c r="R14" s="10">
        <f t="shared" ca="1" si="3"/>
        <v>0</v>
      </c>
      <c r="S14" s="10">
        <f t="shared" ca="1" si="4"/>
        <v>0</v>
      </c>
      <c r="T14" s="10">
        <f t="shared" ca="1" si="5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6"/>
        <v>0.42384260315370581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0"/>
        <v>0</v>
      </c>
      <c r="P15" s="10">
        <f t="shared" ca="1" si="1"/>
        <v>0</v>
      </c>
      <c r="Q15" s="10">
        <f t="shared" ca="1" si="2"/>
        <v>0</v>
      </c>
      <c r="R15" s="10">
        <f t="shared" ca="1" si="3"/>
        <v>0</v>
      </c>
      <c r="S15" s="10">
        <f t="shared" ca="1" si="4"/>
        <v>0</v>
      </c>
      <c r="T15" s="10">
        <f t="shared" ca="1" si="5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6"/>
        <v>0.74738455876005372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0"/>
        <v>0</v>
      </c>
      <c r="P16" s="10">
        <f t="shared" ca="1" si="1"/>
        <v>0</v>
      </c>
      <c r="Q16" s="10">
        <f t="shared" ca="1" si="2"/>
        <v>0</v>
      </c>
      <c r="R16" s="10">
        <f t="shared" ca="1" si="3"/>
        <v>0</v>
      </c>
      <c r="S16" s="10">
        <f t="shared" ca="1" si="4"/>
        <v>0</v>
      </c>
      <c r="T16" s="10">
        <f t="shared" ca="1" si="5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6"/>
        <v>7.9651871413733977E-2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0"/>
        <v>0</v>
      </c>
      <c r="P17" s="10">
        <f t="shared" ca="1" si="1"/>
        <v>0</v>
      </c>
      <c r="Q17" s="10">
        <f t="shared" ca="1" si="2"/>
        <v>0</v>
      </c>
      <c r="R17" s="10">
        <f t="shared" ca="1" si="3"/>
        <v>0</v>
      </c>
      <c r="S17" s="10">
        <f t="shared" ca="1" si="4"/>
        <v>0</v>
      </c>
      <c r="T17" s="10">
        <f t="shared" ca="1" si="5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6"/>
        <v>0.46746833002279786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0"/>
        <v>0</v>
      </c>
      <c r="P18" s="10">
        <f t="shared" ca="1" si="1"/>
        <v>0</v>
      </c>
      <c r="Q18" s="10">
        <f t="shared" ca="1" si="2"/>
        <v>0</v>
      </c>
      <c r="R18" s="10">
        <f t="shared" ca="1" si="3"/>
        <v>0</v>
      </c>
      <c r="S18" s="10">
        <f t="shared" ca="1" si="4"/>
        <v>0</v>
      </c>
      <c r="T18" s="10">
        <f t="shared" ca="1" si="5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6"/>
        <v>0.45291130282051761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0"/>
        <v>0</v>
      </c>
      <c r="P19" s="10">
        <f t="shared" ca="1" si="1"/>
        <v>0</v>
      </c>
      <c r="Q19" s="10">
        <f t="shared" ca="1" si="2"/>
        <v>0</v>
      </c>
      <c r="R19" s="10">
        <f t="shared" ca="1" si="3"/>
        <v>0</v>
      </c>
      <c r="S19" s="10">
        <f t="shared" ca="1" si="4"/>
        <v>0</v>
      </c>
      <c r="T19" s="10">
        <f t="shared" ca="1" si="5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6"/>
        <v>0.53900534802258138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0"/>
        <v>0</v>
      </c>
      <c r="P20" s="10">
        <f t="shared" ca="1" si="1"/>
        <v>0</v>
      </c>
      <c r="Q20" s="10">
        <f t="shared" ca="1" si="2"/>
        <v>0</v>
      </c>
      <c r="R20" s="10">
        <f t="shared" ca="1" si="3"/>
        <v>0</v>
      </c>
      <c r="S20" s="10">
        <f t="shared" ca="1" si="4"/>
        <v>0</v>
      </c>
      <c r="T20" s="10">
        <f t="shared" ca="1" si="5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6"/>
        <v>0.81361386821613069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0"/>
        <v>0</v>
      </c>
      <c r="P21" s="10">
        <f t="shared" ca="1" si="1"/>
        <v>0</v>
      </c>
      <c r="Q21" s="10">
        <f t="shared" ca="1" si="2"/>
        <v>0</v>
      </c>
      <c r="R21" s="10">
        <f t="shared" ca="1" si="3"/>
        <v>0</v>
      </c>
      <c r="S21" s="10">
        <f t="shared" ca="1" si="4"/>
        <v>0</v>
      </c>
      <c r="T21" s="10">
        <f t="shared" ca="1" si="5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6"/>
        <v>0.33282477777405883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0"/>
        <v>0</v>
      </c>
      <c r="P22" s="10">
        <f t="shared" ca="1" si="1"/>
        <v>0</v>
      </c>
      <c r="Q22" s="10">
        <f t="shared" ca="1" si="2"/>
        <v>0</v>
      </c>
      <c r="R22" s="10">
        <f t="shared" ca="1" si="3"/>
        <v>0</v>
      </c>
      <c r="S22" s="10">
        <f t="shared" ca="1" si="4"/>
        <v>0</v>
      </c>
      <c r="T22" s="10">
        <f t="shared" ca="1" si="5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6"/>
        <v>0.50629331098341701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0"/>
        <v>0</v>
      </c>
      <c r="P23" s="10">
        <f t="shared" ca="1" si="1"/>
        <v>0</v>
      </c>
      <c r="Q23" s="10">
        <f t="shared" ca="1" si="2"/>
        <v>0</v>
      </c>
      <c r="R23" s="10">
        <f t="shared" ca="1" si="3"/>
        <v>0</v>
      </c>
      <c r="S23" s="10">
        <f t="shared" ca="1" si="4"/>
        <v>0</v>
      </c>
      <c r="T23" s="10">
        <f t="shared" ca="1" si="5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6"/>
        <v>0.19516630423279901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0"/>
        <v>0</v>
      </c>
      <c r="P24" s="10">
        <f t="shared" ca="1" si="1"/>
        <v>0</v>
      </c>
      <c r="Q24" s="10">
        <f t="shared" ca="1" si="2"/>
        <v>0</v>
      </c>
      <c r="R24" s="10">
        <f t="shared" ca="1" si="3"/>
        <v>0</v>
      </c>
      <c r="S24" s="10">
        <f t="shared" ca="1" si="4"/>
        <v>0</v>
      </c>
      <c r="T24" s="10">
        <f t="shared" ca="1" si="5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6"/>
        <v>0.27296165502996272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0"/>
        <v>0</v>
      </c>
      <c r="P25" s="10">
        <f t="shared" ca="1" si="1"/>
        <v>0</v>
      </c>
      <c r="Q25" s="10">
        <f t="shared" ca="1" si="2"/>
        <v>0</v>
      </c>
      <c r="R25" s="10">
        <f t="shared" ca="1" si="3"/>
        <v>0</v>
      </c>
      <c r="S25" s="10">
        <f t="shared" ca="1" si="4"/>
        <v>0</v>
      </c>
      <c r="T25" s="10">
        <f t="shared" ca="1" si="5"/>
        <v>0</v>
      </c>
      <c r="U25" s="10"/>
      <c r="V25" s="10"/>
      <c r="W25" s="10"/>
      <c r="X25" s="9" t="s">
        <v>0</v>
      </c>
      <c r="Y25" s="55">
        <f t="shared" ref="Y25:AE25" ca="1" si="7">SUM(N6:N50)</f>
        <v>0</v>
      </c>
      <c r="Z25" s="56">
        <f t="shared" ca="1" si="7"/>
        <v>0</v>
      </c>
      <c r="AA25" s="57">
        <f t="shared" ca="1" si="7"/>
        <v>0</v>
      </c>
      <c r="AB25" s="57">
        <f t="shared" ca="1" si="7"/>
        <v>0</v>
      </c>
      <c r="AC25" s="57">
        <f t="shared" ca="1" si="7"/>
        <v>0</v>
      </c>
      <c r="AD25" s="57">
        <f t="shared" ca="1" si="7"/>
        <v>0</v>
      </c>
      <c r="AE25" s="58">
        <f t="shared" ca="1" si="7"/>
        <v>0</v>
      </c>
    </row>
    <row r="26" spans="1:31">
      <c r="A26" s="10">
        <f t="shared" ca="1" si="6"/>
        <v>0.29154357204289294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0"/>
        <v>0</v>
      </c>
      <c r="P26" s="10">
        <f t="shared" ca="1" si="1"/>
        <v>0</v>
      </c>
      <c r="Q26" s="10">
        <f t="shared" ca="1" si="2"/>
        <v>0</v>
      </c>
      <c r="R26" s="10">
        <f t="shared" ca="1" si="3"/>
        <v>0</v>
      </c>
      <c r="S26" s="10">
        <f t="shared" ca="1" si="4"/>
        <v>0</v>
      </c>
      <c r="T26" s="10">
        <f t="shared" ca="1" si="5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6"/>
        <v>0.47361006345184076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0"/>
        <v>0</v>
      </c>
      <c r="P27" s="10">
        <f t="shared" ca="1" si="1"/>
        <v>0</v>
      </c>
      <c r="Q27" s="10">
        <f t="shared" ca="1" si="2"/>
        <v>0</v>
      </c>
      <c r="R27" s="10">
        <f t="shared" ca="1" si="3"/>
        <v>0</v>
      </c>
      <c r="S27" s="10">
        <f t="shared" ca="1" si="4"/>
        <v>0</v>
      </c>
      <c r="T27" s="10">
        <f t="shared" ca="1" si="5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6"/>
        <v>0.90667162026790649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0"/>
        <v>0</v>
      </c>
      <c r="P28" s="10">
        <f t="shared" ca="1" si="1"/>
        <v>0</v>
      </c>
      <c r="Q28" s="10">
        <f t="shared" ca="1" si="2"/>
        <v>0</v>
      </c>
      <c r="R28" s="10">
        <f t="shared" ca="1" si="3"/>
        <v>0</v>
      </c>
      <c r="S28" s="10">
        <f t="shared" ca="1" si="4"/>
        <v>0</v>
      </c>
      <c r="T28" s="10">
        <f t="shared" ca="1" si="5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6"/>
        <v>0.98210195538503076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0"/>
        <v>0</v>
      </c>
      <c r="P29" s="10">
        <f t="shared" ca="1" si="1"/>
        <v>0</v>
      </c>
      <c r="Q29" s="10">
        <f t="shared" ca="1" si="2"/>
        <v>0</v>
      </c>
      <c r="R29" s="10">
        <f t="shared" ca="1" si="3"/>
        <v>0</v>
      </c>
      <c r="S29" s="10">
        <f t="shared" ca="1" si="4"/>
        <v>0</v>
      </c>
      <c r="T29" s="10">
        <f t="shared" ca="1" si="5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6"/>
        <v>0.36560078519748196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0"/>
        <v>0</v>
      </c>
      <c r="P30" s="10">
        <f t="shared" ca="1" si="1"/>
        <v>0</v>
      </c>
      <c r="Q30" s="10">
        <f t="shared" ca="1" si="2"/>
        <v>0</v>
      </c>
      <c r="R30" s="10">
        <f t="shared" ca="1" si="3"/>
        <v>0</v>
      </c>
      <c r="S30" s="10">
        <f t="shared" ca="1" si="4"/>
        <v>0</v>
      </c>
      <c r="T30" s="10">
        <f t="shared" ca="1" si="5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6"/>
        <v>0.41343582674029422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0"/>
        <v>0</v>
      </c>
      <c r="P31" s="10">
        <f t="shared" ca="1" si="1"/>
        <v>0</v>
      </c>
      <c r="Q31" s="10">
        <f t="shared" ca="1" si="2"/>
        <v>0</v>
      </c>
      <c r="R31" s="10">
        <f t="shared" ca="1" si="3"/>
        <v>0</v>
      </c>
      <c r="S31" s="10">
        <f t="shared" ca="1" si="4"/>
        <v>0</v>
      </c>
      <c r="T31" s="10">
        <f t="shared" ca="1" si="5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6"/>
        <v>0.36104780301570349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0"/>
        <v>0</v>
      </c>
      <c r="P32" s="10">
        <f t="shared" ca="1" si="1"/>
        <v>0</v>
      </c>
      <c r="Q32" s="10">
        <f t="shared" ca="1" si="2"/>
        <v>0</v>
      </c>
      <c r="R32" s="10">
        <f t="shared" ca="1" si="3"/>
        <v>0</v>
      </c>
      <c r="S32" s="10">
        <f t="shared" ca="1" si="4"/>
        <v>0</v>
      </c>
      <c r="T32" s="10">
        <f t="shared" ca="1" si="5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6"/>
        <v>0.25461011166765868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0"/>
        <v>0</v>
      </c>
      <c r="P33" s="10">
        <f t="shared" ca="1" si="1"/>
        <v>0</v>
      </c>
      <c r="Q33" s="10">
        <f t="shared" ca="1" si="2"/>
        <v>0</v>
      </c>
      <c r="R33" s="10">
        <f t="shared" ca="1" si="3"/>
        <v>0</v>
      </c>
      <c r="S33" s="10">
        <f t="shared" ca="1" si="4"/>
        <v>0</v>
      </c>
      <c r="T33" s="10">
        <f t="shared" ca="1" si="5"/>
        <v>0</v>
      </c>
      <c r="U33" s="10"/>
      <c r="V33" s="10"/>
      <c r="W33" s="10"/>
      <c r="X33" s="89"/>
      <c r="Y33" s="72"/>
      <c r="Z33" s="10"/>
      <c r="AA33" s="10"/>
      <c r="AB33" s="10"/>
      <c r="AC33" s="10"/>
      <c r="AD33" s="10"/>
      <c r="AE33" s="10"/>
    </row>
    <row r="34" spans="1:31">
      <c r="A34" s="10">
        <f t="shared" ca="1" si="6"/>
        <v>0.81638299072845155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0"/>
        <v>0</v>
      </c>
      <c r="P34" s="10">
        <f t="shared" ca="1" si="1"/>
        <v>0</v>
      </c>
      <c r="Q34" s="10">
        <f t="shared" ca="1" si="2"/>
        <v>0</v>
      </c>
      <c r="R34" s="10">
        <f t="shared" ca="1" si="3"/>
        <v>0</v>
      </c>
      <c r="S34" s="10">
        <f t="shared" ca="1" si="4"/>
        <v>0</v>
      </c>
      <c r="T34" s="10">
        <f t="shared" ca="1" si="5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>
      <c r="A35" s="10">
        <f t="shared" ca="1" si="6"/>
        <v>0.77875976029232563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0"/>
        <v>0</v>
      </c>
      <c r="P35" s="10">
        <f t="shared" ca="1" si="1"/>
        <v>0</v>
      </c>
      <c r="Q35" s="10">
        <f t="shared" ca="1" si="2"/>
        <v>0</v>
      </c>
      <c r="R35" s="10">
        <f t="shared" ca="1" si="3"/>
        <v>0</v>
      </c>
      <c r="S35" s="10">
        <f t="shared" ca="1" si="4"/>
        <v>0</v>
      </c>
      <c r="T35" s="10">
        <f t="shared" ca="1" si="5"/>
        <v>0</v>
      </c>
      <c r="U35" s="10"/>
      <c r="V35" s="10"/>
      <c r="W35" s="10"/>
      <c r="X35" s="10"/>
      <c r="Y35" s="72"/>
      <c r="Z35" s="10"/>
      <c r="AA35" s="10"/>
      <c r="AB35" s="10"/>
      <c r="AC35" s="10"/>
      <c r="AD35" s="10"/>
      <c r="AE35" s="10"/>
    </row>
    <row r="36" spans="1:31">
      <c r="A36" s="10">
        <f t="shared" ca="1" si="6"/>
        <v>0.99084930853497044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0"/>
        <v>0</v>
      </c>
      <c r="P36" s="10">
        <f t="shared" ca="1" si="1"/>
        <v>0</v>
      </c>
      <c r="Q36" s="10">
        <f t="shared" ca="1" si="2"/>
        <v>0</v>
      </c>
      <c r="R36" s="10">
        <f t="shared" ca="1" si="3"/>
        <v>0</v>
      </c>
      <c r="S36" s="10">
        <f t="shared" ca="1" si="4"/>
        <v>0</v>
      </c>
      <c r="T36" s="10">
        <f t="shared" ca="1" si="5"/>
        <v>0</v>
      </c>
      <c r="U36" s="10"/>
      <c r="V36" s="10"/>
      <c r="W36" s="10"/>
      <c r="X36" s="10"/>
      <c r="Y36" s="108"/>
      <c r="Z36" s="108"/>
      <c r="AA36" s="108"/>
      <c r="AB36" s="108"/>
      <c r="AC36" s="108"/>
      <c r="AD36" s="108"/>
      <c r="AE36" s="41"/>
    </row>
    <row r="37" spans="1:31">
      <c r="A37" s="10">
        <f t="shared" ca="1" si="6"/>
        <v>0.46671613328760353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0"/>
        <v>0</v>
      </c>
      <c r="P37" s="10">
        <f t="shared" ca="1" si="1"/>
        <v>0</v>
      </c>
      <c r="Q37" s="10">
        <f t="shared" ca="1" si="2"/>
        <v>0</v>
      </c>
      <c r="R37" s="10">
        <f t="shared" ca="1" si="3"/>
        <v>0</v>
      </c>
      <c r="S37" s="10">
        <f t="shared" ca="1" si="4"/>
        <v>0</v>
      </c>
      <c r="T37" s="10">
        <f t="shared" ca="1" si="5"/>
        <v>0</v>
      </c>
      <c r="U37" s="10"/>
      <c r="V37" s="10"/>
      <c r="W37" s="10"/>
      <c r="X37" s="10"/>
      <c r="Y37" s="73"/>
      <c r="Z37" s="74"/>
      <c r="AA37" s="74"/>
      <c r="AB37" s="74"/>
      <c r="AC37" s="49"/>
      <c r="AD37" s="75"/>
      <c r="AE37" s="10" t="s">
        <v>0</v>
      </c>
    </row>
    <row r="38" spans="1:31">
      <c r="A38" s="10">
        <f t="shared" ca="1" si="6"/>
        <v>1.8382734901650988E-2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0"/>
        <v>0</v>
      </c>
      <c r="P38" s="10">
        <f t="shared" ca="1" si="1"/>
        <v>0</v>
      </c>
      <c r="Q38" s="10">
        <f t="shared" ca="1" si="2"/>
        <v>0</v>
      </c>
      <c r="R38" s="10">
        <f t="shared" ca="1" si="3"/>
        <v>0</v>
      </c>
      <c r="S38" s="10">
        <f t="shared" ca="1" si="4"/>
        <v>0</v>
      </c>
      <c r="T38" s="10">
        <f t="shared" ca="1" si="5"/>
        <v>0</v>
      </c>
      <c r="U38" s="10"/>
      <c r="V38" s="10"/>
      <c r="W38" s="10"/>
      <c r="X38" s="10"/>
      <c r="Y38" s="73"/>
      <c r="Z38" s="74"/>
      <c r="AA38" s="59"/>
      <c r="AB38" s="74"/>
      <c r="AC38" s="32"/>
      <c r="AD38" s="75"/>
      <c r="AE38" s="10"/>
    </row>
    <row r="39" spans="1:31">
      <c r="A39" s="10">
        <f t="shared" ca="1" si="6"/>
        <v>0.38060861441045524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0"/>
        <v>0</v>
      </c>
      <c r="P39" s="10">
        <f t="shared" ca="1" si="1"/>
        <v>0</v>
      </c>
      <c r="Q39" s="10">
        <f t="shared" ca="1" si="2"/>
        <v>0</v>
      </c>
      <c r="R39" s="10">
        <f t="shared" ca="1" si="3"/>
        <v>0</v>
      </c>
      <c r="S39" s="10">
        <f t="shared" ca="1" si="4"/>
        <v>0</v>
      </c>
      <c r="T39" s="10">
        <f t="shared" ca="1" si="5"/>
        <v>0</v>
      </c>
      <c r="U39" s="10"/>
      <c r="V39" s="10"/>
      <c r="W39" s="10"/>
      <c r="X39" s="10"/>
      <c r="Y39" s="73"/>
      <c r="Z39" s="74"/>
      <c r="AA39" s="59"/>
      <c r="AB39" s="74"/>
      <c r="AC39" s="32"/>
      <c r="AD39" s="75"/>
      <c r="AE39" s="10"/>
    </row>
    <row r="40" spans="1:31">
      <c r="A40" s="10">
        <f t="shared" ca="1" si="6"/>
        <v>0.96450360719140538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0"/>
        <v>0</v>
      </c>
      <c r="P40" s="10">
        <f t="shared" ca="1" si="1"/>
        <v>0</v>
      </c>
      <c r="Q40" s="10">
        <f t="shared" ca="1" si="2"/>
        <v>0</v>
      </c>
      <c r="R40" s="10">
        <f t="shared" ca="1" si="3"/>
        <v>0</v>
      </c>
      <c r="S40" s="10">
        <f t="shared" ca="1" si="4"/>
        <v>0</v>
      </c>
      <c r="T40" s="10">
        <f t="shared" ca="1" si="5"/>
        <v>0</v>
      </c>
      <c r="U40" s="10"/>
      <c r="V40" s="10"/>
      <c r="W40" s="10"/>
      <c r="X40" s="10"/>
      <c r="Y40" s="73"/>
      <c r="Z40" s="74"/>
      <c r="AA40" s="59"/>
      <c r="AB40" s="74"/>
      <c r="AC40" s="32"/>
      <c r="AD40" s="75"/>
      <c r="AE40" s="10"/>
    </row>
    <row r="41" spans="1:31">
      <c r="A41" s="10">
        <f t="shared" ca="1" si="6"/>
        <v>0.11062946733797685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0"/>
        <v>0</v>
      </c>
      <c r="P41" s="10">
        <f t="shared" ca="1" si="1"/>
        <v>0</v>
      </c>
      <c r="Q41" s="10">
        <f t="shared" ca="1" si="2"/>
        <v>0</v>
      </c>
      <c r="R41" s="10">
        <f t="shared" ca="1" si="3"/>
        <v>0</v>
      </c>
      <c r="S41" s="10">
        <f t="shared" ca="1" si="4"/>
        <v>0</v>
      </c>
      <c r="T41" s="10">
        <f t="shared" ca="1" si="5"/>
        <v>0</v>
      </c>
      <c r="U41" s="10"/>
      <c r="V41" s="10"/>
      <c r="W41" s="10"/>
      <c r="X41" s="10"/>
      <c r="Y41" s="73"/>
      <c r="Z41" s="74"/>
      <c r="AA41" s="59"/>
      <c r="AB41" s="74"/>
      <c r="AC41" s="32"/>
      <c r="AD41" s="75"/>
      <c r="AE41" s="10"/>
    </row>
    <row r="42" spans="1:31">
      <c r="A42" s="10">
        <f t="shared" ca="1" si="6"/>
        <v>0.13877952003719318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0"/>
        <v>0</v>
      </c>
      <c r="P42" s="10">
        <f t="shared" ca="1" si="1"/>
        <v>0</v>
      </c>
      <c r="Q42" s="10">
        <f t="shared" ca="1" si="2"/>
        <v>0</v>
      </c>
      <c r="R42" s="10">
        <f t="shared" ca="1" si="3"/>
        <v>0</v>
      </c>
      <c r="S42" s="10">
        <f t="shared" ca="1" si="4"/>
        <v>0</v>
      </c>
      <c r="T42" s="10">
        <f t="shared" ca="1" si="5"/>
        <v>0</v>
      </c>
      <c r="U42" s="10"/>
      <c r="V42" s="10"/>
      <c r="W42" s="10"/>
      <c r="X42" s="10"/>
      <c r="Y42" s="73"/>
      <c r="Z42" s="74"/>
      <c r="AA42" s="59"/>
      <c r="AB42" s="74"/>
      <c r="AC42" s="32"/>
      <c r="AD42" s="75"/>
      <c r="AE42" s="10"/>
    </row>
    <row r="43" spans="1:31">
      <c r="A43" s="10">
        <f t="shared" ca="1" si="6"/>
        <v>0.97591985700044537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0"/>
        <v>0</v>
      </c>
      <c r="P43" s="10">
        <f t="shared" ca="1" si="1"/>
        <v>0</v>
      </c>
      <c r="Q43" s="10">
        <f t="shared" ca="1" si="2"/>
        <v>0</v>
      </c>
      <c r="R43" s="10">
        <f t="shared" ca="1" si="3"/>
        <v>0</v>
      </c>
      <c r="S43" s="10">
        <f t="shared" ca="1" si="4"/>
        <v>0</v>
      </c>
      <c r="T43" s="10">
        <f t="shared" ca="1" si="5"/>
        <v>0</v>
      </c>
      <c r="U43" s="10"/>
      <c r="V43" s="10"/>
      <c r="W43" s="10"/>
      <c r="X43" s="10"/>
      <c r="Y43" s="73"/>
      <c r="Z43" s="74"/>
      <c r="AA43" s="59"/>
      <c r="AB43" s="74"/>
      <c r="AC43" s="32"/>
      <c r="AD43" s="75"/>
      <c r="AE43" s="10"/>
    </row>
    <row r="44" spans="1:31">
      <c r="A44" s="10">
        <f t="shared" ca="1" si="6"/>
        <v>1.0217972933192376E-2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0"/>
        <v>0</v>
      </c>
      <c r="P44" s="10">
        <f t="shared" ca="1" si="1"/>
        <v>0</v>
      </c>
      <c r="Q44" s="10">
        <f t="shared" ca="1" si="2"/>
        <v>0</v>
      </c>
      <c r="R44" s="10">
        <f t="shared" ca="1" si="3"/>
        <v>0</v>
      </c>
      <c r="S44" s="10">
        <f t="shared" ca="1" si="4"/>
        <v>0</v>
      </c>
      <c r="T44" s="10">
        <f t="shared" ca="1" si="5"/>
        <v>0</v>
      </c>
      <c r="U44" s="10"/>
      <c r="V44" s="10"/>
      <c r="W44" s="10"/>
      <c r="X44" s="10"/>
      <c r="Y44" s="73"/>
      <c r="Z44" s="74"/>
      <c r="AA44" s="32"/>
      <c r="AB44" s="74"/>
      <c r="AC44" s="32"/>
      <c r="AD44" s="75"/>
      <c r="AE44" s="10"/>
    </row>
    <row r="45" spans="1:31">
      <c r="A45" s="10">
        <f t="shared" ca="1" si="6"/>
        <v>0.4229051802698709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0"/>
        <v>0</v>
      </c>
      <c r="P45" s="10">
        <f t="shared" ca="1" si="1"/>
        <v>0</v>
      </c>
      <c r="Q45" s="10">
        <f t="shared" ca="1" si="2"/>
        <v>0</v>
      </c>
      <c r="R45" s="10">
        <f t="shared" ca="1" si="3"/>
        <v>0</v>
      </c>
      <c r="S45" s="10">
        <f t="shared" ca="1" si="4"/>
        <v>0</v>
      </c>
      <c r="T45" s="10">
        <f t="shared" ca="1" si="5"/>
        <v>0</v>
      </c>
      <c r="U45" s="10"/>
      <c r="V45" s="10"/>
      <c r="W45" s="10"/>
      <c r="X45" s="10"/>
      <c r="Y45" s="73"/>
      <c r="Z45" s="74"/>
      <c r="AA45" s="59"/>
      <c r="AB45" s="74"/>
      <c r="AC45" s="32"/>
      <c r="AD45" s="75"/>
      <c r="AE45" s="10"/>
    </row>
    <row r="46" spans="1:31">
      <c r="A46" s="10">
        <f t="shared" ca="1" si="6"/>
        <v>0.96894834916339712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0"/>
        <v>0</v>
      </c>
      <c r="P46" s="10">
        <f t="shared" ca="1" si="1"/>
        <v>0</v>
      </c>
      <c r="Q46" s="10">
        <f t="shared" ca="1" si="2"/>
        <v>0</v>
      </c>
      <c r="R46" s="10">
        <f t="shared" ca="1" si="3"/>
        <v>0</v>
      </c>
      <c r="S46" s="10">
        <f t="shared" ca="1" si="4"/>
        <v>0</v>
      </c>
      <c r="T46" s="10">
        <f t="shared" ca="1" si="5"/>
        <v>0</v>
      </c>
      <c r="U46" s="10"/>
      <c r="V46" s="10"/>
      <c r="W46" s="10"/>
      <c r="X46" s="10"/>
      <c r="Y46" s="73"/>
      <c r="Z46" s="74"/>
      <c r="AA46" s="59"/>
      <c r="AB46" s="74"/>
      <c r="AC46" s="32"/>
      <c r="AD46" s="75"/>
      <c r="AE46" s="10"/>
    </row>
    <row r="47" spans="1:31">
      <c r="A47" s="10">
        <f t="shared" ca="1" si="6"/>
        <v>0.25447290475420725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0"/>
        <v>0</v>
      </c>
      <c r="P47" s="10">
        <f t="shared" ca="1" si="1"/>
        <v>0</v>
      </c>
      <c r="Q47" s="10">
        <f t="shared" ca="1" si="2"/>
        <v>0</v>
      </c>
      <c r="R47" s="10">
        <f t="shared" ca="1" si="3"/>
        <v>0</v>
      </c>
      <c r="S47" s="10">
        <f t="shared" ca="1" si="4"/>
        <v>0</v>
      </c>
      <c r="T47" s="10">
        <f t="shared" ca="1" si="5"/>
        <v>0</v>
      </c>
      <c r="U47" s="10"/>
      <c r="V47" s="10"/>
      <c r="W47" s="10"/>
      <c r="X47" s="10"/>
      <c r="Y47" s="73"/>
      <c r="Z47" s="74"/>
      <c r="AA47" s="59"/>
      <c r="AB47" s="74"/>
      <c r="AC47" s="32"/>
      <c r="AD47" s="75"/>
      <c r="AE47" s="10"/>
    </row>
    <row r="48" spans="1:31">
      <c r="A48" s="10">
        <f t="shared" ca="1" si="6"/>
        <v>0.43679006241625573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0"/>
        <v>0</v>
      </c>
      <c r="P48" s="10">
        <f t="shared" ca="1" si="1"/>
        <v>0</v>
      </c>
      <c r="Q48" s="10">
        <f t="shared" ca="1" si="2"/>
        <v>0</v>
      </c>
      <c r="R48" s="10">
        <f t="shared" ca="1" si="3"/>
        <v>0</v>
      </c>
      <c r="S48" s="10">
        <f t="shared" ca="1" si="4"/>
        <v>0</v>
      </c>
      <c r="T48" s="10">
        <f t="shared" ca="1" si="5"/>
        <v>0</v>
      </c>
      <c r="U48" s="10"/>
      <c r="V48" s="10"/>
      <c r="W48" s="10"/>
      <c r="X48" s="10"/>
      <c r="Y48" s="73"/>
      <c r="Z48" s="74"/>
      <c r="AA48" s="59"/>
      <c r="AB48" s="74"/>
      <c r="AC48" s="32"/>
      <c r="AD48" s="75"/>
      <c r="AE48" s="10"/>
    </row>
    <row r="49" spans="1:31">
      <c r="A49" s="10">
        <f t="shared" ca="1" si="6"/>
        <v>0.41011620415373118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0"/>
        <v>0</v>
      </c>
      <c r="P49" s="10">
        <f t="shared" ca="1" si="1"/>
        <v>0</v>
      </c>
      <c r="Q49" s="10">
        <f t="shared" ca="1" si="2"/>
        <v>0</v>
      </c>
      <c r="R49" s="10">
        <f t="shared" ca="1" si="3"/>
        <v>0</v>
      </c>
      <c r="S49" s="10">
        <f t="shared" ca="1" si="4"/>
        <v>0</v>
      </c>
      <c r="T49" s="10">
        <f t="shared" ca="1" si="5"/>
        <v>0</v>
      </c>
      <c r="U49" s="10"/>
      <c r="V49" s="10"/>
      <c r="W49" s="10"/>
      <c r="X49" s="10"/>
      <c r="Y49" s="73"/>
      <c r="Z49" s="74"/>
      <c r="AA49" s="59"/>
      <c r="AB49" s="74"/>
      <c r="AC49" s="32"/>
      <c r="AD49" s="75"/>
      <c r="AE49" s="10"/>
    </row>
    <row r="50" spans="1:31">
      <c r="A50" s="10">
        <f t="shared" ca="1" si="6"/>
        <v>4.7216581618127806E-2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0"/>
        <v>0</v>
      </c>
      <c r="P50" s="10">
        <f t="shared" ca="1" si="1"/>
        <v>0</v>
      </c>
      <c r="Q50" s="10">
        <f t="shared" ca="1" si="2"/>
        <v>0</v>
      </c>
      <c r="R50" s="10">
        <f t="shared" ca="1" si="3"/>
        <v>0</v>
      </c>
      <c r="S50" s="10">
        <f t="shared" ca="1" si="4"/>
        <v>0</v>
      </c>
      <c r="T50" s="10">
        <f t="shared" ca="1" si="5"/>
        <v>0</v>
      </c>
      <c r="U50" s="10"/>
      <c r="V50" s="10"/>
      <c r="W50" s="10"/>
      <c r="X50" s="10"/>
      <c r="Y50" s="73"/>
      <c r="Z50" s="74"/>
      <c r="AA50" s="59"/>
      <c r="AB50" s="74"/>
      <c r="AC50" s="32"/>
      <c r="AD50" s="75"/>
      <c r="AE50" s="10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5:AE50"/>
  <sheetViews>
    <sheetView workbookViewId="0">
      <selection sqref="A1:AE50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0.1859870420273384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O50" ca="1" si="0">IF(COUNT($B6:$C6)=2,B6,0)</f>
        <v>0</v>
      </c>
      <c r="O6" s="10">
        <f t="shared" ca="1" si="0"/>
        <v>0</v>
      </c>
      <c r="P6" s="10">
        <f t="shared" ref="P6:P50" ca="1" si="1">IF(COUNT($B6:$C6)=2,N6*O6,0)</f>
        <v>0</v>
      </c>
      <c r="Q6" s="10">
        <f t="shared" ref="Q6:Q50" ca="1" si="2">IF(COUNT($B6:$C6)=2,B6^2,0)</f>
        <v>0</v>
      </c>
      <c r="R6" s="10">
        <f t="shared" ref="R6:R50" ca="1" si="3">IF(COUNT($B6:$C6)=2,B6^3,0)</f>
        <v>0</v>
      </c>
      <c r="S6" s="10">
        <f t="shared" ref="S6:S50" ca="1" si="4">IF(COUNT($B6:$C6)=2,B6^4,0)</f>
        <v>0</v>
      </c>
      <c r="T6" s="10">
        <f t="shared" ref="T6:T50" ca="1" si="5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6">RAND()</f>
        <v>0.47475547540947649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0"/>
        <v>0</v>
      </c>
      <c r="P7" s="10">
        <f t="shared" ca="1" si="1"/>
        <v>0</v>
      </c>
      <c r="Q7" s="10">
        <f t="shared" ca="1" si="2"/>
        <v>0</v>
      </c>
      <c r="R7" s="10">
        <f t="shared" ca="1" si="3"/>
        <v>0</v>
      </c>
      <c r="S7" s="10">
        <f t="shared" ca="1" si="4"/>
        <v>0</v>
      </c>
      <c r="T7" s="10">
        <f t="shared" ca="1" si="5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6"/>
        <v>5.6066152858122442E-2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0"/>
        <v>0</v>
      </c>
      <c r="P8" s="10">
        <f t="shared" ca="1" si="1"/>
        <v>0</v>
      </c>
      <c r="Q8" s="10">
        <f t="shared" ca="1" si="2"/>
        <v>0</v>
      </c>
      <c r="R8" s="10">
        <f t="shared" ca="1" si="3"/>
        <v>0</v>
      </c>
      <c r="S8" s="10">
        <f t="shared" ca="1" si="4"/>
        <v>0</v>
      </c>
      <c r="T8" s="10">
        <f t="shared" ca="1" si="5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6"/>
        <v>0.85228800789180403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0"/>
        <v>0</v>
      </c>
      <c r="P9" s="10">
        <f t="shared" ca="1" si="1"/>
        <v>0</v>
      </c>
      <c r="Q9" s="10">
        <f t="shared" ca="1" si="2"/>
        <v>0</v>
      </c>
      <c r="R9" s="10">
        <f t="shared" ca="1" si="3"/>
        <v>0</v>
      </c>
      <c r="S9" s="10">
        <f t="shared" ca="1" si="4"/>
        <v>0</v>
      </c>
      <c r="T9" s="10">
        <f t="shared" ca="1" si="5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6"/>
        <v>0.25531614715235562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0"/>
        <v>0</v>
      </c>
      <c r="P10" s="10">
        <f t="shared" ca="1" si="1"/>
        <v>0</v>
      </c>
      <c r="Q10" s="10">
        <f t="shared" ca="1" si="2"/>
        <v>0</v>
      </c>
      <c r="R10" s="10">
        <f t="shared" ca="1" si="3"/>
        <v>0</v>
      </c>
      <c r="S10" s="10">
        <f t="shared" ca="1" si="4"/>
        <v>0</v>
      </c>
      <c r="T10" s="10">
        <f t="shared" ca="1" si="5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6"/>
        <v>0.49014516459411228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0"/>
        <v>0</v>
      </c>
      <c r="P11" s="10">
        <f t="shared" ca="1" si="1"/>
        <v>0</v>
      </c>
      <c r="Q11" s="10">
        <f t="shared" ca="1" si="2"/>
        <v>0</v>
      </c>
      <c r="R11" s="10">
        <f t="shared" ca="1" si="3"/>
        <v>0</v>
      </c>
      <c r="S11" s="10">
        <f t="shared" ca="1" si="4"/>
        <v>0</v>
      </c>
      <c r="T11" s="10">
        <f t="shared" ca="1" si="5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6"/>
        <v>0.83713066282651893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0"/>
        <v>0</v>
      </c>
      <c r="P12" s="10">
        <f t="shared" ca="1" si="1"/>
        <v>0</v>
      </c>
      <c r="Q12" s="10">
        <f t="shared" ca="1" si="2"/>
        <v>0</v>
      </c>
      <c r="R12" s="10">
        <f t="shared" ca="1" si="3"/>
        <v>0</v>
      </c>
      <c r="S12" s="10">
        <f t="shared" ca="1" si="4"/>
        <v>0</v>
      </c>
      <c r="T12" s="10">
        <f t="shared" ca="1" si="5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6"/>
        <v>0.89652516872244992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0"/>
        <v>0</v>
      </c>
      <c r="P13" s="10">
        <f t="shared" ca="1" si="1"/>
        <v>0</v>
      </c>
      <c r="Q13" s="10">
        <f t="shared" ca="1" si="2"/>
        <v>0</v>
      </c>
      <c r="R13" s="10">
        <f t="shared" ca="1" si="3"/>
        <v>0</v>
      </c>
      <c r="S13" s="10">
        <f t="shared" ca="1" si="4"/>
        <v>0</v>
      </c>
      <c r="T13" s="10">
        <f t="shared" ca="1" si="5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6"/>
        <v>0.42275069611680582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0"/>
        <v>0</v>
      </c>
      <c r="P14" s="10">
        <f t="shared" ca="1" si="1"/>
        <v>0</v>
      </c>
      <c r="Q14" s="10">
        <f t="shared" ca="1" si="2"/>
        <v>0</v>
      </c>
      <c r="R14" s="10">
        <f t="shared" ca="1" si="3"/>
        <v>0</v>
      </c>
      <c r="S14" s="10">
        <f t="shared" ca="1" si="4"/>
        <v>0</v>
      </c>
      <c r="T14" s="10">
        <f t="shared" ca="1" si="5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6"/>
        <v>0.66674714464046991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0"/>
        <v>0</v>
      </c>
      <c r="P15" s="10">
        <f t="shared" ca="1" si="1"/>
        <v>0</v>
      </c>
      <c r="Q15" s="10">
        <f t="shared" ca="1" si="2"/>
        <v>0</v>
      </c>
      <c r="R15" s="10">
        <f t="shared" ca="1" si="3"/>
        <v>0</v>
      </c>
      <c r="S15" s="10">
        <f t="shared" ca="1" si="4"/>
        <v>0</v>
      </c>
      <c r="T15" s="10">
        <f t="shared" ca="1" si="5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6"/>
        <v>0.3186206782937776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0"/>
        <v>0</v>
      </c>
      <c r="P16" s="10">
        <f t="shared" ca="1" si="1"/>
        <v>0</v>
      </c>
      <c r="Q16" s="10">
        <f t="shared" ca="1" si="2"/>
        <v>0</v>
      </c>
      <c r="R16" s="10">
        <f t="shared" ca="1" si="3"/>
        <v>0</v>
      </c>
      <c r="S16" s="10">
        <f t="shared" ca="1" si="4"/>
        <v>0</v>
      </c>
      <c r="T16" s="10">
        <f t="shared" ca="1" si="5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6"/>
        <v>0.82679875051169405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0"/>
        <v>0</v>
      </c>
      <c r="P17" s="10">
        <f t="shared" ca="1" si="1"/>
        <v>0</v>
      </c>
      <c r="Q17" s="10">
        <f t="shared" ca="1" si="2"/>
        <v>0</v>
      </c>
      <c r="R17" s="10">
        <f t="shared" ca="1" si="3"/>
        <v>0</v>
      </c>
      <c r="S17" s="10">
        <f t="shared" ca="1" si="4"/>
        <v>0</v>
      </c>
      <c r="T17" s="10">
        <f t="shared" ca="1" si="5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6"/>
        <v>0.55203923069579564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0"/>
        <v>0</v>
      </c>
      <c r="P18" s="10">
        <f t="shared" ca="1" si="1"/>
        <v>0</v>
      </c>
      <c r="Q18" s="10">
        <f t="shared" ca="1" si="2"/>
        <v>0</v>
      </c>
      <c r="R18" s="10">
        <f t="shared" ca="1" si="3"/>
        <v>0</v>
      </c>
      <c r="S18" s="10">
        <f t="shared" ca="1" si="4"/>
        <v>0</v>
      </c>
      <c r="T18" s="10">
        <f t="shared" ca="1" si="5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6"/>
        <v>0.45276399860414973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0"/>
        <v>0</v>
      </c>
      <c r="P19" s="10">
        <f t="shared" ca="1" si="1"/>
        <v>0</v>
      </c>
      <c r="Q19" s="10">
        <f t="shared" ca="1" si="2"/>
        <v>0</v>
      </c>
      <c r="R19" s="10">
        <f t="shared" ca="1" si="3"/>
        <v>0</v>
      </c>
      <c r="S19" s="10">
        <f t="shared" ca="1" si="4"/>
        <v>0</v>
      </c>
      <c r="T19" s="10">
        <f t="shared" ca="1" si="5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6"/>
        <v>0.37659251531165305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0"/>
        <v>0</v>
      </c>
      <c r="P20" s="10">
        <f t="shared" ca="1" si="1"/>
        <v>0</v>
      </c>
      <c r="Q20" s="10">
        <f t="shared" ca="1" si="2"/>
        <v>0</v>
      </c>
      <c r="R20" s="10">
        <f t="shared" ca="1" si="3"/>
        <v>0</v>
      </c>
      <c r="S20" s="10">
        <f t="shared" ca="1" si="4"/>
        <v>0</v>
      </c>
      <c r="T20" s="10">
        <f t="shared" ca="1" si="5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6"/>
        <v>0.22891440075074254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0"/>
        <v>0</v>
      </c>
      <c r="P21" s="10">
        <f t="shared" ca="1" si="1"/>
        <v>0</v>
      </c>
      <c r="Q21" s="10">
        <f t="shared" ca="1" si="2"/>
        <v>0</v>
      </c>
      <c r="R21" s="10">
        <f t="shared" ca="1" si="3"/>
        <v>0</v>
      </c>
      <c r="S21" s="10">
        <f t="shared" ca="1" si="4"/>
        <v>0</v>
      </c>
      <c r="T21" s="10">
        <f t="shared" ca="1" si="5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6"/>
        <v>0.67584734697274629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0"/>
        <v>0</v>
      </c>
      <c r="P22" s="10">
        <f t="shared" ca="1" si="1"/>
        <v>0</v>
      </c>
      <c r="Q22" s="10">
        <f t="shared" ca="1" si="2"/>
        <v>0</v>
      </c>
      <c r="R22" s="10">
        <f t="shared" ca="1" si="3"/>
        <v>0</v>
      </c>
      <c r="S22" s="10">
        <f t="shared" ca="1" si="4"/>
        <v>0</v>
      </c>
      <c r="T22" s="10">
        <f t="shared" ca="1" si="5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6"/>
        <v>0.10134017998717881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0"/>
        <v>0</v>
      </c>
      <c r="P23" s="10">
        <f t="shared" ca="1" si="1"/>
        <v>0</v>
      </c>
      <c r="Q23" s="10">
        <f t="shared" ca="1" si="2"/>
        <v>0</v>
      </c>
      <c r="R23" s="10">
        <f t="shared" ca="1" si="3"/>
        <v>0</v>
      </c>
      <c r="S23" s="10">
        <f t="shared" ca="1" si="4"/>
        <v>0</v>
      </c>
      <c r="T23" s="10">
        <f t="shared" ca="1" si="5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6"/>
        <v>0.15870433027497866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0"/>
        <v>0</v>
      </c>
      <c r="P24" s="10">
        <f t="shared" ca="1" si="1"/>
        <v>0</v>
      </c>
      <c r="Q24" s="10">
        <f t="shared" ca="1" si="2"/>
        <v>0</v>
      </c>
      <c r="R24" s="10">
        <f t="shared" ca="1" si="3"/>
        <v>0</v>
      </c>
      <c r="S24" s="10">
        <f t="shared" ca="1" si="4"/>
        <v>0</v>
      </c>
      <c r="T24" s="10">
        <f t="shared" ca="1" si="5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6"/>
        <v>0.34454578969346572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0"/>
        <v>0</v>
      </c>
      <c r="P25" s="10">
        <f t="shared" ca="1" si="1"/>
        <v>0</v>
      </c>
      <c r="Q25" s="10">
        <f t="shared" ca="1" si="2"/>
        <v>0</v>
      </c>
      <c r="R25" s="10">
        <f t="shared" ca="1" si="3"/>
        <v>0</v>
      </c>
      <c r="S25" s="10">
        <f t="shared" ca="1" si="4"/>
        <v>0</v>
      </c>
      <c r="T25" s="10">
        <f t="shared" ca="1" si="5"/>
        <v>0</v>
      </c>
      <c r="U25" s="10"/>
      <c r="V25" s="10"/>
      <c r="W25" s="10"/>
      <c r="X25" s="9" t="s">
        <v>0</v>
      </c>
      <c r="Y25" s="55">
        <f t="shared" ref="Y25:AE25" ca="1" si="7">SUM(N6:N50)</f>
        <v>0</v>
      </c>
      <c r="Z25" s="56">
        <f t="shared" ca="1" si="7"/>
        <v>0</v>
      </c>
      <c r="AA25" s="57">
        <f t="shared" ca="1" si="7"/>
        <v>0</v>
      </c>
      <c r="AB25" s="57">
        <f t="shared" ca="1" si="7"/>
        <v>0</v>
      </c>
      <c r="AC25" s="57">
        <f t="shared" ca="1" si="7"/>
        <v>0</v>
      </c>
      <c r="AD25" s="57">
        <f t="shared" ca="1" si="7"/>
        <v>0</v>
      </c>
      <c r="AE25" s="58">
        <f t="shared" ca="1" si="7"/>
        <v>0</v>
      </c>
    </row>
    <row r="26" spans="1:31">
      <c r="A26" s="10">
        <f t="shared" ca="1" si="6"/>
        <v>0.5948408234889766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0"/>
        <v>0</v>
      </c>
      <c r="P26" s="10">
        <f t="shared" ca="1" si="1"/>
        <v>0</v>
      </c>
      <c r="Q26" s="10">
        <f t="shared" ca="1" si="2"/>
        <v>0</v>
      </c>
      <c r="R26" s="10">
        <f t="shared" ca="1" si="3"/>
        <v>0</v>
      </c>
      <c r="S26" s="10">
        <f t="shared" ca="1" si="4"/>
        <v>0</v>
      </c>
      <c r="T26" s="10">
        <f t="shared" ca="1" si="5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6"/>
        <v>0.43660860427611037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0"/>
        <v>0</v>
      </c>
      <c r="P27" s="10">
        <f t="shared" ca="1" si="1"/>
        <v>0</v>
      </c>
      <c r="Q27" s="10">
        <f t="shared" ca="1" si="2"/>
        <v>0</v>
      </c>
      <c r="R27" s="10">
        <f t="shared" ca="1" si="3"/>
        <v>0</v>
      </c>
      <c r="S27" s="10">
        <f t="shared" ca="1" si="4"/>
        <v>0</v>
      </c>
      <c r="T27" s="10">
        <f t="shared" ca="1" si="5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6"/>
        <v>0.9206963318486997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0"/>
        <v>0</v>
      </c>
      <c r="P28" s="10">
        <f t="shared" ca="1" si="1"/>
        <v>0</v>
      </c>
      <c r="Q28" s="10">
        <f t="shared" ca="1" si="2"/>
        <v>0</v>
      </c>
      <c r="R28" s="10">
        <f t="shared" ca="1" si="3"/>
        <v>0</v>
      </c>
      <c r="S28" s="10">
        <f t="shared" ca="1" si="4"/>
        <v>0</v>
      </c>
      <c r="T28" s="10">
        <f t="shared" ca="1" si="5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6"/>
        <v>0.98373150997989989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0"/>
        <v>0</v>
      </c>
      <c r="P29" s="10">
        <f t="shared" ca="1" si="1"/>
        <v>0</v>
      </c>
      <c r="Q29" s="10">
        <f t="shared" ca="1" si="2"/>
        <v>0</v>
      </c>
      <c r="R29" s="10">
        <f t="shared" ca="1" si="3"/>
        <v>0</v>
      </c>
      <c r="S29" s="10">
        <f t="shared" ca="1" si="4"/>
        <v>0</v>
      </c>
      <c r="T29" s="10">
        <f t="shared" ca="1" si="5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6"/>
        <v>0.45495591138855418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0"/>
        <v>0</v>
      </c>
      <c r="P30" s="10">
        <f t="shared" ca="1" si="1"/>
        <v>0</v>
      </c>
      <c r="Q30" s="10">
        <f t="shared" ca="1" si="2"/>
        <v>0</v>
      </c>
      <c r="R30" s="10">
        <f t="shared" ca="1" si="3"/>
        <v>0</v>
      </c>
      <c r="S30" s="10">
        <f t="shared" ca="1" si="4"/>
        <v>0</v>
      </c>
      <c r="T30" s="10">
        <f t="shared" ca="1" si="5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6"/>
        <v>7.9088664269737707E-2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0"/>
        <v>0</v>
      </c>
      <c r="P31" s="10">
        <f t="shared" ca="1" si="1"/>
        <v>0</v>
      </c>
      <c r="Q31" s="10">
        <f t="shared" ca="1" si="2"/>
        <v>0</v>
      </c>
      <c r="R31" s="10">
        <f t="shared" ca="1" si="3"/>
        <v>0</v>
      </c>
      <c r="S31" s="10">
        <f t="shared" ca="1" si="4"/>
        <v>0</v>
      </c>
      <c r="T31" s="10">
        <f t="shared" ca="1" si="5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6"/>
        <v>0.48155056570032373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0"/>
        <v>0</v>
      </c>
      <c r="P32" s="10">
        <f t="shared" ca="1" si="1"/>
        <v>0</v>
      </c>
      <c r="Q32" s="10">
        <f t="shared" ca="1" si="2"/>
        <v>0</v>
      </c>
      <c r="R32" s="10">
        <f t="shared" ca="1" si="3"/>
        <v>0</v>
      </c>
      <c r="S32" s="10">
        <f t="shared" ca="1" si="4"/>
        <v>0</v>
      </c>
      <c r="T32" s="10">
        <f t="shared" ca="1" si="5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6"/>
        <v>0.78546332009999487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0"/>
        <v>0</v>
      </c>
      <c r="P33" s="10">
        <f t="shared" ca="1" si="1"/>
        <v>0</v>
      </c>
      <c r="Q33" s="10">
        <f t="shared" ca="1" si="2"/>
        <v>0</v>
      </c>
      <c r="R33" s="10">
        <f t="shared" ca="1" si="3"/>
        <v>0</v>
      </c>
      <c r="S33" s="10">
        <f t="shared" ca="1" si="4"/>
        <v>0</v>
      </c>
      <c r="T33" s="10">
        <f t="shared" ca="1" si="5"/>
        <v>0</v>
      </c>
      <c r="U33" s="10"/>
      <c r="V33" s="10"/>
      <c r="W33" s="10"/>
      <c r="X33" s="89"/>
      <c r="Y33" s="72"/>
      <c r="Z33" s="10"/>
      <c r="AA33" s="10"/>
      <c r="AB33" s="10"/>
      <c r="AC33" s="10"/>
      <c r="AD33" s="10"/>
      <c r="AE33" s="10"/>
    </row>
    <row r="34" spans="1:31">
      <c r="A34" s="10">
        <f t="shared" ca="1" si="6"/>
        <v>0.2341656901058814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0"/>
        <v>0</v>
      </c>
      <c r="P34" s="10">
        <f t="shared" ca="1" si="1"/>
        <v>0</v>
      </c>
      <c r="Q34" s="10">
        <f t="shared" ca="1" si="2"/>
        <v>0</v>
      </c>
      <c r="R34" s="10">
        <f t="shared" ca="1" si="3"/>
        <v>0</v>
      </c>
      <c r="S34" s="10">
        <f t="shared" ca="1" si="4"/>
        <v>0</v>
      </c>
      <c r="T34" s="10">
        <f t="shared" ca="1" si="5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>
      <c r="A35" s="10">
        <f t="shared" ca="1" si="6"/>
        <v>0.96789668815009555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0"/>
        <v>0</v>
      </c>
      <c r="P35" s="10">
        <f t="shared" ca="1" si="1"/>
        <v>0</v>
      </c>
      <c r="Q35" s="10">
        <f t="shared" ca="1" si="2"/>
        <v>0</v>
      </c>
      <c r="R35" s="10">
        <f t="shared" ca="1" si="3"/>
        <v>0</v>
      </c>
      <c r="S35" s="10">
        <f t="shared" ca="1" si="4"/>
        <v>0</v>
      </c>
      <c r="T35" s="10">
        <f t="shared" ca="1" si="5"/>
        <v>0</v>
      </c>
      <c r="U35" s="10"/>
      <c r="V35" s="10"/>
      <c r="W35" s="10"/>
      <c r="X35" s="10"/>
      <c r="Y35" s="72"/>
      <c r="Z35" s="10"/>
      <c r="AA35" s="10"/>
      <c r="AB35" s="10"/>
      <c r="AC35" s="10"/>
      <c r="AD35" s="10"/>
      <c r="AE35" s="10"/>
    </row>
    <row r="36" spans="1:31">
      <c r="A36" s="10">
        <f t="shared" ca="1" si="6"/>
        <v>0.66484725035451708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0"/>
        <v>0</v>
      </c>
      <c r="P36" s="10">
        <f t="shared" ca="1" si="1"/>
        <v>0</v>
      </c>
      <c r="Q36" s="10">
        <f t="shared" ca="1" si="2"/>
        <v>0</v>
      </c>
      <c r="R36" s="10">
        <f t="shared" ca="1" si="3"/>
        <v>0</v>
      </c>
      <c r="S36" s="10">
        <f t="shared" ca="1" si="4"/>
        <v>0</v>
      </c>
      <c r="T36" s="10">
        <f t="shared" ca="1" si="5"/>
        <v>0</v>
      </c>
      <c r="U36" s="10"/>
      <c r="V36" s="10"/>
      <c r="W36" s="10"/>
      <c r="X36" s="10"/>
      <c r="Y36" s="108"/>
      <c r="Z36" s="108"/>
      <c r="AA36" s="108"/>
      <c r="AB36" s="108"/>
      <c r="AC36" s="108"/>
      <c r="AD36" s="108"/>
      <c r="AE36" s="41"/>
    </row>
    <row r="37" spans="1:31">
      <c r="A37" s="10">
        <f t="shared" ca="1" si="6"/>
        <v>0.70485203918944117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0"/>
        <v>0</v>
      </c>
      <c r="P37" s="10">
        <f t="shared" ca="1" si="1"/>
        <v>0</v>
      </c>
      <c r="Q37" s="10">
        <f t="shared" ca="1" si="2"/>
        <v>0</v>
      </c>
      <c r="R37" s="10">
        <f t="shared" ca="1" si="3"/>
        <v>0</v>
      </c>
      <c r="S37" s="10">
        <f t="shared" ca="1" si="4"/>
        <v>0</v>
      </c>
      <c r="T37" s="10">
        <f t="shared" ca="1" si="5"/>
        <v>0</v>
      </c>
      <c r="U37" s="10"/>
      <c r="V37" s="10"/>
      <c r="W37" s="10"/>
      <c r="X37" s="10"/>
      <c r="Y37" s="73"/>
      <c r="Z37" s="74"/>
      <c r="AA37" s="74"/>
      <c r="AB37" s="74"/>
      <c r="AC37" s="49"/>
      <c r="AD37" s="75"/>
      <c r="AE37" s="10" t="s">
        <v>0</v>
      </c>
    </row>
    <row r="38" spans="1:31">
      <c r="A38" s="10">
        <f t="shared" ca="1" si="6"/>
        <v>3.8476813631646123E-2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0"/>
        <v>0</v>
      </c>
      <c r="P38" s="10">
        <f t="shared" ca="1" si="1"/>
        <v>0</v>
      </c>
      <c r="Q38" s="10">
        <f t="shared" ca="1" si="2"/>
        <v>0</v>
      </c>
      <c r="R38" s="10">
        <f t="shared" ca="1" si="3"/>
        <v>0</v>
      </c>
      <c r="S38" s="10">
        <f t="shared" ca="1" si="4"/>
        <v>0</v>
      </c>
      <c r="T38" s="10">
        <f t="shared" ca="1" si="5"/>
        <v>0</v>
      </c>
      <c r="U38" s="10"/>
      <c r="V38" s="10"/>
      <c r="W38" s="10"/>
      <c r="X38" s="10"/>
      <c r="Y38" s="73"/>
      <c r="Z38" s="74"/>
      <c r="AA38" s="59"/>
      <c r="AB38" s="74"/>
      <c r="AC38" s="32"/>
      <c r="AD38" s="75"/>
      <c r="AE38" s="10"/>
    </row>
    <row r="39" spans="1:31">
      <c r="A39" s="10">
        <f t="shared" ca="1" si="6"/>
        <v>0.14500936363619843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0"/>
        <v>0</v>
      </c>
      <c r="P39" s="10">
        <f t="shared" ca="1" si="1"/>
        <v>0</v>
      </c>
      <c r="Q39" s="10">
        <f t="shared" ca="1" si="2"/>
        <v>0</v>
      </c>
      <c r="R39" s="10">
        <f t="shared" ca="1" si="3"/>
        <v>0</v>
      </c>
      <c r="S39" s="10">
        <f t="shared" ca="1" si="4"/>
        <v>0</v>
      </c>
      <c r="T39" s="10">
        <f t="shared" ca="1" si="5"/>
        <v>0</v>
      </c>
      <c r="U39" s="10"/>
      <c r="V39" s="10"/>
      <c r="W39" s="10"/>
      <c r="X39" s="10"/>
      <c r="Y39" s="73"/>
      <c r="Z39" s="74"/>
      <c r="AA39" s="59"/>
      <c r="AB39" s="74"/>
      <c r="AC39" s="32"/>
      <c r="AD39" s="75"/>
      <c r="AE39" s="10"/>
    </row>
    <row r="40" spans="1:31">
      <c r="A40" s="10">
        <f t="shared" ca="1" si="6"/>
        <v>4.3954761229395012E-2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0"/>
        <v>0</v>
      </c>
      <c r="P40" s="10">
        <f t="shared" ca="1" si="1"/>
        <v>0</v>
      </c>
      <c r="Q40" s="10">
        <f t="shared" ca="1" si="2"/>
        <v>0</v>
      </c>
      <c r="R40" s="10">
        <f t="shared" ca="1" si="3"/>
        <v>0</v>
      </c>
      <c r="S40" s="10">
        <f t="shared" ca="1" si="4"/>
        <v>0</v>
      </c>
      <c r="T40" s="10">
        <f t="shared" ca="1" si="5"/>
        <v>0</v>
      </c>
      <c r="U40" s="10"/>
      <c r="V40" s="10"/>
      <c r="W40" s="10"/>
      <c r="X40" s="10"/>
      <c r="Y40" s="73"/>
      <c r="Z40" s="74"/>
      <c r="AA40" s="59"/>
      <c r="AB40" s="74"/>
      <c r="AC40" s="32"/>
      <c r="AD40" s="75"/>
      <c r="AE40" s="10"/>
    </row>
    <row r="41" spans="1:31">
      <c r="A41" s="10">
        <f t="shared" ca="1" si="6"/>
        <v>0.52240809481620742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0"/>
        <v>0</v>
      </c>
      <c r="P41" s="10">
        <f t="shared" ca="1" si="1"/>
        <v>0</v>
      </c>
      <c r="Q41" s="10">
        <f t="shared" ca="1" si="2"/>
        <v>0</v>
      </c>
      <c r="R41" s="10">
        <f t="shared" ca="1" si="3"/>
        <v>0</v>
      </c>
      <c r="S41" s="10">
        <f t="shared" ca="1" si="4"/>
        <v>0</v>
      </c>
      <c r="T41" s="10">
        <f t="shared" ca="1" si="5"/>
        <v>0</v>
      </c>
      <c r="U41" s="10"/>
      <c r="V41" s="10"/>
      <c r="W41" s="10"/>
      <c r="X41" s="10"/>
      <c r="Y41" s="73"/>
      <c r="Z41" s="74"/>
      <c r="AA41" s="59"/>
      <c r="AB41" s="74"/>
      <c r="AC41" s="32"/>
      <c r="AD41" s="75"/>
      <c r="AE41" s="10"/>
    </row>
    <row r="42" spans="1:31">
      <c r="A42" s="10">
        <f t="shared" ca="1" si="6"/>
        <v>0.8154376113380607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0"/>
        <v>0</v>
      </c>
      <c r="P42" s="10">
        <f t="shared" ca="1" si="1"/>
        <v>0</v>
      </c>
      <c r="Q42" s="10">
        <f t="shared" ca="1" si="2"/>
        <v>0</v>
      </c>
      <c r="R42" s="10">
        <f t="shared" ca="1" si="3"/>
        <v>0</v>
      </c>
      <c r="S42" s="10">
        <f t="shared" ca="1" si="4"/>
        <v>0</v>
      </c>
      <c r="T42" s="10">
        <f t="shared" ca="1" si="5"/>
        <v>0</v>
      </c>
      <c r="U42" s="10"/>
      <c r="V42" s="10"/>
      <c r="W42" s="10"/>
      <c r="X42" s="10"/>
      <c r="Y42" s="73"/>
      <c r="Z42" s="74"/>
      <c r="AA42" s="59"/>
      <c r="AB42" s="74"/>
      <c r="AC42" s="32"/>
      <c r="AD42" s="75"/>
      <c r="AE42" s="10"/>
    </row>
    <row r="43" spans="1:31">
      <c r="A43" s="10">
        <f t="shared" ca="1" si="6"/>
        <v>0.62323156802359692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0"/>
        <v>0</v>
      </c>
      <c r="P43" s="10">
        <f t="shared" ca="1" si="1"/>
        <v>0</v>
      </c>
      <c r="Q43" s="10">
        <f t="shared" ca="1" si="2"/>
        <v>0</v>
      </c>
      <c r="R43" s="10">
        <f t="shared" ca="1" si="3"/>
        <v>0</v>
      </c>
      <c r="S43" s="10">
        <f t="shared" ca="1" si="4"/>
        <v>0</v>
      </c>
      <c r="T43" s="10">
        <f t="shared" ca="1" si="5"/>
        <v>0</v>
      </c>
      <c r="U43" s="10"/>
      <c r="V43" s="10"/>
      <c r="W43" s="10"/>
      <c r="X43" s="10"/>
      <c r="Y43" s="73"/>
      <c r="Z43" s="74"/>
      <c r="AA43" s="59"/>
      <c r="AB43" s="74"/>
      <c r="AC43" s="32"/>
      <c r="AD43" s="75"/>
      <c r="AE43" s="10"/>
    </row>
    <row r="44" spans="1:31">
      <c r="A44" s="10">
        <f t="shared" ca="1" si="6"/>
        <v>0.20466504569076438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0"/>
        <v>0</v>
      </c>
      <c r="P44" s="10">
        <f t="shared" ca="1" si="1"/>
        <v>0</v>
      </c>
      <c r="Q44" s="10">
        <f t="shared" ca="1" si="2"/>
        <v>0</v>
      </c>
      <c r="R44" s="10">
        <f t="shared" ca="1" si="3"/>
        <v>0</v>
      </c>
      <c r="S44" s="10">
        <f t="shared" ca="1" si="4"/>
        <v>0</v>
      </c>
      <c r="T44" s="10">
        <f t="shared" ca="1" si="5"/>
        <v>0</v>
      </c>
      <c r="U44" s="10"/>
      <c r="V44" s="10"/>
      <c r="W44" s="10"/>
      <c r="X44" s="10"/>
      <c r="Y44" s="73"/>
      <c r="Z44" s="74"/>
      <c r="AA44" s="32"/>
      <c r="AB44" s="74"/>
      <c r="AC44" s="32"/>
      <c r="AD44" s="75"/>
      <c r="AE44" s="10"/>
    </row>
    <row r="45" spans="1:31">
      <c r="A45" s="10">
        <f t="shared" ca="1" si="6"/>
        <v>0.90411200836594441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0"/>
        <v>0</v>
      </c>
      <c r="P45" s="10">
        <f t="shared" ca="1" si="1"/>
        <v>0</v>
      </c>
      <c r="Q45" s="10">
        <f t="shared" ca="1" si="2"/>
        <v>0</v>
      </c>
      <c r="R45" s="10">
        <f t="shared" ca="1" si="3"/>
        <v>0</v>
      </c>
      <c r="S45" s="10">
        <f t="shared" ca="1" si="4"/>
        <v>0</v>
      </c>
      <c r="T45" s="10">
        <f t="shared" ca="1" si="5"/>
        <v>0</v>
      </c>
      <c r="U45" s="10"/>
      <c r="V45" s="10"/>
      <c r="W45" s="10"/>
      <c r="X45" s="10"/>
      <c r="Y45" s="73"/>
      <c r="Z45" s="74"/>
      <c r="AA45" s="59"/>
      <c r="AB45" s="74"/>
      <c r="AC45" s="32"/>
      <c r="AD45" s="75"/>
      <c r="AE45" s="10"/>
    </row>
    <row r="46" spans="1:31">
      <c r="A46" s="10">
        <f t="shared" ca="1" si="6"/>
        <v>0.13143874749445805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0"/>
        <v>0</v>
      </c>
      <c r="P46" s="10">
        <f t="shared" ca="1" si="1"/>
        <v>0</v>
      </c>
      <c r="Q46" s="10">
        <f t="shared" ca="1" si="2"/>
        <v>0</v>
      </c>
      <c r="R46" s="10">
        <f t="shared" ca="1" si="3"/>
        <v>0</v>
      </c>
      <c r="S46" s="10">
        <f t="shared" ca="1" si="4"/>
        <v>0</v>
      </c>
      <c r="T46" s="10">
        <f t="shared" ca="1" si="5"/>
        <v>0</v>
      </c>
      <c r="U46" s="10"/>
      <c r="V46" s="10"/>
      <c r="W46" s="10"/>
      <c r="X46" s="10"/>
      <c r="Y46" s="73"/>
      <c r="Z46" s="74"/>
      <c r="AA46" s="59"/>
      <c r="AB46" s="74"/>
      <c r="AC46" s="32"/>
      <c r="AD46" s="75"/>
      <c r="AE46" s="10"/>
    </row>
    <row r="47" spans="1:31">
      <c r="A47" s="10">
        <f t="shared" ca="1" si="6"/>
        <v>0.85555534374021469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0"/>
        <v>0</v>
      </c>
      <c r="P47" s="10">
        <f t="shared" ca="1" si="1"/>
        <v>0</v>
      </c>
      <c r="Q47" s="10">
        <f t="shared" ca="1" si="2"/>
        <v>0</v>
      </c>
      <c r="R47" s="10">
        <f t="shared" ca="1" si="3"/>
        <v>0</v>
      </c>
      <c r="S47" s="10">
        <f t="shared" ca="1" si="4"/>
        <v>0</v>
      </c>
      <c r="T47" s="10">
        <f t="shared" ca="1" si="5"/>
        <v>0</v>
      </c>
      <c r="U47" s="10"/>
      <c r="V47" s="10"/>
      <c r="W47" s="10"/>
      <c r="X47" s="10"/>
      <c r="Y47" s="73"/>
      <c r="Z47" s="74"/>
      <c r="AA47" s="59"/>
      <c r="AB47" s="74"/>
      <c r="AC47" s="32"/>
      <c r="AD47" s="75"/>
      <c r="AE47" s="10"/>
    </row>
    <row r="48" spans="1:31">
      <c r="A48" s="10">
        <f t="shared" ca="1" si="6"/>
        <v>0.49498421909918433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0"/>
        <v>0</v>
      </c>
      <c r="P48" s="10">
        <f t="shared" ca="1" si="1"/>
        <v>0</v>
      </c>
      <c r="Q48" s="10">
        <f t="shared" ca="1" si="2"/>
        <v>0</v>
      </c>
      <c r="R48" s="10">
        <f t="shared" ca="1" si="3"/>
        <v>0</v>
      </c>
      <c r="S48" s="10">
        <f t="shared" ca="1" si="4"/>
        <v>0</v>
      </c>
      <c r="T48" s="10">
        <f t="shared" ca="1" si="5"/>
        <v>0</v>
      </c>
      <c r="U48" s="10"/>
      <c r="V48" s="10"/>
      <c r="W48" s="10"/>
      <c r="X48" s="10"/>
      <c r="Y48" s="73"/>
      <c r="Z48" s="74"/>
      <c r="AA48" s="59"/>
      <c r="AB48" s="74"/>
      <c r="AC48" s="32"/>
      <c r="AD48" s="75"/>
      <c r="AE48" s="10"/>
    </row>
    <row r="49" spans="1:31">
      <c r="A49" s="10">
        <f t="shared" ca="1" si="6"/>
        <v>0.53342987922242946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0"/>
        <v>0</v>
      </c>
      <c r="P49" s="10">
        <f t="shared" ca="1" si="1"/>
        <v>0</v>
      </c>
      <c r="Q49" s="10">
        <f t="shared" ca="1" si="2"/>
        <v>0</v>
      </c>
      <c r="R49" s="10">
        <f t="shared" ca="1" si="3"/>
        <v>0</v>
      </c>
      <c r="S49" s="10">
        <f t="shared" ca="1" si="4"/>
        <v>0</v>
      </c>
      <c r="T49" s="10">
        <f t="shared" ca="1" si="5"/>
        <v>0</v>
      </c>
      <c r="U49" s="10"/>
      <c r="V49" s="10"/>
      <c r="W49" s="10"/>
      <c r="X49" s="10"/>
      <c r="Y49" s="73"/>
      <c r="Z49" s="74"/>
      <c r="AA49" s="59"/>
      <c r="AB49" s="74"/>
      <c r="AC49" s="32"/>
      <c r="AD49" s="75"/>
      <c r="AE49" s="10"/>
    </row>
    <row r="50" spans="1:31">
      <c r="A50" s="10">
        <f t="shared" ca="1" si="6"/>
        <v>0.13084132442162244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0"/>
        <v>0</v>
      </c>
      <c r="P50" s="10">
        <f t="shared" ca="1" si="1"/>
        <v>0</v>
      </c>
      <c r="Q50" s="10">
        <f t="shared" ca="1" si="2"/>
        <v>0</v>
      </c>
      <c r="R50" s="10">
        <f t="shared" ca="1" si="3"/>
        <v>0</v>
      </c>
      <c r="S50" s="10">
        <f t="shared" ca="1" si="4"/>
        <v>0</v>
      </c>
      <c r="T50" s="10">
        <f t="shared" ca="1" si="5"/>
        <v>0</v>
      </c>
      <c r="U50" s="10"/>
      <c r="V50" s="10"/>
      <c r="W50" s="10"/>
      <c r="X50" s="10"/>
      <c r="Y50" s="73"/>
      <c r="Z50" s="74"/>
      <c r="AA50" s="59"/>
      <c r="AB50" s="74"/>
      <c r="AC50" s="32"/>
      <c r="AD50" s="75"/>
      <c r="AE50" s="10"/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5:AE50"/>
  <sheetViews>
    <sheetView workbookViewId="0">
      <selection sqref="A1:AE50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0.83532254834565878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O50" ca="1" si="0">IF(COUNT($B6:$C6)=2,B6,0)</f>
        <v>0</v>
      </c>
      <c r="O6" s="10">
        <f t="shared" ca="1" si="0"/>
        <v>0</v>
      </c>
      <c r="P6" s="10">
        <f t="shared" ref="P6:P50" ca="1" si="1">IF(COUNT($B6:$C6)=2,N6*O6,0)</f>
        <v>0</v>
      </c>
      <c r="Q6" s="10">
        <f t="shared" ref="Q6:Q50" ca="1" si="2">IF(COUNT($B6:$C6)=2,B6^2,0)</f>
        <v>0</v>
      </c>
      <c r="R6" s="10">
        <f t="shared" ref="R6:R50" ca="1" si="3">IF(COUNT($B6:$C6)=2,B6^3,0)</f>
        <v>0</v>
      </c>
      <c r="S6" s="10">
        <f t="shared" ref="S6:S50" ca="1" si="4">IF(COUNT($B6:$C6)=2,B6^4,0)</f>
        <v>0</v>
      </c>
      <c r="T6" s="10">
        <f t="shared" ref="T6:T50" ca="1" si="5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6">RAND()</f>
        <v>8.7414298432395121E-2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0"/>
        <v>0</v>
      </c>
      <c r="P7" s="10">
        <f t="shared" ca="1" si="1"/>
        <v>0</v>
      </c>
      <c r="Q7" s="10">
        <f t="shared" ca="1" si="2"/>
        <v>0</v>
      </c>
      <c r="R7" s="10">
        <f t="shared" ca="1" si="3"/>
        <v>0</v>
      </c>
      <c r="S7" s="10">
        <f t="shared" ca="1" si="4"/>
        <v>0</v>
      </c>
      <c r="T7" s="10">
        <f t="shared" ca="1" si="5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6"/>
        <v>2.5732343012063064E-2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0"/>
        <v>0</v>
      </c>
      <c r="P8" s="10">
        <f t="shared" ca="1" si="1"/>
        <v>0</v>
      </c>
      <c r="Q8" s="10">
        <f t="shared" ca="1" si="2"/>
        <v>0</v>
      </c>
      <c r="R8" s="10">
        <f t="shared" ca="1" si="3"/>
        <v>0</v>
      </c>
      <c r="S8" s="10">
        <f t="shared" ca="1" si="4"/>
        <v>0</v>
      </c>
      <c r="T8" s="10">
        <f t="shared" ca="1" si="5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6"/>
        <v>0.91284120339436181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0"/>
        <v>0</v>
      </c>
      <c r="P9" s="10">
        <f t="shared" ca="1" si="1"/>
        <v>0</v>
      </c>
      <c r="Q9" s="10">
        <f t="shared" ca="1" si="2"/>
        <v>0</v>
      </c>
      <c r="R9" s="10">
        <f t="shared" ca="1" si="3"/>
        <v>0</v>
      </c>
      <c r="S9" s="10">
        <f t="shared" ca="1" si="4"/>
        <v>0</v>
      </c>
      <c r="T9" s="10">
        <f t="shared" ca="1" si="5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6"/>
        <v>0.87476577001602673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0"/>
        <v>0</v>
      </c>
      <c r="P10" s="10">
        <f t="shared" ca="1" si="1"/>
        <v>0</v>
      </c>
      <c r="Q10" s="10">
        <f t="shared" ca="1" si="2"/>
        <v>0</v>
      </c>
      <c r="R10" s="10">
        <f t="shared" ca="1" si="3"/>
        <v>0</v>
      </c>
      <c r="S10" s="10">
        <f t="shared" ca="1" si="4"/>
        <v>0</v>
      </c>
      <c r="T10" s="10">
        <f t="shared" ca="1" si="5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6"/>
        <v>0.30297864054598456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0"/>
        <v>0</v>
      </c>
      <c r="P11" s="10">
        <f t="shared" ca="1" si="1"/>
        <v>0</v>
      </c>
      <c r="Q11" s="10">
        <f t="shared" ca="1" si="2"/>
        <v>0</v>
      </c>
      <c r="R11" s="10">
        <f t="shared" ca="1" si="3"/>
        <v>0</v>
      </c>
      <c r="S11" s="10">
        <f t="shared" ca="1" si="4"/>
        <v>0</v>
      </c>
      <c r="T11" s="10">
        <f t="shared" ca="1" si="5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6"/>
        <v>2.1728246396171991E-2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0"/>
        <v>0</v>
      </c>
      <c r="P12" s="10">
        <f t="shared" ca="1" si="1"/>
        <v>0</v>
      </c>
      <c r="Q12" s="10">
        <f t="shared" ca="1" si="2"/>
        <v>0</v>
      </c>
      <c r="R12" s="10">
        <f t="shared" ca="1" si="3"/>
        <v>0</v>
      </c>
      <c r="S12" s="10">
        <f t="shared" ca="1" si="4"/>
        <v>0</v>
      </c>
      <c r="T12" s="10">
        <f t="shared" ca="1" si="5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6"/>
        <v>0.8359543467230357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0"/>
        <v>0</v>
      </c>
      <c r="P13" s="10">
        <f t="shared" ca="1" si="1"/>
        <v>0</v>
      </c>
      <c r="Q13" s="10">
        <f t="shared" ca="1" si="2"/>
        <v>0</v>
      </c>
      <c r="R13" s="10">
        <f t="shared" ca="1" si="3"/>
        <v>0</v>
      </c>
      <c r="S13" s="10">
        <f t="shared" ca="1" si="4"/>
        <v>0</v>
      </c>
      <c r="T13" s="10">
        <f t="shared" ca="1" si="5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6"/>
        <v>0.19230489576198184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0"/>
        <v>0</v>
      </c>
      <c r="P14" s="10">
        <f t="shared" ca="1" si="1"/>
        <v>0</v>
      </c>
      <c r="Q14" s="10">
        <f t="shared" ca="1" si="2"/>
        <v>0</v>
      </c>
      <c r="R14" s="10">
        <f t="shared" ca="1" si="3"/>
        <v>0</v>
      </c>
      <c r="S14" s="10">
        <f t="shared" ca="1" si="4"/>
        <v>0</v>
      </c>
      <c r="T14" s="10">
        <f t="shared" ca="1" si="5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6"/>
        <v>0.63980291611881135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0"/>
        <v>0</v>
      </c>
      <c r="P15" s="10">
        <f t="shared" ca="1" si="1"/>
        <v>0</v>
      </c>
      <c r="Q15" s="10">
        <f t="shared" ca="1" si="2"/>
        <v>0</v>
      </c>
      <c r="R15" s="10">
        <f t="shared" ca="1" si="3"/>
        <v>0</v>
      </c>
      <c r="S15" s="10">
        <f t="shared" ca="1" si="4"/>
        <v>0</v>
      </c>
      <c r="T15" s="10">
        <f t="shared" ca="1" si="5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6"/>
        <v>0.25168883318632906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0"/>
        <v>0</v>
      </c>
      <c r="P16" s="10">
        <f t="shared" ca="1" si="1"/>
        <v>0</v>
      </c>
      <c r="Q16" s="10">
        <f t="shared" ca="1" si="2"/>
        <v>0</v>
      </c>
      <c r="R16" s="10">
        <f t="shared" ca="1" si="3"/>
        <v>0</v>
      </c>
      <c r="S16" s="10">
        <f t="shared" ca="1" si="4"/>
        <v>0</v>
      </c>
      <c r="T16" s="10">
        <f t="shared" ca="1" si="5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6"/>
        <v>0.53757109236972178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0"/>
        <v>0</v>
      </c>
      <c r="P17" s="10">
        <f t="shared" ca="1" si="1"/>
        <v>0</v>
      </c>
      <c r="Q17" s="10">
        <f t="shared" ca="1" si="2"/>
        <v>0</v>
      </c>
      <c r="R17" s="10">
        <f t="shared" ca="1" si="3"/>
        <v>0</v>
      </c>
      <c r="S17" s="10">
        <f t="shared" ca="1" si="4"/>
        <v>0</v>
      </c>
      <c r="T17" s="10">
        <f t="shared" ca="1" si="5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6"/>
        <v>0.86909950224452781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0"/>
        <v>0</v>
      </c>
      <c r="P18" s="10">
        <f t="shared" ca="1" si="1"/>
        <v>0</v>
      </c>
      <c r="Q18" s="10">
        <f t="shared" ca="1" si="2"/>
        <v>0</v>
      </c>
      <c r="R18" s="10">
        <f t="shared" ca="1" si="3"/>
        <v>0</v>
      </c>
      <c r="S18" s="10">
        <f t="shared" ca="1" si="4"/>
        <v>0</v>
      </c>
      <c r="T18" s="10">
        <f t="shared" ca="1" si="5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6"/>
        <v>0.15684011770617956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0"/>
        <v>0</v>
      </c>
      <c r="P19" s="10">
        <f t="shared" ca="1" si="1"/>
        <v>0</v>
      </c>
      <c r="Q19" s="10">
        <f t="shared" ca="1" si="2"/>
        <v>0</v>
      </c>
      <c r="R19" s="10">
        <f t="shared" ca="1" si="3"/>
        <v>0</v>
      </c>
      <c r="S19" s="10">
        <f t="shared" ca="1" si="4"/>
        <v>0</v>
      </c>
      <c r="T19" s="10">
        <f t="shared" ca="1" si="5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6"/>
        <v>0.31693374283072528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0"/>
        <v>0</v>
      </c>
      <c r="P20" s="10">
        <f t="shared" ca="1" si="1"/>
        <v>0</v>
      </c>
      <c r="Q20" s="10">
        <f t="shared" ca="1" si="2"/>
        <v>0</v>
      </c>
      <c r="R20" s="10">
        <f t="shared" ca="1" si="3"/>
        <v>0</v>
      </c>
      <c r="S20" s="10">
        <f t="shared" ca="1" si="4"/>
        <v>0</v>
      </c>
      <c r="T20" s="10">
        <f t="shared" ca="1" si="5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6"/>
        <v>0.50406830416410486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0"/>
        <v>0</v>
      </c>
      <c r="P21" s="10">
        <f t="shared" ca="1" si="1"/>
        <v>0</v>
      </c>
      <c r="Q21" s="10">
        <f t="shared" ca="1" si="2"/>
        <v>0</v>
      </c>
      <c r="R21" s="10">
        <f t="shared" ca="1" si="3"/>
        <v>0</v>
      </c>
      <c r="S21" s="10">
        <f t="shared" ca="1" si="4"/>
        <v>0</v>
      </c>
      <c r="T21" s="10">
        <f t="shared" ca="1" si="5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6"/>
        <v>0.39688980800978957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0"/>
        <v>0</v>
      </c>
      <c r="P22" s="10">
        <f t="shared" ca="1" si="1"/>
        <v>0</v>
      </c>
      <c r="Q22" s="10">
        <f t="shared" ca="1" si="2"/>
        <v>0</v>
      </c>
      <c r="R22" s="10">
        <f t="shared" ca="1" si="3"/>
        <v>0</v>
      </c>
      <c r="S22" s="10">
        <f t="shared" ca="1" si="4"/>
        <v>0</v>
      </c>
      <c r="T22" s="10">
        <f t="shared" ca="1" si="5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6"/>
        <v>7.2923851128792738E-2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0"/>
        <v>0</v>
      </c>
      <c r="P23" s="10">
        <f t="shared" ca="1" si="1"/>
        <v>0</v>
      </c>
      <c r="Q23" s="10">
        <f t="shared" ca="1" si="2"/>
        <v>0</v>
      </c>
      <c r="R23" s="10">
        <f t="shared" ca="1" si="3"/>
        <v>0</v>
      </c>
      <c r="S23" s="10">
        <f t="shared" ca="1" si="4"/>
        <v>0</v>
      </c>
      <c r="T23" s="10">
        <f t="shared" ca="1" si="5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6"/>
        <v>0.61722461603034129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0"/>
        <v>0</v>
      </c>
      <c r="P24" s="10">
        <f t="shared" ca="1" si="1"/>
        <v>0</v>
      </c>
      <c r="Q24" s="10">
        <f t="shared" ca="1" si="2"/>
        <v>0</v>
      </c>
      <c r="R24" s="10">
        <f t="shared" ca="1" si="3"/>
        <v>0</v>
      </c>
      <c r="S24" s="10">
        <f t="shared" ca="1" si="4"/>
        <v>0</v>
      </c>
      <c r="T24" s="10">
        <f t="shared" ca="1" si="5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6"/>
        <v>0.84258047669283487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0"/>
        <v>0</v>
      </c>
      <c r="P25" s="10">
        <f t="shared" ca="1" si="1"/>
        <v>0</v>
      </c>
      <c r="Q25" s="10">
        <f t="shared" ca="1" si="2"/>
        <v>0</v>
      </c>
      <c r="R25" s="10">
        <f t="shared" ca="1" si="3"/>
        <v>0</v>
      </c>
      <c r="S25" s="10">
        <f t="shared" ca="1" si="4"/>
        <v>0</v>
      </c>
      <c r="T25" s="10">
        <f t="shared" ca="1" si="5"/>
        <v>0</v>
      </c>
      <c r="U25" s="10"/>
      <c r="V25" s="10"/>
      <c r="W25" s="10"/>
      <c r="X25" s="9" t="s">
        <v>0</v>
      </c>
      <c r="Y25" s="55">
        <f t="shared" ref="Y25:AE25" ca="1" si="7">SUM(N6:N50)</f>
        <v>0</v>
      </c>
      <c r="Z25" s="56">
        <f t="shared" ca="1" si="7"/>
        <v>0</v>
      </c>
      <c r="AA25" s="57">
        <f t="shared" ca="1" si="7"/>
        <v>0</v>
      </c>
      <c r="AB25" s="57">
        <f t="shared" ca="1" si="7"/>
        <v>0</v>
      </c>
      <c r="AC25" s="57">
        <f t="shared" ca="1" si="7"/>
        <v>0</v>
      </c>
      <c r="AD25" s="57">
        <f t="shared" ca="1" si="7"/>
        <v>0</v>
      </c>
      <c r="AE25" s="58">
        <f t="shared" ca="1" si="7"/>
        <v>0</v>
      </c>
    </row>
    <row r="26" spans="1:31">
      <c r="A26" s="10">
        <f t="shared" ca="1" si="6"/>
        <v>8.2961703131428921E-2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0"/>
        <v>0</v>
      </c>
      <c r="P26" s="10">
        <f t="shared" ca="1" si="1"/>
        <v>0</v>
      </c>
      <c r="Q26" s="10">
        <f t="shared" ca="1" si="2"/>
        <v>0</v>
      </c>
      <c r="R26" s="10">
        <f t="shared" ca="1" si="3"/>
        <v>0</v>
      </c>
      <c r="S26" s="10">
        <f t="shared" ca="1" si="4"/>
        <v>0</v>
      </c>
      <c r="T26" s="10">
        <f t="shared" ca="1" si="5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6"/>
        <v>0.58449542331389548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0"/>
        <v>0</v>
      </c>
      <c r="P27" s="10">
        <f t="shared" ca="1" si="1"/>
        <v>0</v>
      </c>
      <c r="Q27" s="10">
        <f t="shared" ca="1" si="2"/>
        <v>0</v>
      </c>
      <c r="R27" s="10">
        <f t="shared" ca="1" si="3"/>
        <v>0</v>
      </c>
      <c r="S27" s="10">
        <f t="shared" ca="1" si="4"/>
        <v>0</v>
      </c>
      <c r="T27" s="10">
        <f t="shared" ca="1" si="5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6"/>
        <v>0.44604744935771312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0"/>
        <v>0</v>
      </c>
      <c r="P28" s="10">
        <f t="shared" ca="1" si="1"/>
        <v>0</v>
      </c>
      <c r="Q28" s="10">
        <f t="shared" ca="1" si="2"/>
        <v>0</v>
      </c>
      <c r="R28" s="10">
        <f t="shared" ca="1" si="3"/>
        <v>0</v>
      </c>
      <c r="S28" s="10">
        <f t="shared" ca="1" si="4"/>
        <v>0</v>
      </c>
      <c r="T28" s="10">
        <f t="shared" ca="1" si="5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6"/>
        <v>0.62218216287450956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0"/>
        <v>0</v>
      </c>
      <c r="P29" s="10">
        <f t="shared" ca="1" si="1"/>
        <v>0</v>
      </c>
      <c r="Q29" s="10">
        <f t="shared" ca="1" si="2"/>
        <v>0</v>
      </c>
      <c r="R29" s="10">
        <f t="shared" ca="1" si="3"/>
        <v>0</v>
      </c>
      <c r="S29" s="10">
        <f t="shared" ca="1" si="4"/>
        <v>0</v>
      </c>
      <c r="T29" s="10">
        <f t="shared" ca="1" si="5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6"/>
        <v>0.80788255033637535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0"/>
        <v>0</v>
      </c>
      <c r="P30" s="10">
        <f t="shared" ca="1" si="1"/>
        <v>0</v>
      </c>
      <c r="Q30" s="10">
        <f t="shared" ca="1" si="2"/>
        <v>0</v>
      </c>
      <c r="R30" s="10">
        <f t="shared" ca="1" si="3"/>
        <v>0</v>
      </c>
      <c r="S30" s="10">
        <f t="shared" ca="1" si="4"/>
        <v>0</v>
      </c>
      <c r="T30" s="10">
        <f t="shared" ca="1" si="5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6"/>
        <v>0.75755500981359558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0"/>
        <v>0</v>
      </c>
      <c r="P31" s="10">
        <f t="shared" ca="1" si="1"/>
        <v>0</v>
      </c>
      <c r="Q31" s="10">
        <f t="shared" ca="1" si="2"/>
        <v>0</v>
      </c>
      <c r="R31" s="10">
        <f t="shared" ca="1" si="3"/>
        <v>0</v>
      </c>
      <c r="S31" s="10">
        <f t="shared" ca="1" si="4"/>
        <v>0</v>
      </c>
      <c r="T31" s="10">
        <f t="shared" ca="1" si="5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6"/>
        <v>2.6367570134465668E-3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0"/>
        <v>0</v>
      </c>
      <c r="P32" s="10">
        <f t="shared" ca="1" si="1"/>
        <v>0</v>
      </c>
      <c r="Q32" s="10">
        <f t="shared" ca="1" si="2"/>
        <v>0</v>
      </c>
      <c r="R32" s="10">
        <f t="shared" ca="1" si="3"/>
        <v>0</v>
      </c>
      <c r="S32" s="10">
        <f t="shared" ca="1" si="4"/>
        <v>0</v>
      </c>
      <c r="T32" s="10">
        <f t="shared" ca="1" si="5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6"/>
        <v>0.45493674192557432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0"/>
        <v>0</v>
      </c>
      <c r="P33" s="10">
        <f t="shared" ca="1" si="1"/>
        <v>0</v>
      </c>
      <c r="Q33" s="10">
        <f t="shared" ca="1" si="2"/>
        <v>0</v>
      </c>
      <c r="R33" s="10">
        <f t="shared" ca="1" si="3"/>
        <v>0</v>
      </c>
      <c r="S33" s="10">
        <f t="shared" ca="1" si="4"/>
        <v>0</v>
      </c>
      <c r="T33" s="10">
        <f t="shared" ca="1" si="5"/>
        <v>0</v>
      </c>
      <c r="U33" s="10"/>
      <c r="V33" s="10"/>
      <c r="W33" s="10"/>
      <c r="X33" s="89"/>
      <c r="Y33" s="72"/>
      <c r="Z33" s="10"/>
      <c r="AA33" s="10"/>
      <c r="AB33" s="10"/>
      <c r="AC33" s="10"/>
      <c r="AD33" s="10"/>
      <c r="AE33" s="10"/>
    </row>
    <row r="34" spans="1:31">
      <c r="A34" s="10">
        <f t="shared" ca="1" si="6"/>
        <v>0.95340352839843556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0"/>
        <v>0</v>
      </c>
      <c r="P34" s="10">
        <f t="shared" ca="1" si="1"/>
        <v>0</v>
      </c>
      <c r="Q34" s="10">
        <f t="shared" ca="1" si="2"/>
        <v>0</v>
      </c>
      <c r="R34" s="10">
        <f t="shared" ca="1" si="3"/>
        <v>0</v>
      </c>
      <c r="S34" s="10">
        <f t="shared" ca="1" si="4"/>
        <v>0</v>
      </c>
      <c r="T34" s="10">
        <f t="shared" ca="1" si="5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>
      <c r="A35" s="10">
        <f t="shared" ca="1" si="6"/>
        <v>0.96474137689534967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0"/>
        <v>0</v>
      </c>
      <c r="P35" s="10">
        <f t="shared" ca="1" si="1"/>
        <v>0</v>
      </c>
      <c r="Q35" s="10">
        <f t="shared" ca="1" si="2"/>
        <v>0</v>
      </c>
      <c r="R35" s="10">
        <f t="shared" ca="1" si="3"/>
        <v>0</v>
      </c>
      <c r="S35" s="10">
        <f t="shared" ca="1" si="4"/>
        <v>0</v>
      </c>
      <c r="T35" s="10">
        <f t="shared" ca="1" si="5"/>
        <v>0</v>
      </c>
      <c r="U35" s="10"/>
      <c r="V35" s="10"/>
      <c r="W35" s="10"/>
      <c r="X35" s="10"/>
      <c r="Y35" s="72"/>
      <c r="Z35" s="10"/>
      <c r="AA35" s="10"/>
      <c r="AB35" s="10"/>
      <c r="AC35" s="10"/>
      <c r="AD35" s="10"/>
      <c r="AE35" s="10"/>
    </row>
    <row r="36" spans="1:31">
      <c r="A36" s="10">
        <f t="shared" ca="1" si="6"/>
        <v>0.49407553174488839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0"/>
        <v>0</v>
      </c>
      <c r="P36" s="10">
        <f t="shared" ca="1" si="1"/>
        <v>0</v>
      </c>
      <c r="Q36" s="10">
        <f t="shared" ca="1" si="2"/>
        <v>0</v>
      </c>
      <c r="R36" s="10">
        <f t="shared" ca="1" si="3"/>
        <v>0</v>
      </c>
      <c r="S36" s="10">
        <f t="shared" ca="1" si="4"/>
        <v>0</v>
      </c>
      <c r="T36" s="10">
        <f t="shared" ca="1" si="5"/>
        <v>0</v>
      </c>
      <c r="U36" s="10"/>
      <c r="V36" s="10"/>
      <c r="W36" s="10"/>
      <c r="X36" s="10"/>
      <c r="Y36" s="108"/>
      <c r="Z36" s="108"/>
      <c r="AA36" s="108"/>
      <c r="AB36" s="108"/>
      <c r="AC36" s="108"/>
      <c r="AD36" s="108"/>
      <c r="AE36" s="41"/>
    </row>
    <row r="37" spans="1:31">
      <c r="A37" s="10">
        <f t="shared" ca="1" si="6"/>
        <v>0.62075558456354241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0"/>
        <v>0</v>
      </c>
      <c r="P37" s="10">
        <f t="shared" ca="1" si="1"/>
        <v>0</v>
      </c>
      <c r="Q37" s="10">
        <f t="shared" ca="1" si="2"/>
        <v>0</v>
      </c>
      <c r="R37" s="10">
        <f t="shared" ca="1" si="3"/>
        <v>0</v>
      </c>
      <c r="S37" s="10">
        <f t="shared" ca="1" si="4"/>
        <v>0</v>
      </c>
      <c r="T37" s="10">
        <f t="shared" ca="1" si="5"/>
        <v>0</v>
      </c>
      <c r="U37" s="10"/>
      <c r="V37" s="10"/>
      <c r="W37" s="10"/>
      <c r="X37" s="10"/>
      <c r="Y37" s="73"/>
      <c r="Z37" s="74"/>
      <c r="AA37" s="74"/>
      <c r="AB37" s="74"/>
      <c r="AC37" s="49"/>
      <c r="AD37" s="75"/>
      <c r="AE37" s="10" t="s">
        <v>0</v>
      </c>
    </row>
    <row r="38" spans="1:31">
      <c r="A38" s="10">
        <f t="shared" ca="1" si="6"/>
        <v>0.52921866621152469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0"/>
        <v>0</v>
      </c>
      <c r="P38" s="10">
        <f t="shared" ca="1" si="1"/>
        <v>0</v>
      </c>
      <c r="Q38" s="10">
        <f t="shared" ca="1" si="2"/>
        <v>0</v>
      </c>
      <c r="R38" s="10">
        <f t="shared" ca="1" si="3"/>
        <v>0</v>
      </c>
      <c r="S38" s="10">
        <f t="shared" ca="1" si="4"/>
        <v>0</v>
      </c>
      <c r="T38" s="10">
        <f t="shared" ca="1" si="5"/>
        <v>0</v>
      </c>
      <c r="U38" s="10"/>
      <c r="V38" s="10"/>
      <c r="W38" s="10"/>
      <c r="X38" s="10"/>
      <c r="Y38" s="73"/>
      <c r="Z38" s="74"/>
      <c r="AA38" s="59"/>
      <c r="AB38" s="74"/>
      <c r="AC38" s="32"/>
      <c r="AD38" s="75"/>
      <c r="AE38" s="10"/>
    </row>
    <row r="39" spans="1:31">
      <c r="A39" s="10">
        <f t="shared" ca="1" si="6"/>
        <v>0.42793532432611092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0"/>
        <v>0</v>
      </c>
      <c r="P39" s="10">
        <f t="shared" ca="1" si="1"/>
        <v>0</v>
      </c>
      <c r="Q39" s="10">
        <f t="shared" ca="1" si="2"/>
        <v>0</v>
      </c>
      <c r="R39" s="10">
        <f t="shared" ca="1" si="3"/>
        <v>0</v>
      </c>
      <c r="S39" s="10">
        <f t="shared" ca="1" si="4"/>
        <v>0</v>
      </c>
      <c r="T39" s="10">
        <f t="shared" ca="1" si="5"/>
        <v>0</v>
      </c>
      <c r="U39" s="10"/>
      <c r="V39" s="10"/>
      <c r="W39" s="10"/>
      <c r="X39" s="10"/>
      <c r="Y39" s="73"/>
      <c r="Z39" s="74"/>
      <c r="AA39" s="59"/>
      <c r="AB39" s="74"/>
      <c r="AC39" s="32"/>
      <c r="AD39" s="75"/>
      <c r="AE39" s="10"/>
    </row>
    <row r="40" spans="1:31">
      <c r="A40" s="10">
        <f t="shared" ca="1" si="6"/>
        <v>0.51460495111869253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0"/>
        <v>0</v>
      </c>
      <c r="P40" s="10">
        <f t="shared" ca="1" si="1"/>
        <v>0</v>
      </c>
      <c r="Q40" s="10">
        <f t="shared" ca="1" si="2"/>
        <v>0</v>
      </c>
      <c r="R40" s="10">
        <f t="shared" ca="1" si="3"/>
        <v>0</v>
      </c>
      <c r="S40" s="10">
        <f t="shared" ca="1" si="4"/>
        <v>0</v>
      </c>
      <c r="T40" s="10">
        <f t="shared" ca="1" si="5"/>
        <v>0</v>
      </c>
      <c r="U40" s="10"/>
      <c r="V40" s="10"/>
      <c r="W40" s="10"/>
      <c r="X40" s="10"/>
      <c r="Y40" s="73"/>
      <c r="Z40" s="74"/>
      <c r="AA40" s="59"/>
      <c r="AB40" s="74"/>
      <c r="AC40" s="32"/>
      <c r="AD40" s="75"/>
      <c r="AE40" s="10"/>
    </row>
    <row r="41" spans="1:31">
      <c r="A41" s="10">
        <f t="shared" ca="1" si="6"/>
        <v>0.66409007998827152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0"/>
        <v>0</v>
      </c>
      <c r="P41" s="10">
        <f t="shared" ca="1" si="1"/>
        <v>0</v>
      </c>
      <c r="Q41" s="10">
        <f t="shared" ca="1" si="2"/>
        <v>0</v>
      </c>
      <c r="R41" s="10">
        <f t="shared" ca="1" si="3"/>
        <v>0</v>
      </c>
      <c r="S41" s="10">
        <f t="shared" ca="1" si="4"/>
        <v>0</v>
      </c>
      <c r="T41" s="10">
        <f t="shared" ca="1" si="5"/>
        <v>0</v>
      </c>
      <c r="U41" s="10"/>
      <c r="V41" s="10"/>
      <c r="W41" s="10"/>
      <c r="X41" s="10"/>
      <c r="Y41" s="73"/>
      <c r="Z41" s="74"/>
      <c r="AA41" s="59"/>
      <c r="AB41" s="74"/>
      <c r="AC41" s="32"/>
      <c r="AD41" s="75"/>
      <c r="AE41" s="10"/>
    </row>
    <row r="42" spans="1:31">
      <c r="A42" s="10">
        <f t="shared" ca="1" si="6"/>
        <v>0.40383944465074895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0"/>
        <v>0</v>
      </c>
      <c r="P42" s="10">
        <f t="shared" ca="1" si="1"/>
        <v>0</v>
      </c>
      <c r="Q42" s="10">
        <f t="shared" ca="1" si="2"/>
        <v>0</v>
      </c>
      <c r="R42" s="10">
        <f t="shared" ca="1" si="3"/>
        <v>0</v>
      </c>
      <c r="S42" s="10">
        <f t="shared" ca="1" si="4"/>
        <v>0</v>
      </c>
      <c r="T42" s="10">
        <f t="shared" ca="1" si="5"/>
        <v>0</v>
      </c>
      <c r="U42" s="10"/>
      <c r="V42" s="10"/>
      <c r="W42" s="10"/>
      <c r="X42" s="10"/>
      <c r="Y42" s="73"/>
      <c r="Z42" s="74"/>
      <c r="AA42" s="59"/>
      <c r="AB42" s="74"/>
      <c r="AC42" s="32"/>
      <c r="AD42" s="75"/>
      <c r="AE42" s="10"/>
    </row>
    <row r="43" spans="1:31">
      <c r="A43" s="10">
        <f t="shared" ca="1" si="6"/>
        <v>0.78785079073623532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0"/>
        <v>0</v>
      </c>
      <c r="P43" s="10">
        <f t="shared" ca="1" si="1"/>
        <v>0</v>
      </c>
      <c r="Q43" s="10">
        <f t="shared" ca="1" si="2"/>
        <v>0</v>
      </c>
      <c r="R43" s="10">
        <f t="shared" ca="1" si="3"/>
        <v>0</v>
      </c>
      <c r="S43" s="10">
        <f t="shared" ca="1" si="4"/>
        <v>0</v>
      </c>
      <c r="T43" s="10">
        <f t="shared" ca="1" si="5"/>
        <v>0</v>
      </c>
      <c r="U43" s="10"/>
      <c r="V43" s="10"/>
      <c r="W43" s="10"/>
      <c r="X43" s="10"/>
      <c r="Y43" s="73"/>
      <c r="Z43" s="74"/>
      <c r="AA43" s="59"/>
      <c r="AB43" s="74"/>
      <c r="AC43" s="32"/>
      <c r="AD43" s="75"/>
      <c r="AE43" s="10"/>
    </row>
    <row r="44" spans="1:31">
      <c r="A44" s="10">
        <f t="shared" ca="1" si="6"/>
        <v>0.867917523172411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0"/>
        <v>0</v>
      </c>
      <c r="P44" s="10">
        <f t="shared" ca="1" si="1"/>
        <v>0</v>
      </c>
      <c r="Q44" s="10">
        <f t="shared" ca="1" si="2"/>
        <v>0</v>
      </c>
      <c r="R44" s="10">
        <f t="shared" ca="1" si="3"/>
        <v>0</v>
      </c>
      <c r="S44" s="10">
        <f t="shared" ca="1" si="4"/>
        <v>0</v>
      </c>
      <c r="T44" s="10">
        <f t="shared" ca="1" si="5"/>
        <v>0</v>
      </c>
      <c r="U44" s="10"/>
      <c r="V44" s="10"/>
      <c r="W44" s="10"/>
      <c r="X44" s="10"/>
      <c r="Y44" s="73"/>
      <c r="Z44" s="74"/>
      <c r="AA44" s="32"/>
      <c r="AB44" s="74"/>
      <c r="AC44" s="32"/>
      <c r="AD44" s="75"/>
      <c r="AE44" s="10"/>
    </row>
    <row r="45" spans="1:31">
      <c r="A45" s="10">
        <f t="shared" ca="1" si="6"/>
        <v>0.23856537474487138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0"/>
        <v>0</v>
      </c>
      <c r="P45" s="10">
        <f t="shared" ca="1" si="1"/>
        <v>0</v>
      </c>
      <c r="Q45" s="10">
        <f t="shared" ca="1" si="2"/>
        <v>0</v>
      </c>
      <c r="R45" s="10">
        <f t="shared" ca="1" si="3"/>
        <v>0</v>
      </c>
      <c r="S45" s="10">
        <f t="shared" ca="1" si="4"/>
        <v>0</v>
      </c>
      <c r="T45" s="10">
        <f t="shared" ca="1" si="5"/>
        <v>0</v>
      </c>
      <c r="U45" s="10"/>
      <c r="V45" s="10"/>
      <c r="W45" s="10"/>
      <c r="X45" s="10"/>
      <c r="Y45" s="73"/>
      <c r="Z45" s="74"/>
      <c r="AA45" s="59"/>
      <c r="AB45" s="74"/>
      <c r="AC45" s="32"/>
      <c r="AD45" s="75"/>
      <c r="AE45" s="10"/>
    </row>
    <row r="46" spans="1:31">
      <c r="A46" s="10">
        <f t="shared" ca="1" si="6"/>
        <v>0.86722704253002714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0"/>
        <v>0</v>
      </c>
      <c r="P46" s="10">
        <f t="shared" ca="1" si="1"/>
        <v>0</v>
      </c>
      <c r="Q46" s="10">
        <f t="shared" ca="1" si="2"/>
        <v>0</v>
      </c>
      <c r="R46" s="10">
        <f t="shared" ca="1" si="3"/>
        <v>0</v>
      </c>
      <c r="S46" s="10">
        <f t="shared" ca="1" si="4"/>
        <v>0</v>
      </c>
      <c r="T46" s="10">
        <f t="shared" ca="1" si="5"/>
        <v>0</v>
      </c>
      <c r="U46" s="10"/>
      <c r="V46" s="10"/>
      <c r="W46" s="10"/>
      <c r="X46" s="10"/>
      <c r="Y46" s="73"/>
      <c r="Z46" s="74"/>
      <c r="AA46" s="59"/>
      <c r="AB46" s="74"/>
      <c r="AC46" s="32"/>
      <c r="AD46" s="75"/>
      <c r="AE46" s="10"/>
    </row>
    <row r="47" spans="1:31">
      <c r="A47" s="10">
        <f t="shared" ca="1" si="6"/>
        <v>0.531640576813598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0"/>
        <v>0</v>
      </c>
      <c r="P47" s="10">
        <f t="shared" ca="1" si="1"/>
        <v>0</v>
      </c>
      <c r="Q47" s="10">
        <f t="shared" ca="1" si="2"/>
        <v>0</v>
      </c>
      <c r="R47" s="10">
        <f t="shared" ca="1" si="3"/>
        <v>0</v>
      </c>
      <c r="S47" s="10">
        <f t="shared" ca="1" si="4"/>
        <v>0</v>
      </c>
      <c r="T47" s="10">
        <f t="shared" ca="1" si="5"/>
        <v>0</v>
      </c>
      <c r="U47" s="10"/>
      <c r="V47" s="10"/>
      <c r="W47" s="10"/>
      <c r="X47" s="10"/>
      <c r="Y47" s="73"/>
      <c r="Z47" s="74"/>
      <c r="AA47" s="59"/>
      <c r="AB47" s="74"/>
      <c r="AC47" s="32"/>
      <c r="AD47" s="75"/>
      <c r="AE47" s="10"/>
    </row>
    <row r="48" spans="1:31">
      <c r="A48" s="10">
        <f t="shared" ca="1" si="6"/>
        <v>0.41991145672738295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0"/>
        <v>0</v>
      </c>
      <c r="P48" s="10">
        <f t="shared" ca="1" si="1"/>
        <v>0</v>
      </c>
      <c r="Q48" s="10">
        <f t="shared" ca="1" si="2"/>
        <v>0</v>
      </c>
      <c r="R48" s="10">
        <f t="shared" ca="1" si="3"/>
        <v>0</v>
      </c>
      <c r="S48" s="10">
        <f t="shared" ca="1" si="4"/>
        <v>0</v>
      </c>
      <c r="T48" s="10">
        <f t="shared" ca="1" si="5"/>
        <v>0</v>
      </c>
      <c r="U48" s="10"/>
      <c r="V48" s="10"/>
      <c r="W48" s="10"/>
      <c r="X48" s="10"/>
      <c r="Y48" s="73"/>
      <c r="Z48" s="74"/>
      <c r="AA48" s="59"/>
      <c r="AB48" s="74"/>
      <c r="AC48" s="32"/>
      <c r="AD48" s="75"/>
      <c r="AE48" s="10"/>
    </row>
    <row r="49" spans="1:31">
      <c r="A49" s="10">
        <f t="shared" ca="1" si="6"/>
        <v>0.91233449512509424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0"/>
        <v>0</v>
      </c>
      <c r="P49" s="10">
        <f t="shared" ca="1" si="1"/>
        <v>0</v>
      </c>
      <c r="Q49" s="10">
        <f t="shared" ca="1" si="2"/>
        <v>0</v>
      </c>
      <c r="R49" s="10">
        <f t="shared" ca="1" si="3"/>
        <v>0</v>
      </c>
      <c r="S49" s="10">
        <f t="shared" ca="1" si="4"/>
        <v>0</v>
      </c>
      <c r="T49" s="10">
        <f t="shared" ca="1" si="5"/>
        <v>0</v>
      </c>
      <c r="U49" s="10"/>
      <c r="V49" s="10"/>
      <c r="W49" s="10"/>
      <c r="X49" s="10"/>
      <c r="Y49" s="73"/>
      <c r="Z49" s="74"/>
      <c r="AA49" s="59"/>
      <c r="AB49" s="74"/>
      <c r="AC49" s="32"/>
      <c r="AD49" s="75"/>
      <c r="AE49" s="10"/>
    </row>
    <row r="50" spans="1:31">
      <c r="A50" s="10">
        <f t="shared" ca="1" si="6"/>
        <v>0.46871737871391428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0"/>
        <v>0</v>
      </c>
      <c r="P50" s="10">
        <f t="shared" ca="1" si="1"/>
        <v>0</v>
      </c>
      <c r="Q50" s="10">
        <f t="shared" ca="1" si="2"/>
        <v>0</v>
      </c>
      <c r="R50" s="10">
        <f t="shared" ca="1" si="3"/>
        <v>0</v>
      </c>
      <c r="S50" s="10">
        <f t="shared" ca="1" si="4"/>
        <v>0</v>
      </c>
      <c r="T50" s="10">
        <f t="shared" ca="1" si="5"/>
        <v>0</v>
      </c>
      <c r="U50" s="10"/>
      <c r="V50" s="10"/>
      <c r="W50" s="10"/>
      <c r="X50" s="10"/>
      <c r="Y50" s="73"/>
      <c r="Z50" s="74"/>
      <c r="AA50" s="59"/>
      <c r="AB50" s="74"/>
      <c r="AC50" s="32"/>
      <c r="AD50" s="75"/>
      <c r="AE50" s="10"/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5:AE50"/>
  <sheetViews>
    <sheetView workbookViewId="0">
      <selection sqref="A1:AE50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5.8578547629277722E-2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O50" ca="1" si="0">IF(COUNT($B6:$C6)=2,B6,0)</f>
        <v>0</v>
      </c>
      <c r="O6" s="10">
        <f t="shared" ca="1" si="0"/>
        <v>0</v>
      </c>
      <c r="P6" s="10">
        <f t="shared" ref="P6:P50" ca="1" si="1">IF(COUNT($B6:$C6)=2,N6*O6,0)</f>
        <v>0</v>
      </c>
      <c r="Q6" s="10">
        <f t="shared" ref="Q6:Q50" ca="1" si="2">IF(COUNT($B6:$C6)=2,B6^2,0)</f>
        <v>0</v>
      </c>
      <c r="R6" s="10">
        <f t="shared" ref="R6:R50" ca="1" si="3">IF(COUNT($B6:$C6)=2,B6^3,0)</f>
        <v>0</v>
      </c>
      <c r="S6" s="10">
        <f t="shared" ref="S6:S50" ca="1" si="4">IF(COUNT($B6:$C6)=2,B6^4,0)</f>
        <v>0</v>
      </c>
      <c r="T6" s="10">
        <f t="shared" ref="T6:T50" ca="1" si="5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6">RAND()</f>
        <v>5.5369462598435448E-2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0"/>
        <v>0</v>
      </c>
      <c r="P7" s="10">
        <f t="shared" ca="1" si="1"/>
        <v>0</v>
      </c>
      <c r="Q7" s="10">
        <f t="shared" ca="1" si="2"/>
        <v>0</v>
      </c>
      <c r="R7" s="10">
        <f t="shared" ca="1" si="3"/>
        <v>0</v>
      </c>
      <c r="S7" s="10">
        <f t="shared" ca="1" si="4"/>
        <v>0</v>
      </c>
      <c r="T7" s="10">
        <f t="shared" ca="1" si="5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6"/>
        <v>0.31836443800596403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0"/>
        <v>0</v>
      </c>
      <c r="P8" s="10">
        <f t="shared" ca="1" si="1"/>
        <v>0</v>
      </c>
      <c r="Q8" s="10">
        <f t="shared" ca="1" si="2"/>
        <v>0</v>
      </c>
      <c r="R8" s="10">
        <f t="shared" ca="1" si="3"/>
        <v>0</v>
      </c>
      <c r="S8" s="10">
        <f t="shared" ca="1" si="4"/>
        <v>0</v>
      </c>
      <c r="T8" s="10">
        <f t="shared" ca="1" si="5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6"/>
        <v>0.84532401444197913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0"/>
        <v>0</v>
      </c>
      <c r="P9" s="10">
        <f t="shared" ca="1" si="1"/>
        <v>0</v>
      </c>
      <c r="Q9" s="10">
        <f t="shared" ca="1" si="2"/>
        <v>0</v>
      </c>
      <c r="R9" s="10">
        <f t="shared" ca="1" si="3"/>
        <v>0</v>
      </c>
      <c r="S9" s="10">
        <f t="shared" ca="1" si="4"/>
        <v>0</v>
      </c>
      <c r="T9" s="10">
        <f t="shared" ca="1" si="5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6"/>
        <v>0.83637910690786132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0"/>
        <v>0</v>
      </c>
      <c r="P10" s="10">
        <f t="shared" ca="1" si="1"/>
        <v>0</v>
      </c>
      <c r="Q10" s="10">
        <f t="shared" ca="1" si="2"/>
        <v>0</v>
      </c>
      <c r="R10" s="10">
        <f t="shared" ca="1" si="3"/>
        <v>0</v>
      </c>
      <c r="S10" s="10">
        <f t="shared" ca="1" si="4"/>
        <v>0</v>
      </c>
      <c r="T10" s="10">
        <f t="shared" ca="1" si="5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6"/>
        <v>0.93026894112081782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0"/>
        <v>0</v>
      </c>
      <c r="P11" s="10">
        <f t="shared" ca="1" si="1"/>
        <v>0</v>
      </c>
      <c r="Q11" s="10">
        <f t="shared" ca="1" si="2"/>
        <v>0</v>
      </c>
      <c r="R11" s="10">
        <f t="shared" ca="1" si="3"/>
        <v>0</v>
      </c>
      <c r="S11" s="10">
        <f t="shared" ca="1" si="4"/>
        <v>0</v>
      </c>
      <c r="T11" s="10">
        <f t="shared" ca="1" si="5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6"/>
        <v>0.93143980983017693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0"/>
        <v>0</v>
      </c>
      <c r="P12" s="10">
        <f t="shared" ca="1" si="1"/>
        <v>0</v>
      </c>
      <c r="Q12" s="10">
        <f t="shared" ca="1" si="2"/>
        <v>0</v>
      </c>
      <c r="R12" s="10">
        <f t="shared" ca="1" si="3"/>
        <v>0</v>
      </c>
      <c r="S12" s="10">
        <f t="shared" ca="1" si="4"/>
        <v>0</v>
      </c>
      <c r="T12" s="10">
        <f t="shared" ca="1" si="5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6"/>
        <v>0.39277384211173172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0"/>
        <v>0</v>
      </c>
      <c r="P13" s="10">
        <f t="shared" ca="1" si="1"/>
        <v>0</v>
      </c>
      <c r="Q13" s="10">
        <f t="shared" ca="1" si="2"/>
        <v>0</v>
      </c>
      <c r="R13" s="10">
        <f t="shared" ca="1" si="3"/>
        <v>0</v>
      </c>
      <c r="S13" s="10">
        <f t="shared" ca="1" si="4"/>
        <v>0</v>
      </c>
      <c r="T13" s="10">
        <f t="shared" ca="1" si="5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6"/>
        <v>0.42041345611218783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0"/>
        <v>0</v>
      </c>
      <c r="P14" s="10">
        <f t="shared" ca="1" si="1"/>
        <v>0</v>
      </c>
      <c r="Q14" s="10">
        <f t="shared" ca="1" si="2"/>
        <v>0</v>
      </c>
      <c r="R14" s="10">
        <f t="shared" ca="1" si="3"/>
        <v>0</v>
      </c>
      <c r="S14" s="10">
        <f t="shared" ca="1" si="4"/>
        <v>0</v>
      </c>
      <c r="T14" s="10">
        <f t="shared" ca="1" si="5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6"/>
        <v>0.5164815232048604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0"/>
        <v>0</v>
      </c>
      <c r="P15" s="10">
        <f t="shared" ca="1" si="1"/>
        <v>0</v>
      </c>
      <c r="Q15" s="10">
        <f t="shared" ca="1" si="2"/>
        <v>0</v>
      </c>
      <c r="R15" s="10">
        <f t="shared" ca="1" si="3"/>
        <v>0</v>
      </c>
      <c r="S15" s="10">
        <f t="shared" ca="1" si="4"/>
        <v>0</v>
      </c>
      <c r="T15" s="10">
        <f t="shared" ca="1" si="5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6"/>
        <v>0.22955126103072809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0"/>
        <v>0</v>
      </c>
      <c r="P16" s="10">
        <f t="shared" ca="1" si="1"/>
        <v>0</v>
      </c>
      <c r="Q16" s="10">
        <f t="shared" ca="1" si="2"/>
        <v>0</v>
      </c>
      <c r="R16" s="10">
        <f t="shared" ca="1" si="3"/>
        <v>0</v>
      </c>
      <c r="S16" s="10">
        <f t="shared" ca="1" si="4"/>
        <v>0</v>
      </c>
      <c r="T16" s="10">
        <f t="shared" ca="1" si="5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6"/>
        <v>0.68588798192453493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0"/>
        <v>0</v>
      </c>
      <c r="P17" s="10">
        <f t="shared" ca="1" si="1"/>
        <v>0</v>
      </c>
      <c r="Q17" s="10">
        <f t="shared" ca="1" si="2"/>
        <v>0</v>
      </c>
      <c r="R17" s="10">
        <f t="shared" ca="1" si="3"/>
        <v>0</v>
      </c>
      <c r="S17" s="10">
        <f t="shared" ca="1" si="4"/>
        <v>0</v>
      </c>
      <c r="T17" s="10">
        <f t="shared" ca="1" si="5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6"/>
        <v>0.70846988332558514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0"/>
        <v>0</v>
      </c>
      <c r="P18" s="10">
        <f t="shared" ca="1" si="1"/>
        <v>0</v>
      </c>
      <c r="Q18" s="10">
        <f t="shared" ca="1" si="2"/>
        <v>0</v>
      </c>
      <c r="R18" s="10">
        <f t="shared" ca="1" si="3"/>
        <v>0</v>
      </c>
      <c r="S18" s="10">
        <f t="shared" ca="1" si="4"/>
        <v>0</v>
      </c>
      <c r="T18" s="10">
        <f t="shared" ca="1" si="5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6"/>
        <v>0.9930497240776428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0"/>
        <v>0</v>
      </c>
      <c r="P19" s="10">
        <f t="shared" ca="1" si="1"/>
        <v>0</v>
      </c>
      <c r="Q19" s="10">
        <f t="shared" ca="1" si="2"/>
        <v>0</v>
      </c>
      <c r="R19" s="10">
        <f t="shared" ca="1" si="3"/>
        <v>0</v>
      </c>
      <c r="S19" s="10">
        <f t="shared" ca="1" si="4"/>
        <v>0</v>
      </c>
      <c r="T19" s="10">
        <f t="shared" ca="1" si="5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6"/>
        <v>0.91414365739567505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0"/>
        <v>0</v>
      </c>
      <c r="P20" s="10">
        <f t="shared" ca="1" si="1"/>
        <v>0</v>
      </c>
      <c r="Q20" s="10">
        <f t="shared" ca="1" si="2"/>
        <v>0</v>
      </c>
      <c r="R20" s="10">
        <f t="shared" ca="1" si="3"/>
        <v>0</v>
      </c>
      <c r="S20" s="10">
        <f t="shared" ca="1" si="4"/>
        <v>0</v>
      </c>
      <c r="T20" s="10">
        <f t="shared" ca="1" si="5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6"/>
        <v>0.22880021577248633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0"/>
        <v>0</v>
      </c>
      <c r="P21" s="10">
        <f t="shared" ca="1" si="1"/>
        <v>0</v>
      </c>
      <c r="Q21" s="10">
        <f t="shared" ca="1" si="2"/>
        <v>0</v>
      </c>
      <c r="R21" s="10">
        <f t="shared" ca="1" si="3"/>
        <v>0</v>
      </c>
      <c r="S21" s="10">
        <f t="shared" ca="1" si="4"/>
        <v>0</v>
      </c>
      <c r="T21" s="10">
        <f t="shared" ca="1" si="5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6"/>
        <v>0.78559269953947408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0"/>
        <v>0</v>
      </c>
      <c r="P22" s="10">
        <f t="shared" ca="1" si="1"/>
        <v>0</v>
      </c>
      <c r="Q22" s="10">
        <f t="shared" ca="1" si="2"/>
        <v>0</v>
      </c>
      <c r="R22" s="10">
        <f t="shared" ca="1" si="3"/>
        <v>0</v>
      </c>
      <c r="S22" s="10">
        <f t="shared" ca="1" si="4"/>
        <v>0</v>
      </c>
      <c r="T22" s="10">
        <f t="shared" ca="1" si="5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6"/>
        <v>5.5113579591292816E-2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0"/>
        <v>0</v>
      </c>
      <c r="P23" s="10">
        <f t="shared" ca="1" si="1"/>
        <v>0</v>
      </c>
      <c r="Q23" s="10">
        <f t="shared" ca="1" si="2"/>
        <v>0</v>
      </c>
      <c r="R23" s="10">
        <f t="shared" ca="1" si="3"/>
        <v>0</v>
      </c>
      <c r="S23" s="10">
        <f t="shared" ca="1" si="4"/>
        <v>0</v>
      </c>
      <c r="T23" s="10">
        <f t="shared" ca="1" si="5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6"/>
        <v>0.36340864188216915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0"/>
        <v>0</v>
      </c>
      <c r="P24" s="10">
        <f t="shared" ca="1" si="1"/>
        <v>0</v>
      </c>
      <c r="Q24" s="10">
        <f t="shared" ca="1" si="2"/>
        <v>0</v>
      </c>
      <c r="R24" s="10">
        <f t="shared" ca="1" si="3"/>
        <v>0</v>
      </c>
      <c r="S24" s="10">
        <f t="shared" ca="1" si="4"/>
        <v>0</v>
      </c>
      <c r="T24" s="10">
        <f t="shared" ca="1" si="5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6"/>
        <v>0.63770658304363925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0"/>
        <v>0</v>
      </c>
      <c r="P25" s="10">
        <f t="shared" ca="1" si="1"/>
        <v>0</v>
      </c>
      <c r="Q25" s="10">
        <f t="shared" ca="1" si="2"/>
        <v>0</v>
      </c>
      <c r="R25" s="10">
        <f t="shared" ca="1" si="3"/>
        <v>0</v>
      </c>
      <c r="S25" s="10">
        <f t="shared" ca="1" si="4"/>
        <v>0</v>
      </c>
      <c r="T25" s="10">
        <f t="shared" ca="1" si="5"/>
        <v>0</v>
      </c>
      <c r="U25" s="10"/>
      <c r="V25" s="10"/>
      <c r="W25" s="10"/>
      <c r="X25" s="9" t="s">
        <v>0</v>
      </c>
      <c r="Y25" s="55">
        <f t="shared" ref="Y25:AE25" ca="1" si="7">SUM(N6:N50)</f>
        <v>0</v>
      </c>
      <c r="Z25" s="56">
        <f t="shared" ca="1" si="7"/>
        <v>0</v>
      </c>
      <c r="AA25" s="57">
        <f t="shared" ca="1" si="7"/>
        <v>0</v>
      </c>
      <c r="AB25" s="57">
        <f t="shared" ca="1" si="7"/>
        <v>0</v>
      </c>
      <c r="AC25" s="57">
        <f t="shared" ca="1" si="7"/>
        <v>0</v>
      </c>
      <c r="AD25" s="57">
        <f t="shared" ca="1" si="7"/>
        <v>0</v>
      </c>
      <c r="AE25" s="58">
        <f t="shared" ca="1" si="7"/>
        <v>0</v>
      </c>
    </row>
    <row r="26" spans="1:31">
      <c r="A26" s="10">
        <f t="shared" ca="1" si="6"/>
        <v>0.60656127881748478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0"/>
        <v>0</v>
      </c>
      <c r="P26" s="10">
        <f t="shared" ca="1" si="1"/>
        <v>0</v>
      </c>
      <c r="Q26" s="10">
        <f t="shared" ca="1" si="2"/>
        <v>0</v>
      </c>
      <c r="R26" s="10">
        <f t="shared" ca="1" si="3"/>
        <v>0</v>
      </c>
      <c r="S26" s="10">
        <f t="shared" ca="1" si="4"/>
        <v>0</v>
      </c>
      <c r="T26" s="10">
        <f t="shared" ca="1" si="5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6"/>
        <v>0.27934481304462067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0"/>
        <v>0</v>
      </c>
      <c r="P27" s="10">
        <f t="shared" ca="1" si="1"/>
        <v>0</v>
      </c>
      <c r="Q27" s="10">
        <f t="shared" ca="1" si="2"/>
        <v>0</v>
      </c>
      <c r="R27" s="10">
        <f t="shared" ca="1" si="3"/>
        <v>0</v>
      </c>
      <c r="S27" s="10">
        <f t="shared" ca="1" si="4"/>
        <v>0</v>
      </c>
      <c r="T27" s="10">
        <f t="shared" ca="1" si="5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6"/>
        <v>0.49495963999202031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0"/>
        <v>0</v>
      </c>
      <c r="P28" s="10">
        <f t="shared" ca="1" si="1"/>
        <v>0</v>
      </c>
      <c r="Q28" s="10">
        <f t="shared" ca="1" si="2"/>
        <v>0</v>
      </c>
      <c r="R28" s="10">
        <f t="shared" ca="1" si="3"/>
        <v>0</v>
      </c>
      <c r="S28" s="10">
        <f t="shared" ca="1" si="4"/>
        <v>0</v>
      </c>
      <c r="T28" s="10">
        <f t="shared" ca="1" si="5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6"/>
        <v>0.12487590690006567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0"/>
        <v>0</v>
      </c>
      <c r="P29" s="10">
        <f t="shared" ca="1" si="1"/>
        <v>0</v>
      </c>
      <c r="Q29" s="10">
        <f t="shared" ca="1" si="2"/>
        <v>0</v>
      </c>
      <c r="R29" s="10">
        <f t="shared" ca="1" si="3"/>
        <v>0</v>
      </c>
      <c r="S29" s="10">
        <f t="shared" ca="1" si="4"/>
        <v>0</v>
      </c>
      <c r="T29" s="10">
        <f t="shared" ca="1" si="5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6"/>
        <v>8.9509916920450405E-2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0"/>
        <v>0</v>
      </c>
      <c r="P30" s="10">
        <f t="shared" ca="1" si="1"/>
        <v>0</v>
      </c>
      <c r="Q30" s="10">
        <f t="shared" ca="1" si="2"/>
        <v>0</v>
      </c>
      <c r="R30" s="10">
        <f t="shared" ca="1" si="3"/>
        <v>0</v>
      </c>
      <c r="S30" s="10">
        <f t="shared" ca="1" si="4"/>
        <v>0</v>
      </c>
      <c r="T30" s="10">
        <f t="shared" ca="1" si="5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6"/>
        <v>0.79119211100215803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0"/>
        <v>0</v>
      </c>
      <c r="P31" s="10">
        <f t="shared" ca="1" si="1"/>
        <v>0</v>
      </c>
      <c r="Q31" s="10">
        <f t="shared" ca="1" si="2"/>
        <v>0</v>
      </c>
      <c r="R31" s="10">
        <f t="shared" ca="1" si="3"/>
        <v>0</v>
      </c>
      <c r="S31" s="10">
        <f t="shared" ca="1" si="4"/>
        <v>0</v>
      </c>
      <c r="T31" s="10">
        <f t="shared" ca="1" si="5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6"/>
        <v>0.98414471445030061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0"/>
        <v>0</v>
      </c>
      <c r="P32" s="10">
        <f t="shared" ca="1" si="1"/>
        <v>0</v>
      </c>
      <c r="Q32" s="10">
        <f t="shared" ca="1" si="2"/>
        <v>0</v>
      </c>
      <c r="R32" s="10">
        <f t="shared" ca="1" si="3"/>
        <v>0</v>
      </c>
      <c r="S32" s="10">
        <f t="shared" ca="1" si="4"/>
        <v>0</v>
      </c>
      <c r="T32" s="10">
        <f t="shared" ca="1" si="5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6"/>
        <v>0.13638815265591708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0"/>
        <v>0</v>
      </c>
      <c r="P33" s="10">
        <f t="shared" ca="1" si="1"/>
        <v>0</v>
      </c>
      <c r="Q33" s="10">
        <f t="shared" ca="1" si="2"/>
        <v>0</v>
      </c>
      <c r="R33" s="10">
        <f t="shared" ca="1" si="3"/>
        <v>0</v>
      </c>
      <c r="S33" s="10">
        <f t="shared" ca="1" si="4"/>
        <v>0</v>
      </c>
      <c r="T33" s="10">
        <f t="shared" ca="1" si="5"/>
        <v>0</v>
      </c>
      <c r="U33" s="10"/>
      <c r="V33" s="10"/>
      <c r="W33" s="10"/>
      <c r="X33" s="89"/>
      <c r="Y33" s="72"/>
      <c r="Z33" s="10"/>
      <c r="AA33" s="10"/>
      <c r="AB33" s="10"/>
      <c r="AC33" s="10"/>
      <c r="AD33" s="10"/>
      <c r="AE33" s="10"/>
    </row>
    <row r="34" spans="1:31">
      <c r="A34" s="10">
        <f t="shared" ca="1" si="6"/>
        <v>0.99714576513611919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0"/>
        <v>0</v>
      </c>
      <c r="P34" s="10">
        <f t="shared" ca="1" si="1"/>
        <v>0</v>
      </c>
      <c r="Q34" s="10">
        <f t="shared" ca="1" si="2"/>
        <v>0</v>
      </c>
      <c r="R34" s="10">
        <f t="shared" ca="1" si="3"/>
        <v>0</v>
      </c>
      <c r="S34" s="10">
        <f t="shared" ca="1" si="4"/>
        <v>0</v>
      </c>
      <c r="T34" s="10">
        <f t="shared" ca="1" si="5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>
      <c r="A35" s="10">
        <f t="shared" ca="1" si="6"/>
        <v>0.72504192691690905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0"/>
        <v>0</v>
      </c>
      <c r="P35" s="10">
        <f t="shared" ca="1" si="1"/>
        <v>0</v>
      </c>
      <c r="Q35" s="10">
        <f t="shared" ca="1" si="2"/>
        <v>0</v>
      </c>
      <c r="R35" s="10">
        <f t="shared" ca="1" si="3"/>
        <v>0</v>
      </c>
      <c r="S35" s="10">
        <f t="shared" ca="1" si="4"/>
        <v>0</v>
      </c>
      <c r="T35" s="10">
        <f t="shared" ca="1" si="5"/>
        <v>0</v>
      </c>
      <c r="U35" s="10"/>
      <c r="V35" s="10"/>
      <c r="W35" s="10"/>
      <c r="X35" s="10"/>
      <c r="Y35" s="72"/>
      <c r="Z35" s="10"/>
      <c r="AA35" s="10"/>
      <c r="AB35" s="10"/>
      <c r="AC35" s="10"/>
      <c r="AD35" s="10"/>
      <c r="AE35" s="10"/>
    </row>
    <row r="36" spans="1:31">
      <c r="A36" s="10">
        <f t="shared" ca="1" si="6"/>
        <v>0.26863569950607913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0"/>
        <v>0</v>
      </c>
      <c r="P36" s="10">
        <f t="shared" ca="1" si="1"/>
        <v>0</v>
      </c>
      <c r="Q36" s="10">
        <f t="shared" ca="1" si="2"/>
        <v>0</v>
      </c>
      <c r="R36" s="10">
        <f t="shared" ca="1" si="3"/>
        <v>0</v>
      </c>
      <c r="S36" s="10">
        <f t="shared" ca="1" si="4"/>
        <v>0</v>
      </c>
      <c r="T36" s="10">
        <f t="shared" ca="1" si="5"/>
        <v>0</v>
      </c>
      <c r="U36" s="10"/>
      <c r="V36" s="10"/>
      <c r="W36" s="10"/>
      <c r="X36" s="10"/>
      <c r="Y36" s="108"/>
      <c r="Z36" s="108"/>
      <c r="AA36" s="108"/>
      <c r="AB36" s="108"/>
      <c r="AC36" s="108"/>
      <c r="AD36" s="108"/>
      <c r="AE36" s="41"/>
    </row>
    <row r="37" spans="1:31">
      <c r="A37" s="10">
        <f t="shared" ca="1" si="6"/>
        <v>0.20696155850636533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0"/>
        <v>0</v>
      </c>
      <c r="P37" s="10">
        <f t="shared" ca="1" si="1"/>
        <v>0</v>
      </c>
      <c r="Q37" s="10">
        <f t="shared" ca="1" si="2"/>
        <v>0</v>
      </c>
      <c r="R37" s="10">
        <f t="shared" ca="1" si="3"/>
        <v>0</v>
      </c>
      <c r="S37" s="10">
        <f t="shared" ca="1" si="4"/>
        <v>0</v>
      </c>
      <c r="T37" s="10">
        <f t="shared" ca="1" si="5"/>
        <v>0</v>
      </c>
      <c r="U37" s="10"/>
      <c r="V37" s="10"/>
      <c r="W37" s="10"/>
      <c r="X37" s="10"/>
      <c r="Y37" s="73"/>
      <c r="Z37" s="74"/>
      <c r="AA37" s="74"/>
      <c r="AB37" s="74"/>
      <c r="AC37" s="49"/>
      <c r="AD37" s="75"/>
      <c r="AE37" s="10" t="s">
        <v>0</v>
      </c>
    </row>
    <row r="38" spans="1:31">
      <c r="A38" s="10">
        <f t="shared" ca="1" si="6"/>
        <v>0.79654692208419187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0"/>
        <v>0</v>
      </c>
      <c r="P38" s="10">
        <f t="shared" ca="1" si="1"/>
        <v>0</v>
      </c>
      <c r="Q38" s="10">
        <f t="shared" ca="1" si="2"/>
        <v>0</v>
      </c>
      <c r="R38" s="10">
        <f t="shared" ca="1" si="3"/>
        <v>0</v>
      </c>
      <c r="S38" s="10">
        <f t="shared" ca="1" si="4"/>
        <v>0</v>
      </c>
      <c r="T38" s="10">
        <f t="shared" ca="1" si="5"/>
        <v>0</v>
      </c>
      <c r="U38" s="10"/>
      <c r="V38" s="10"/>
      <c r="W38" s="10"/>
      <c r="X38" s="10"/>
      <c r="Y38" s="73"/>
      <c r="Z38" s="74"/>
      <c r="AA38" s="59"/>
      <c r="AB38" s="74"/>
      <c r="AC38" s="32"/>
      <c r="AD38" s="75"/>
      <c r="AE38" s="10"/>
    </row>
    <row r="39" spans="1:31">
      <c r="A39" s="10">
        <f t="shared" ca="1" si="6"/>
        <v>0.50315404043118628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0"/>
        <v>0</v>
      </c>
      <c r="P39" s="10">
        <f t="shared" ca="1" si="1"/>
        <v>0</v>
      </c>
      <c r="Q39" s="10">
        <f t="shared" ca="1" si="2"/>
        <v>0</v>
      </c>
      <c r="R39" s="10">
        <f t="shared" ca="1" si="3"/>
        <v>0</v>
      </c>
      <c r="S39" s="10">
        <f t="shared" ca="1" si="4"/>
        <v>0</v>
      </c>
      <c r="T39" s="10">
        <f t="shared" ca="1" si="5"/>
        <v>0</v>
      </c>
      <c r="U39" s="10"/>
      <c r="V39" s="10"/>
      <c r="W39" s="10"/>
      <c r="X39" s="10"/>
      <c r="Y39" s="73"/>
      <c r="Z39" s="74"/>
      <c r="AA39" s="59"/>
      <c r="AB39" s="74"/>
      <c r="AC39" s="32"/>
      <c r="AD39" s="75"/>
      <c r="AE39" s="10"/>
    </row>
    <row r="40" spans="1:31">
      <c r="A40" s="10">
        <f t="shared" ca="1" si="6"/>
        <v>0.96011350899931502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0"/>
        <v>0</v>
      </c>
      <c r="P40" s="10">
        <f t="shared" ca="1" si="1"/>
        <v>0</v>
      </c>
      <c r="Q40" s="10">
        <f t="shared" ca="1" si="2"/>
        <v>0</v>
      </c>
      <c r="R40" s="10">
        <f t="shared" ca="1" si="3"/>
        <v>0</v>
      </c>
      <c r="S40" s="10">
        <f t="shared" ca="1" si="4"/>
        <v>0</v>
      </c>
      <c r="T40" s="10">
        <f t="shared" ca="1" si="5"/>
        <v>0</v>
      </c>
      <c r="U40" s="10"/>
      <c r="V40" s="10"/>
      <c r="W40" s="10"/>
      <c r="X40" s="10"/>
      <c r="Y40" s="73"/>
      <c r="Z40" s="74"/>
      <c r="AA40" s="59"/>
      <c r="AB40" s="74"/>
      <c r="AC40" s="32"/>
      <c r="AD40" s="75"/>
      <c r="AE40" s="10"/>
    </row>
    <row r="41" spans="1:31">
      <c r="A41" s="10">
        <f t="shared" ca="1" si="6"/>
        <v>0.33417074236773647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0"/>
        <v>0</v>
      </c>
      <c r="P41" s="10">
        <f t="shared" ca="1" si="1"/>
        <v>0</v>
      </c>
      <c r="Q41" s="10">
        <f t="shared" ca="1" si="2"/>
        <v>0</v>
      </c>
      <c r="R41" s="10">
        <f t="shared" ca="1" si="3"/>
        <v>0</v>
      </c>
      <c r="S41" s="10">
        <f t="shared" ca="1" si="4"/>
        <v>0</v>
      </c>
      <c r="T41" s="10">
        <f t="shared" ca="1" si="5"/>
        <v>0</v>
      </c>
      <c r="U41" s="10"/>
      <c r="V41" s="10"/>
      <c r="W41" s="10"/>
      <c r="X41" s="10"/>
      <c r="Y41" s="73"/>
      <c r="Z41" s="74"/>
      <c r="AA41" s="59"/>
      <c r="AB41" s="74"/>
      <c r="AC41" s="32"/>
      <c r="AD41" s="75"/>
      <c r="AE41" s="10"/>
    </row>
    <row r="42" spans="1:31">
      <c r="A42" s="10">
        <f t="shared" ca="1" si="6"/>
        <v>8.9075235870766711E-2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0"/>
        <v>0</v>
      </c>
      <c r="P42" s="10">
        <f t="shared" ca="1" si="1"/>
        <v>0</v>
      </c>
      <c r="Q42" s="10">
        <f t="shared" ca="1" si="2"/>
        <v>0</v>
      </c>
      <c r="R42" s="10">
        <f t="shared" ca="1" si="3"/>
        <v>0</v>
      </c>
      <c r="S42" s="10">
        <f t="shared" ca="1" si="4"/>
        <v>0</v>
      </c>
      <c r="T42" s="10">
        <f t="shared" ca="1" si="5"/>
        <v>0</v>
      </c>
      <c r="U42" s="10"/>
      <c r="V42" s="10"/>
      <c r="W42" s="10"/>
      <c r="X42" s="10"/>
      <c r="Y42" s="73"/>
      <c r="Z42" s="74"/>
      <c r="AA42" s="59"/>
      <c r="AB42" s="74"/>
      <c r="AC42" s="32"/>
      <c r="AD42" s="75"/>
      <c r="AE42" s="10"/>
    </row>
    <row r="43" spans="1:31">
      <c r="A43" s="10">
        <f t="shared" ca="1" si="6"/>
        <v>0.86592489384987503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0"/>
        <v>0</v>
      </c>
      <c r="P43" s="10">
        <f t="shared" ca="1" si="1"/>
        <v>0</v>
      </c>
      <c r="Q43" s="10">
        <f t="shared" ca="1" si="2"/>
        <v>0</v>
      </c>
      <c r="R43" s="10">
        <f t="shared" ca="1" si="3"/>
        <v>0</v>
      </c>
      <c r="S43" s="10">
        <f t="shared" ca="1" si="4"/>
        <v>0</v>
      </c>
      <c r="T43" s="10">
        <f t="shared" ca="1" si="5"/>
        <v>0</v>
      </c>
      <c r="U43" s="10"/>
      <c r="V43" s="10"/>
      <c r="W43" s="10"/>
      <c r="X43" s="10"/>
      <c r="Y43" s="73"/>
      <c r="Z43" s="74"/>
      <c r="AA43" s="59"/>
      <c r="AB43" s="74"/>
      <c r="AC43" s="32"/>
      <c r="AD43" s="75"/>
      <c r="AE43" s="10"/>
    </row>
    <row r="44" spans="1:31">
      <c r="A44" s="10">
        <f t="shared" ca="1" si="6"/>
        <v>0.57081470947150414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0"/>
        <v>0</v>
      </c>
      <c r="P44" s="10">
        <f t="shared" ca="1" si="1"/>
        <v>0</v>
      </c>
      <c r="Q44" s="10">
        <f t="shared" ca="1" si="2"/>
        <v>0</v>
      </c>
      <c r="R44" s="10">
        <f t="shared" ca="1" si="3"/>
        <v>0</v>
      </c>
      <c r="S44" s="10">
        <f t="shared" ca="1" si="4"/>
        <v>0</v>
      </c>
      <c r="T44" s="10">
        <f t="shared" ca="1" si="5"/>
        <v>0</v>
      </c>
      <c r="U44" s="10"/>
      <c r="V44" s="10"/>
      <c r="W44" s="10"/>
      <c r="X44" s="10"/>
      <c r="Y44" s="73"/>
      <c r="Z44" s="74"/>
      <c r="AA44" s="32"/>
      <c r="AB44" s="74"/>
      <c r="AC44" s="32"/>
      <c r="AD44" s="75"/>
      <c r="AE44" s="10"/>
    </row>
    <row r="45" spans="1:31">
      <c r="A45" s="10">
        <f t="shared" ca="1" si="6"/>
        <v>0.1509951189432045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0"/>
        <v>0</v>
      </c>
      <c r="P45" s="10">
        <f t="shared" ca="1" si="1"/>
        <v>0</v>
      </c>
      <c r="Q45" s="10">
        <f t="shared" ca="1" si="2"/>
        <v>0</v>
      </c>
      <c r="R45" s="10">
        <f t="shared" ca="1" si="3"/>
        <v>0</v>
      </c>
      <c r="S45" s="10">
        <f t="shared" ca="1" si="4"/>
        <v>0</v>
      </c>
      <c r="T45" s="10">
        <f t="shared" ca="1" si="5"/>
        <v>0</v>
      </c>
      <c r="U45" s="10"/>
      <c r="V45" s="10"/>
      <c r="W45" s="10"/>
      <c r="X45" s="10"/>
      <c r="Y45" s="73"/>
      <c r="Z45" s="74"/>
      <c r="AA45" s="59"/>
      <c r="AB45" s="74"/>
      <c r="AC45" s="32"/>
      <c r="AD45" s="75"/>
      <c r="AE45" s="10"/>
    </row>
    <row r="46" spans="1:31">
      <c r="A46" s="10">
        <f t="shared" ca="1" si="6"/>
        <v>0.30593221363085654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0"/>
        <v>0</v>
      </c>
      <c r="P46" s="10">
        <f t="shared" ca="1" si="1"/>
        <v>0</v>
      </c>
      <c r="Q46" s="10">
        <f t="shared" ca="1" si="2"/>
        <v>0</v>
      </c>
      <c r="R46" s="10">
        <f t="shared" ca="1" si="3"/>
        <v>0</v>
      </c>
      <c r="S46" s="10">
        <f t="shared" ca="1" si="4"/>
        <v>0</v>
      </c>
      <c r="T46" s="10">
        <f t="shared" ca="1" si="5"/>
        <v>0</v>
      </c>
      <c r="U46" s="10"/>
      <c r="V46" s="10"/>
      <c r="W46" s="10"/>
      <c r="X46" s="10"/>
      <c r="Y46" s="73"/>
      <c r="Z46" s="74"/>
      <c r="AA46" s="59"/>
      <c r="AB46" s="74"/>
      <c r="AC46" s="32"/>
      <c r="AD46" s="75"/>
      <c r="AE46" s="10"/>
    </row>
    <row r="47" spans="1:31">
      <c r="A47" s="10">
        <f t="shared" ca="1" si="6"/>
        <v>0.1158033247397835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0"/>
        <v>0</v>
      </c>
      <c r="P47" s="10">
        <f t="shared" ca="1" si="1"/>
        <v>0</v>
      </c>
      <c r="Q47" s="10">
        <f t="shared" ca="1" si="2"/>
        <v>0</v>
      </c>
      <c r="R47" s="10">
        <f t="shared" ca="1" si="3"/>
        <v>0</v>
      </c>
      <c r="S47" s="10">
        <f t="shared" ca="1" si="4"/>
        <v>0</v>
      </c>
      <c r="T47" s="10">
        <f t="shared" ca="1" si="5"/>
        <v>0</v>
      </c>
      <c r="U47" s="10"/>
      <c r="V47" s="10"/>
      <c r="W47" s="10"/>
      <c r="X47" s="10"/>
      <c r="Y47" s="73"/>
      <c r="Z47" s="74"/>
      <c r="AA47" s="59"/>
      <c r="AB47" s="74"/>
      <c r="AC47" s="32"/>
      <c r="AD47" s="75"/>
      <c r="AE47" s="10"/>
    </row>
    <row r="48" spans="1:31">
      <c r="A48" s="10">
        <f t="shared" ca="1" si="6"/>
        <v>0.73094407473432632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0"/>
        <v>0</v>
      </c>
      <c r="P48" s="10">
        <f t="shared" ca="1" si="1"/>
        <v>0</v>
      </c>
      <c r="Q48" s="10">
        <f t="shared" ca="1" si="2"/>
        <v>0</v>
      </c>
      <c r="R48" s="10">
        <f t="shared" ca="1" si="3"/>
        <v>0</v>
      </c>
      <c r="S48" s="10">
        <f t="shared" ca="1" si="4"/>
        <v>0</v>
      </c>
      <c r="T48" s="10">
        <f t="shared" ca="1" si="5"/>
        <v>0</v>
      </c>
      <c r="U48" s="10"/>
      <c r="V48" s="10"/>
      <c r="W48" s="10"/>
      <c r="X48" s="10"/>
      <c r="Y48" s="73"/>
      <c r="Z48" s="74"/>
      <c r="AA48" s="59"/>
      <c r="AB48" s="74"/>
      <c r="AC48" s="32"/>
      <c r="AD48" s="75"/>
      <c r="AE48" s="10"/>
    </row>
    <row r="49" spans="1:31">
      <c r="A49" s="10">
        <f t="shared" ca="1" si="6"/>
        <v>0.51473403150149699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0"/>
        <v>0</v>
      </c>
      <c r="P49" s="10">
        <f t="shared" ca="1" si="1"/>
        <v>0</v>
      </c>
      <c r="Q49" s="10">
        <f t="shared" ca="1" si="2"/>
        <v>0</v>
      </c>
      <c r="R49" s="10">
        <f t="shared" ca="1" si="3"/>
        <v>0</v>
      </c>
      <c r="S49" s="10">
        <f t="shared" ca="1" si="4"/>
        <v>0</v>
      </c>
      <c r="T49" s="10">
        <f t="shared" ca="1" si="5"/>
        <v>0</v>
      </c>
      <c r="U49" s="10"/>
      <c r="V49" s="10"/>
      <c r="W49" s="10"/>
      <c r="X49" s="10"/>
      <c r="Y49" s="73"/>
      <c r="Z49" s="74"/>
      <c r="AA49" s="59"/>
      <c r="AB49" s="74"/>
      <c r="AC49" s="32"/>
      <c r="AD49" s="75"/>
      <c r="AE49" s="10"/>
    </row>
    <row r="50" spans="1:31">
      <c r="A50" s="10">
        <f t="shared" ca="1" si="6"/>
        <v>0.34846446505075845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0"/>
        <v>0</v>
      </c>
      <c r="P50" s="10">
        <f t="shared" ca="1" si="1"/>
        <v>0</v>
      </c>
      <c r="Q50" s="10">
        <f t="shared" ca="1" si="2"/>
        <v>0</v>
      </c>
      <c r="R50" s="10">
        <f t="shared" ca="1" si="3"/>
        <v>0</v>
      </c>
      <c r="S50" s="10">
        <f t="shared" ca="1" si="4"/>
        <v>0</v>
      </c>
      <c r="T50" s="10">
        <f t="shared" ca="1" si="5"/>
        <v>0</v>
      </c>
      <c r="U50" s="10"/>
      <c r="V50" s="10"/>
      <c r="W50" s="10"/>
      <c r="X50" s="10"/>
      <c r="Y50" s="73"/>
      <c r="Z50" s="74"/>
      <c r="AA50" s="59"/>
      <c r="AB50" s="74"/>
      <c r="AC50" s="32"/>
      <c r="AD50" s="75"/>
      <c r="AE50" s="10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5:AE50"/>
  <sheetViews>
    <sheetView workbookViewId="0">
      <selection sqref="A1:AE50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0.87235788873426512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O50" ca="1" si="0">IF(COUNT($B6:$C6)=2,B6,0)</f>
        <v>0</v>
      </c>
      <c r="O6" s="10">
        <f t="shared" ca="1" si="0"/>
        <v>0</v>
      </c>
      <c r="P6" s="10">
        <f t="shared" ref="P6:P50" ca="1" si="1">IF(COUNT($B6:$C6)=2,N6*O6,0)</f>
        <v>0</v>
      </c>
      <c r="Q6" s="10">
        <f t="shared" ref="Q6:Q50" ca="1" si="2">IF(COUNT($B6:$C6)=2,B6^2,0)</f>
        <v>0</v>
      </c>
      <c r="R6" s="10">
        <f t="shared" ref="R6:R50" ca="1" si="3">IF(COUNT($B6:$C6)=2,B6^3,0)</f>
        <v>0</v>
      </c>
      <c r="S6" s="10">
        <f t="shared" ref="S6:S50" ca="1" si="4">IF(COUNT($B6:$C6)=2,B6^4,0)</f>
        <v>0</v>
      </c>
      <c r="T6" s="10">
        <f t="shared" ref="T6:T50" ca="1" si="5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6">RAND()</f>
        <v>0.16631666962035074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0"/>
        <v>0</v>
      </c>
      <c r="P7" s="10">
        <f t="shared" ca="1" si="1"/>
        <v>0</v>
      </c>
      <c r="Q7" s="10">
        <f t="shared" ca="1" si="2"/>
        <v>0</v>
      </c>
      <c r="R7" s="10">
        <f t="shared" ca="1" si="3"/>
        <v>0</v>
      </c>
      <c r="S7" s="10">
        <f t="shared" ca="1" si="4"/>
        <v>0</v>
      </c>
      <c r="T7" s="10">
        <f t="shared" ca="1" si="5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6"/>
        <v>0.4118105022428783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0"/>
        <v>0</v>
      </c>
      <c r="P8" s="10">
        <f t="shared" ca="1" si="1"/>
        <v>0</v>
      </c>
      <c r="Q8" s="10">
        <f t="shared" ca="1" si="2"/>
        <v>0</v>
      </c>
      <c r="R8" s="10">
        <f t="shared" ca="1" si="3"/>
        <v>0</v>
      </c>
      <c r="S8" s="10">
        <f t="shared" ca="1" si="4"/>
        <v>0</v>
      </c>
      <c r="T8" s="10">
        <f t="shared" ca="1" si="5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6"/>
        <v>0.29962334896882137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0"/>
        <v>0</v>
      </c>
      <c r="P9" s="10">
        <f t="shared" ca="1" si="1"/>
        <v>0</v>
      </c>
      <c r="Q9" s="10">
        <f t="shared" ca="1" si="2"/>
        <v>0</v>
      </c>
      <c r="R9" s="10">
        <f t="shared" ca="1" si="3"/>
        <v>0</v>
      </c>
      <c r="S9" s="10">
        <f t="shared" ca="1" si="4"/>
        <v>0</v>
      </c>
      <c r="T9" s="10">
        <f t="shared" ca="1" si="5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6"/>
        <v>9.9295451212678798E-2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0"/>
        <v>0</v>
      </c>
      <c r="P10" s="10">
        <f t="shared" ca="1" si="1"/>
        <v>0</v>
      </c>
      <c r="Q10" s="10">
        <f t="shared" ca="1" si="2"/>
        <v>0</v>
      </c>
      <c r="R10" s="10">
        <f t="shared" ca="1" si="3"/>
        <v>0</v>
      </c>
      <c r="S10" s="10">
        <f t="shared" ca="1" si="4"/>
        <v>0</v>
      </c>
      <c r="T10" s="10">
        <f t="shared" ca="1" si="5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6"/>
        <v>0.86567960856167714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0"/>
        <v>0</v>
      </c>
      <c r="P11" s="10">
        <f t="shared" ca="1" si="1"/>
        <v>0</v>
      </c>
      <c r="Q11" s="10">
        <f t="shared" ca="1" si="2"/>
        <v>0</v>
      </c>
      <c r="R11" s="10">
        <f t="shared" ca="1" si="3"/>
        <v>0</v>
      </c>
      <c r="S11" s="10">
        <f t="shared" ca="1" si="4"/>
        <v>0</v>
      </c>
      <c r="T11" s="10">
        <f t="shared" ca="1" si="5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6"/>
        <v>0.82618127568420252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0"/>
        <v>0</v>
      </c>
      <c r="P12" s="10">
        <f t="shared" ca="1" si="1"/>
        <v>0</v>
      </c>
      <c r="Q12" s="10">
        <f t="shared" ca="1" si="2"/>
        <v>0</v>
      </c>
      <c r="R12" s="10">
        <f t="shared" ca="1" si="3"/>
        <v>0</v>
      </c>
      <c r="S12" s="10">
        <f t="shared" ca="1" si="4"/>
        <v>0</v>
      </c>
      <c r="T12" s="10">
        <f t="shared" ca="1" si="5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6"/>
        <v>0.14847249477220703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0"/>
        <v>0</v>
      </c>
      <c r="P13" s="10">
        <f t="shared" ca="1" si="1"/>
        <v>0</v>
      </c>
      <c r="Q13" s="10">
        <f t="shared" ca="1" si="2"/>
        <v>0</v>
      </c>
      <c r="R13" s="10">
        <f t="shared" ca="1" si="3"/>
        <v>0</v>
      </c>
      <c r="S13" s="10">
        <f t="shared" ca="1" si="4"/>
        <v>0</v>
      </c>
      <c r="T13" s="10">
        <f t="shared" ca="1" si="5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6"/>
        <v>1.1746873948194847E-2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0"/>
        <v>0</v>
      </c>
      <c r="P14" s="10">
        <f t="shared" ca="1" si="1"/>
        <v>0</v>
      </c>
      <c r="Q14" s="10">
        <f t="shared" ca="1" si="2"/>
        <v>0</v>
      </c>
      <c r="R14" s="10">
        <f t="shared" ca="1" si="3"/>
        <v>0</v>
      </c>
      <c r="S14" s="10">
        <f t="shared" ca="1" si="4"/>
        <v>0</v>
      </c>
      <c r="T14" s="10">
        <f t="shared" ca="1" si="5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6"/>
        <v>0.78608127369242009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0"/>
        <v>0</v>
      </c>
      <c r="P15" s="10">
        <f t="shared" ca="1" si="1"/>
        <v>0</v>
      </c>
      <c r="Q15" s="10">
        <f t="shared" ca="1" si="2"/>
        <v>0</v>
      </c>
      <c r="R15" s="10">
        <f t="shared" ca="1" si="3"/>
        <v>0</v>
      </c>
      <c r="S15" s="10">
        <f t="shared" ca="1" si="4"/>
        <v>0</v>
      </c>
      <c r="T15" s="10">
        <f t="shared" ca="1" si="5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6"/>
        <v>0.1440841708675682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0"/>
        <v>0</v>
      </c>
      <c r="P16" s="10">
        <f t="shared" ca="1" si="1"/>
        <v>0</v>
      </c>
      <c r="Q16" s="10">
        <f t="shared" ca="1" si="2"/>
        <v>0</v>
      </c>
      <c r="R16" s="10">
        <f t="shared" ca="1" si="3"/>
        <v>0</v>
      </c>
      <c r="S16" s="10">
        <f t="shared" ca="1" si="4"/>
        <v>0</v>
      </c>
      <c r="T16" s="10">
        <f t="shared" ca="1" si="5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6"/>
        <v>0.63841292703736485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0"/>
        <v>0</v>
      </c>
      <c r="P17" s="10">
        <f t="shared" ca="1" si="1"/>
        <v>0</v>
      </c>
      <c r="Q17" s="10">
        <f t="shared" ca="1" si="2"/>
        <v>0</v>
      </c>
      <c r="R17" s="10">
        <f t="shared" ca="1" si="3"/>
        <v>0</v>
      </c>
      <c r="S17" s="10">
        <f t="shared" ca="1" si="4"/>
        <v>0</v>
      </c>
      <c r="T17" s="10">
        <f t="shared" ca="1" si="5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6"/>
        <v>0.16109643523445127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0"/>
        <v>0</v>
      </c>
      <c r="P18" s="10">
        <f t="shared" ca="1" si="1"/>
        <v>0</v>
      </c>
      <c r="Q18" s="10">
        <f t="shared" ca="1" si="2"/>
        <v>0</v>
      </c>
      <c r="R18" s="10">
        <f t="shared" ca="1" si="3"/>
        <v>0</v>
      </c>
      <c r="S18" s="10">
        <f t="shared" ca="1" si="4"/>
        <v>0</v>
      </c>
      <c r="T18" s="10">
        <f t="shared" ca="1" si="5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6"/>
        <v>0.95739656368619042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0"/>
        <v>0</v>
      </c>
      <c r="P19" s="10">
        <f t="shared" ca="1" si="1"/>
        <v>0</v>
      </c>
      <c r="Q19" s="10">
        <f t="shared" ca="1" si="2"/>
        <v>0</v>
      </c>
      <c r="R19" s="10">
        <f t="shared" ca="1" si="3"/>
        <v>0</v>
      </c>
      <c r="S19" s="10">
        <f t="shared" ca="1" si="4"/>
        <v>0</v>
      </c>
      <c r="T19" s="10">
        <f t="shared" ca="1" si="5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6"/>
        <v>0.71679367194367349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0"/>
        <v>0</v>
      </c>
      <c r="P20" s="10">
        <f t="shared" ca="1" si="1"/>
        <v>0</v>
      </c>
      <c r="Q20" s="10">
        <f t="shared" ca="1" si="2"/>
        <v>0</v>
      </c>
      <c r="R20" s="10">
        <f t="shared" ca="1" si="3"/>
        <v>0</v>
      </c>
      <c r="S20" s="10">
        <f t="shared" ca="1" si="4"/>
        <v>0</v>
      </c>
      <c r="T20" s="10">
        <f t="shared" ca="1" si="5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6"/>
        <v>0.34952758234214709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0"/>
        <v>0</v>
      </c>
      <c r="P21" s="10">
        <f t="shared" ca="1" si="1"/>
        <v>0</v>
      </c>
      <c r="Q21" s="10">
        <f t="shared" ca="1" si="2"/>
        <v>0</v>
      </c>
      <c r="R21" s="10">
        <f t="shared" ca="1" si="3"/>
        <v>0</v>
      </c>
      <c r="S21" s="10">
        <f t="shared" ca="1" si="4"/>
        <v>0</v>
      </c>
      <c r="T21" s="10">
        <f t="shared" ca="1" si="5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6"/>
        <v>0.55600445344071137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0"/>
        <v>0</v>
      </c>
      <c r="P22" s="10">
        <f t="shared" ca="1" si="1"/>
        <v>0</v>
      </c>
      <c r="Q22" s="10">
        <f t="shared" ca="1" si="2"/>
        <v>0</v>
      </c>
      <c r="R22" s="10">
        <f t="shared" ca="1" si="3"/>
        <v>0</v>
      </c>
      <c r="S22" s="10">
        <f t="shared" ca="1" si="4"/>
        <v>0</v>
      </c>
      <c r="T22" s="10">
        <f t="shared" ca="1" si="5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6"/>
        <v>0.47228000735704168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0"/>
        <v>0</v>
      </c>
      <c r="P23" s="10">
        <f t="shared" ca="1" si="1"/>
        <v>0</v>
      </c>
      <c r="Q23" s="10">
        <f t="shared" ca="1" si="2"/>
        <v>0</v>
      </c>
      <c r="R23" s="10">
        <f t="shared" ca="1" si="3"/>
        <v>0</v>
      </c>
      <c r="S23" s="10">
        <f t="shared" ca="1" si="4"/>
        <v>0</v>
      </c>
      <c r="T23" s="10">
        <f t="shared" ca="1" si="5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6"/>
        <v>0.84760786088281626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0"/>
        <v>0</v>
      </c>
      <c r="P24" s="10">
        <f t="shared" ca="1" si="1"/>
        <v>0</v>
      </c>
      <c r="Q24" s="10">
        <f t="shared" ca="1" si="2"/>
        <v>0</v>
      </c>
      <c r="R24" s="10">
        <f t="shared" ca="1" si="3"/>
        <v>0</v>
      </c>
      <c r="S24" s="10">
        <f t="shared" ca="1" si="4"/>
        <v>0</v>
      </c>
      <c r="T24" s="10">
        <f t="shared" ca="1" si="5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6"/>
        <v>0.95622986668136201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0"/>
        <v>0</v>
      </c>
      <c r="P25" s="10">
        <f t="shared" ca="1" si="1"/>
        <v>0</v>
      </c>
      <c r="Q25" s="10">
        <f t="shared" ca="1" si="2"/>
        <v>0</v>
      </c>
      <c r="R25" s="10">
        <f t="shared" ca="1" si="3"/>
        <v>0</v>
      </c>
      <c r="S25" s="10">
        <f t="shared" ca="1" si="4"/>
        <v>0</v>
      </c>
      <c r="T25" s="10">
        <f t="shared" ca="1" si="5"/>
        <v>0</v>
      </c>
      <c r="U25" s="10"/>
      <c r="V25" s="10"/>
      <c r="W25" s="10"/>
      <c r="X25" s="9" t="s">
        <v>0</v>
      </c>
      <c r="Y25" s="55">
        <f t="shared" ref="Y25:AE25" ca="1" si="7">SUM(N6:N50)</f>
        <v>0</v>
      </c>
      <c r="Z25" s="56">
        <f t="shared" ca="1" si="7"/>
        <v>0</v>
      </c>
      <c r="AA25" s="57">
        <f t="shared" ca="1" si="7"/>
        <v>0</v>
      </c>
      <c r="AB25" s="57">
        <f t="shared" ca="1" si="7"/>
        <v>0</v>
      </c>
      <c r="AC25" s="57">
        <f t="shared" ca="1" si="7"/>
        <v>0</v>
      </c>
      <c r="AD25" s="57">
        <f t="shared" ca="1" si="7"/>
        <v>0</v>
      </c>
      <c r="AE25" s="58">
        <f t="shared" ca="1" si="7"/>
        <v>0</v>
      </c>
    </row>
    <row r="26" spans="1:31">
      <c r="A26" s="10">
        <f t="shared" ca="1" si="6"/>
        <v>0.59352009388119753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0"/>
        <v>0</v>
      </c>
      <c r="P26" s="10">
        <f t="shared" ca="1" si="1"/>
        <v>0</v>
      </c>
      <c r="Q26" s="10">
        <f t="shared" ca="1" si="2"/>
        <v>0</v>
      </c>
      <c r="R26" s="10">
        <f t="shared" ca="1" si="3"/>
        <v>0</v>
      </c>
      <c r="S26" s="10">
        <f t="shared" ca="1" si="4"/>
        <v>0</v>
      </c>
      <c r="T26" s="10">
        <f t="shared" ca="1" si="5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6"/>
        <v>0.59758855452649229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0"/>
        <v>0</v>
      </c>
      <c r="P27" s="10">
        <f t="shared" ca="1" si="1"/>
        <v>0</v>
      </c>
      <c r="Q27" s="10">
        <f t="shared" ca="1" si="2"/>
        <v>0</v>
      </c>
      <c r="R27" s="10">
        <f t="shared" ca="1" si="3"/>
        <v>0</v>
      </c>
      <c r="S27" s="10">
        <f t="shared" ca="1" si="4"/>
        <v>0</v>
      </c>
      <c r="T27" s="10">
        <f t="shared" ca="1" si="5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6"/>
        <v>0.51245313735950326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0"/>
        <v>0</v>
      </c>
      <c r="P28" s="10">
        <f t="shared" ca="1" si="1"/>
        <v>0</v>
      </c>
      <c r="Q28" s="10">
        <f t="shared" ca="1" si="2"/>
        <v>0</v>
      </c>
      <c r="R28" s="10">
        <f t="shared" ca="1" si="3"/>
        <v>0</v>
      </c>
      <c r="S28" s="10">
        <f t="shared" ca="1" si="4"/>
        <v>0</v>
      </c>
      <c r="T28" s="10">
        <f t="shared" ca="1" si="5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6"/>
        <v>0.28275871587476897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0"/>
        <v>0</v>
      </c>
      <c r="P29" s="10">
        <f t="shared" ca="1" si="1"/>
        <v>0</v>
      </c>
      <c r="Q29" s="10">
        <f t="shared" ca="1" si="2"/>
        <v>0</v>
      </c>
      <c r="R29" s="10">
        <f t="shared" ca="1" si="3"/>
        <v>0</v>
      </c>
      <c r="S29" s="10">
        <f t="shared" ca="1" si="4"/>
        <v>0</v>
      </c>
      <c r="T29" s="10">
        <f t="shared" ca="1" si="5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6"/>
        <v>0.10186785146457045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0"/>
        <v>0</v>
      </c>
      <c r="P30" s="10">
        <f t="shared" ca="1" si="1"/>
        <v>0</v>
      </c>
      <c r="Q30" s="10">
        <f t="shared" ca="1" si="2"/>
        <v>0</v>
      </c>
      <c r="R30" s="10">
        <f t="shared" ca="1" si="3"/>
        <v>0</v>
      </c>
      <c r="S30" s="10">
        <f t="shared" ca="1" si="4"/>
        <v>0</v>
      </c>
      <c r="T30" s="10">
        <f t="shared" ca="1" si="5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6"/>
        <v>0.87692427830785036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0"/>
        <v>0</v>
      </c>
      <c r="P31" s="10">
        <f t="shared" ca="1" si="1"/>
        <v>0</v>
      </c>
      <c r="Q31" s="10">
        <f t="shared" ca="1" si="2"/>
        <v>0</v>
      </c>
      <c r="R31" s="10">
        <f t="shared" ca="1" si="3"/>
        <v>0</v>
      </c>
      <c r="S31" s="10">
        <f t="shared" ca="1" si="4"/>
        <v>0</v>
      </c>
      <c r="T31" s="10">
        <f t="shared" ca="1" si="5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6"/>
        <v>0.16571388866207537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0"/>
        <v>0</v>
      </c>
      <c r="P32" s="10">
        <f t="shared" ca="1" si="1"/>
        <v>0</v>
      </c>
      <c r="Q32" s="10">
        <f t="shared" ca="1" si="2"/>
        <v>0</v>
      </c>
      <c r="R32" s="10">
        <f t="shared" ca="1" si="3"/>
        <v>0</v>
      </c>
      <c r="S32" s="10">
        <f t="shared" ca="1" si="4"/>
        <v>0</v>
      </c>
      <c r="T32" s="10">
        <f t="shared" ca="1" si="5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6"/>
        <v>0.79018866032105251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0"/>
        <v>0</v>
      </c>
      <c r="P33" s="10">
        <f t="shared" ca="1" si="1"/>
        <v>0</v>
      </c>
      <c r="Q33" s="10">
        <f t="shared" ca="1" si="2"/>
        <v>0</v>
      </c>
      <c r="R33" s="10">
        <f t="shared" ca="1" si="3"/>
        <v>0</v>
      </c>
      <c r="S33" s="10">
        <f t="shared" ca="1" si="4"/>
        <v>0</v>
      </c>
      <c r="T33" s="10">
        <f t="shared" ca="1" si="5"/>
        <v>0</v>
      </c>
      <c r="U33" s="10"/>
      <c r="V33" s="10"/>
      <c r="W33" s="10"/>
      <c r="X33" s="89"/>
      <c r="Y33" s="72"/>
      <c r="Z33" s="10"/>
      <c r="AA33" s="10"/>
      <c r="AB33" s="10"/>
      <c r="AC33" s="10"/>
      <c r="AD33" s="10"/>
      <c r="AE33" s="10"/>
    </row>
    <row r="34" spans="1:31">
      <c r="A34" s="10">
        <f t="shared" ca="1" si="6"/>
        <v>0.10610163273887829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0"/>
        <v>0</v>
      </c>
      <c r="P34" s="10">
        <f t="shared" ca="1" si="1"/>
        <v>0</v>
      </c>
      <c r="Q34" s="10">
        <f t="shared" ca="1" si="2"/>
        <v>0</v>
      </c>
      <c r="R34" s="10">
        <f t="shared" ca="1" si="3"/>
        <v>0</v>
      </c>
      <c r="S34" s="10">
        <f t="shared" ca="1" si="4"/>
        <v>0</v>
      </c>
      <c r="T34" s="10">
        <f t="shared" ca="1" si="5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>
      <c r="A35" s="10">
        <f t="shared" ca="1" si="6"/>
        <v>0.77964103671719331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0"/>
        <v>0</v>
      </c>
      <c r="P35" s="10">
        <f t="shared" ca="1" si="1"/>
        <v>0</v>
      </c>
      <c r="Q35" s="10">
        <f t="shared" ca="1" si="2"/>
        <v>0</v>
      </c>
      <c r="R35" s="10">
        <f t="shared" ca="1" si="3"/>
        <v>0</v>
      </c>
      <c r="S35" s="10">
        <f t="shared" ca="1" si="4"/>
        <v>0</v>
      </c>
      <c r="T35" s="10">
        <f t="shared" ca="1" si="5"/>
        <v>0</v>
      </c>
      <c r="U35" s="10"/>
      <c r="V35" s="10"/>
      <c r="W35" s="10"/>
      <c r="X35" s="10"/>
      <c r="Y35" s="72"/>
      <c r="Z35" s="10"/>
      <c r="AA35" s="10"/>
      <c r="AB35" s="10"/>
      <c r="AC35" s="10"/>
      <c r="AD35" s="10"/>
      <c r="AE35" s="10"/>
    </row>
    <row r="36" spans="1:31">
      <c r="A36" s="10">
        <f t="shared" ca="1" si="6"/>
        <v>0.25162934616324883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0"/>
        <v>0</v>
      </c>
      <c r="P36" s="10">
        <f t="shared" ca="1" si="1"/>
        <v>0</v>
      </c>
      <c r="Q36" s="10">
        <f t="shared" ca="1" si="2"/>
        <v>0</v>
      </c>
      <c r="R36" s="10">
        <f t="shared" ca="1" si="3"/>
        <v>0</v>
      </c>
      <c r="S36" s="10">
        <f t="shared" ca="1" si="4"/>
        <v>0</v>
      </c>
      <c r="T36" s="10">
        <f t="shared" ca="1" si="5"/>
        <v>0</v>
      </c>
      <c r="U36" s="10"/>
      <c r="V36" s="10"/>
      <c r="W36" s="10"/>
      <c r="X36" s="10"/>
      <c r="Y36" s="108"/>
      <c r="Z36" s="108"/>
      <c r="AA36" s="108"/>
      <c r="AB36" s="108"/>
      <c r="AC36" s="108"/>
      <c r="AD36" s="108"/>
      <c r="AE36" s="41"/>
    </row>
    <row r="37" spans="1:31">
      <c r="A37" s="10">
        <f t="shared" ca="1" si="6"/>
        <v>0.74783380899108776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0"/>
        <v>0</v>
      </c>
      <c r="P37" s="10">
        <f t="shared" ca="1" si="1"/>
        <v>0</v>
      </c>
      <c r="Q37" s="10">
        <f t="shared" ca="1" si="2"/>
        <v>0</v>
      </c>
      <c r="R37" s="10">
        <f t="shared" ca="1" si="3"/>
        <v>0</v>
      </c>
      <c r="S37" s="10">
        <f t="shared" ca="1" si="4"/>
        <v>0</v>
      </c>
      <c r="T37" s="10">
        <f t="shared" ca="1" si="5"/>
        <v>0</v>
      </c>
      <c r="U37" s="10"/>
      <c r="V37" s="10"/>
      <c r="W37" s="10"/>
      <c r="X37" s="10"/>
      <c r="Y37" s="73"/>
      <c r="Z37" s="74"/>
      <c r="AA37" s="74"/>
      <c r="AB37" s="74"/>
      <c r="AC37" s="49"/>
      <c r="AD37" s="75"/>
      <c r="AE37" s="10" t="s">
        <v>0</v>
      </c>
    </row>
    <row r="38" spans="1:31">
      <c r="A38" s="10">
        <f t="shared" ca="1" si="6"/>
        <v>0.14453339085918648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0"/>
        <v>0</v>
      </c>
      <c r="P38" s="10">
        <f t="shared" ca="1" si="1"/>
        <v>0</v>
      </c>
      <c r="Q38" s="10">
        <f t="shared" ca="1" si="2"/>
        <v>0</v>
      </c>
      <c r="R38" s="10">
        <f t="shared" ca="1" si="3"/>
        <v>0</v>
      </c>
      <c r="S38" s="10">
        <f t="shared" ca="1" si="4"/>
        <v>0</v>
      </c>
      <c r="T38" s="10">
        <f t="shared" ca="1" si="5"/>
        <v>0</v>
      </c>
      <c r="U38" s="10"/>
      <c r="V38" s="10"/>
      <c r="W38" s="10"/>
      <c r="X38" s="10"/>
      <c r="Y38" s="73"/>
      <c r="Z38" s="74"/>
      <c r="AA38" s="59"/>
      <c r="AB38" s="74"/>
      <c r="AC38" s="32"/>
      <c r="AD38" s="75"/>
      <c r="AE38" s="10"/>
    </row>
    <row r="39" spans="1:31">
      <c r="A39" s="10">
        <f t="shared" ca="1" si="6"/>
        <v>0.19625820953836015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0"/>
        <v>0</v>
      </c>
      <c r="P39" s="10">
        <f t="shared" ca="1" si="1"/>
        <v>0</v>
      </c>
      <c r="Q39" s="10">
        <f t="shared" ca="1" si="2"/>
        <v>0</v>
      </c>
      <c r="R39" s="10">
        <f t="shared" ca="1" si="3"/>
        <v>0</v>
      </c>
      <c r="S39" s="10">
        <f t="shared" ca="1" si="4"/>
        <v>0</v>
      </c>
      <c r="T39" s="10">
        <f t="shared" ca="1" si="5"/>
        <v>0</v>
      </c>
      <c r="U39" s="10"/>
      <c r="V39" s="10"/>
      <c r="W39" s="10"/>
      <c r="X39" s="10"/>
      <c r="Y39" s="73"/>
      <c r="Z39" s="74"/>
      <c r="AA39" s="59"/>
      <c r="AB39" s="74"/>
      <c r="AC39" s="32"/>
      <c r="AD39" s="75"/>
      <c r="AE39" s="10"/>
    </row>
    <row r="40" spans="1:31">
      <c r="A40" s="10">
        <f t="shared" ca="1" si="6"/>
        <v>0.98287513164604945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0"/>
        <v>0</v>
      </c>
      <c r="P40" s="10">
        <f t="shared" ca="1" si="1"/>
        <v>0</v>
      </c>
      <c r="Q40" s="10">
        <f t="shared" ca="1" si="2"/>
        <v>0</v>
      </c>
      <c r="R40" s="10">
        <f t="shared" ca="1" si="3"/>
        <v>0</v>
      </c>
      <c r="S40" s="10">
        <f t="shared" ca="1" si="4"/>
        <v>0</v>
      </c>
      <c r="T40" s="10">
        <f t="shared" ca="1" si="5"/>
        <v>0</v>
      </c>
      <c r="U40" s="10"/>
      <c r="V40" s="10"/>
      <c r="W40" s="10"/>
      <c r="X40" s="10"/>
      <c r="Y40" s="73"/>
      <c r="Z40" s="74"/>
      <c r="AA40" s="59"/>
      <c r="AB40" s="74"/>
      <c r="AC40" s="32"/>
      <c r="AD40" s="75"/>
      <c r="AE40" s="10"/>
    </row>
    <row r="41" spans="1:31">
      <c r="A41" s="10">
        <f t="shared" ca="1" si="6"/>
        <v>0.59982390555429776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0"/>
        <v>0</v>
      </c>
      <c r="P41" s="10">
        <f t="shared" ca="1" si="1"/>
        <v>0</v>
      </c>
      <c r="Q41" s="10">
        <f t="shared" ca="1" si="2"/>
        <v>0</v>
      </c>
      <c r="R41" s="10">
        <f t="shared" ca="1" si="3"/>
        <v>0</v>
      </c>
      <c r="S41" s="10">
        <f t="shared" ca="1" si="4"/>
        <v>0</v>
      </c>
      <c r="T41" s="10">
        <f t="shared" ca="1" si="5"/>
        <v>0</v>
      </c>
      <c r="U41" s="10"/>
      <c r="V41" s="10"/>
      <c r="W41" s="10"/>
      <c r="X41" s="10"/>
      <c r="Y41" s="73"/>
      <c r="Z41" s="74"/>
      <c r="AA41" s="59"/>
      <c r="AB41" s="74"/>
      <c r="AC41" s="32"/>
      <c r="AD41" s="75"/>
      <c r="AE41" s="10"/>
    </row>
    <row r="42" spans="1:31">
      <c r="A42" s="10">
        <f t="shared" ca="1" si="6"/>
        <v>0.15410099589805637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0"/>
        <v>0</v>
      </c>
      <c r="P42" s="10">
        <f t="shared" ca="1" si="1"/>
        <v>0</v>
      </c>
      <c r="Q42" s="10">
        <f t="shared" ca="1" si="2"/>
        <v>0</v>
      </c>
      <c r="R42" s="10">
        <f t="shared" ca="1" si="3"/>
        <v>0</v>
      </c>
      <c r="S42" s="10">
        <f t="shared" ca="1" si="4"/>
        <v>0</v>
      </c>
      <c r="T42" s="10">
        <f t="shared" ca="1" si="5"/>
        <v>0</v>
      </c>
      <c r="U42" s="10"/>
      <c r="V42" s="10"/>
      <c r="W42" s="10"/>
      <c r="X42" s="10"/>
      <c r="Y42" s="73"/>
      <c r="Z42" s="74"/>
      <c r="AA42" s="59"/>
      <c r="AB42" s="74"/>
      <c r="AC42" s="32"/>
      <c r="AD42" s="75"/>
      <c r="AE42" s="10"/>
    </row>
    <row r="43" spans="1:31">
      <c r="A43" s="10">
        <f t="shared" ca="1" si="6"/>
        <v>1.9743550222866335E-2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0"/>
        <v>0</v>
      </c>
      <c r="P43" s="10">
        <f t="shared" ca="1" si="1"/>
        <v>0</v>
      </c>
      <c r="Q43" s="10">
        <f t="shared" ca="1" si="2"/>
        <v>0</v>
      </c>
      <c r="R43" s="10">
        <f t="shared" ca="1" si="3"/>
        <v>0</v>
      </c>
      <c r="S43" s="10">
        <f t="shared" ca="1" si="4"/>
        <v>0</v>
      </c>
      <c r="T43" s="10">
        <f t="shared" ca="1" si="5"/>
        <v>0</v>
      </c>
      <c r="U43" s="10"/>
      <c r="V43" s="10"/>
      <c r="W43" s="10"/>
      <c r="X43" s="10"/>
      <c r="Y43" s="73"/>
      <c r="Z43" s="74"/>
      <c r="AA43" s="59"/>
      <c r="AB43" s="74"/>
      <c r="AC43" s="32"/>
      <c r="AD43" s="75"/>
      <c r="AE43" s="10"/>
    </row>
    <row r="44" spans="1:31">
      <c r="A44" s="10">
        <f t="shared" ca="1" si="6"/>
        <v>0.99090808634158167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0"/>
        <v>0</v>
      </c>
      <c r="P44" s="10">
        <f t="shared" ca="1" si="1"/>
        <v>0</v>
      </c>
      <c r="Q44" s="10">
        <f t="shared" ca="1" si="2"/>
        <v>0</v>
      </c>
      <c r="R44" s="10">
        <f t="shared" ca="1" si="3"/>
        <v>0</v>
      </c>
      <c r="S44" s="10">
        <f t="shared" ca="1" si="4"/>
        <v>0</v>
      </c>
      <c r="T44" s="10">
        <f t="shared" ca="1" si="5"/>
        <v>0</v>
      </c>
      <c r="U44" s="10"/>
      <c r="V44" s="10"/>
      <c r="W44" s="10"/>
      <c r="X44" s="10"/>
      <c r="Y44" s="73"/>
      <c r="Z44" s="74"/>
      <c r="AA44" s="32"/>
      <c r="AB44" s="74"/>
      <c r="AC44" s="32"/>
      <c r="AD44" s="75"/>
      <c r="AE44" s="10"/>
    </row>
    <row r="45" spans="1:31">
      <c r="A45" s="10">
        <f t="shared" ca="1" si="6"/>
        <v>0.4593053355641914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0"/>
        <v>0</v>
      </c>
      <c r="P45" s="10">
        <f t="shared" ca="1" si="1"/>
        <v>0</v>
      </c>
      <c r="Q45" s="10">
        <f t="shared" ca="1" si="2"/>
        <v>0</v>
      </c>
      <c r="R45" s="10">
        <f t="shared" ca="1" si="3"/>
        <v>0</v>
      </c>
      <c r="S45" s="10">
        <f t="shared" ca="1" si="4"/>
        <v>0</v>
      </c>
      <c r="T45" s="10">
        <f t="shared" ca="1" si="5"/>
        <v>0</v>
      </c>
      <c r="U45" s="10"/>
      <c r="V45" s="10"/>
      <c r="W45" s="10"/>
      <c r="X45" s="10"/>
      <c r="Y45" s="73"/>
      <c r="Z45" s="74"/>
      <c r="AA45" s="59"/>
      <c r="AB45" s="74"/>
      <c r="AC45" s="32"/>
      <c r="AD45" s="75"/>
      <c r="AE45" s="10"/>
    </row>
    <row r="46" spans="1:31">
      <c r="A46" s="10">
        <f t="shared" ca="1" si="6"/>
        <v>0.25469333324416599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0"/>
        <v>0</v>
      </c>
      <c r="P46" s="10">
        <f t="shared" ca="1" si="1"/>
        <v>0</v>
      </c>
      <c r="Q46" s="10">
        <f t="shared" ca="1" si="2"/>
        <v>0</v>
      </c>
      <c r="R46" s="10">
        <f t="shared" ca="1" si="3"/>
        <v>0</v>
      </c>
      <c r="S46" s="10">
        <f t="shared" ca="1" si="4"/>
        <v>0</v>
      </c>
      <c r="T46" s="10">
        <f t="shared" ca="1" si="5"/>
        <v>0</v>
      </c>
      <c r="U46" s="10"/>
      <c r="V46" s="10"/>
      <c r="W46" s="10"/>
      <c r="X46" s="10"/>
      <c r="Y46" s="73"/>
      <c r="Z46" s="74"/>
      <c r="AA46" s="59"/>
      <c r="AB46" s="74"/>
      <c r="AC46" s="32"/>
      <c r="AD46" s="75"/>
      <c r="AE46" s="10"/>
    </row>
    <row r="47" spans="1:31">
      <c r="A47" s="10">
        <f t="shared" ca="1" si="6"/>
        <v>0.2494572579035329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0"/>
        <v>0</v>
      </c>
      <c r="P47" s="10">
        <f t="shared" ca="1" si="1"/>
        <v>0</v>
      </c>
      <c r="Q47" s="10">
        <f t="shared" ca="1" si="2"/>
        <v>0</v>
      </c>
      <c r="R47" s="10">
        <f t="shared" ca="1" si="3"/>
        <v>0</v>
      </c>
      <c r="S47" s="10">
        <f t="shared" ca="1" si="4"/>
        <v>0</v>
      </c>
      <c r="T47" s="10">
        <f t="shared" ca="1" si="5"/>
        <v>0</v>
      </c>
      <c r="U47" s="10"/>
      <c r="V47" s="10"/>
      <c r="W47" s="10"/>
      <c r="X47" s="10"/>
      <c r="Y47" s="73"/>
      <c r="Z47" s="74"/>
      <c r="AA47" s="59"/>
      <c r="AB47" s="74"/>
      <c r="AC47" s="32"/>
      <c r="AD47" s="75"/>
      <c r="AE47" s="10"/>
    </row>
    <row r="48" spans="1:31">
      <c r="A48" s="10">
        <f t="shared" ca="1" si="6"/>
        <v>1.2133508743316201E-2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0"/>
        <v>0</v>
      </c>
      <c r="P48" s="10">
        <f t="shared" ca="1" si="1"/>
        <v>0</v>
      </c>
      <c r="Q48" s="10">
        <f t="shared" ca="1" si="2"/>
        <v>0</v>
      </c>
      <c r="R48" s="10">
        <f t="shared" ca="1" si="3"/>
        <v>0</v>
      </c>
      <c r="S48" s="10">
        <f t="shared" ca="1" si="4"/>
        <v>0</v>
      </c>
      <c r="T48" s="10">
        <f t="shared" ca="1" si="5"/>
        <v>0</v>
      </c>
      <c r="U48" s="10"/>
      <c r="V48" s="10"/>
      <c r="W48" s="10"/>
      <c r="X48" s="10"/>
      <c r="Y48" s="73"/>
      <c r="Z48" s="74"/>
      <c r="AA48" s="59"/>
      <c r="AB48" s="74"/>
      <c r="AC48" s="32"/>
      <c r="AD48" s="75"/>
      <c r="AE48" s="10"/>
    </row>
    <row r="49" spans="1:31">
      <c r="A49" s="10">
        <f t="shared" ca="1" si="6"/>
        <v>0.77058870378421451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0"/>
        <v>0</v>
      </c>
      <c r="P49" s="10">
        <f t="shared" ca="1" si="1"/>
        <v>0</v>
      </c>
      <c r="Q49" s="10">
        <f t="shared" ca="1" si="2"/>
        <v>0</v>
      </c>
      <c r="R49" s="10">
        <f t="shared" ca="1" si="3"/>
        <v>0</v>
      </c>
      <c r="S49" s="10">
        <f t="shared" ca="1" si="4"/>
        <v>0</v>
      </c>
      <c r="T49" s="10">
        <f t="shared" ca="1" si="5"/>
        <v>0</v>
      </c>
      <c r="U49" s="10"/>
      <c r="V49" s="10"/>
      <c r="W49" s="10"/>
      <c r="X49" s="10"/>
      <c r="Y49" s="73"/>
      <c r="Z49" s="74"/>
      <c r="AA49" s="59"/>
      <c r="AB49" s="74"/>
      <c r="AC49" s="32"/>
      <c r="AD49" s="75"/>
      <c r="AE49" s="10"/>
    </row>
    <row r="50" spans="1:31">
      <c r="A50" s="10">
        <f t="shared" ca="1" si="6"/>
        <v>0.60028922884745028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0"/>
        <v>0</v>
      </c>
      <c r="P50" s="10">
        <f t="shared" ca="1" si="1"/>
        <v>0</v>
      </c>
      <c r="Q50" s="10">
        <f t="shared" ca="1" si="2"/>
        <v>0</v>
      </c>
      <c r="R50" s="10">
        <f t="shared" ca="1" si="3"/>
        <v>0</v>
      </c>
      <c r="S50" s="10">
        <f t="shared" ca="1" si="4"/>
        <v>0</v>
      </c>
      <c r="T50" s="10">
        <f t="shared" ca="1" si="5"/>
        <v>0</v>
      </c>
      <c r="U50" s="10"/>
      <c r="V50" s="10"/>
      <c r="W50" s="10"/>
      <c r="X50" s="10"/>
      <c r="Y50" s="73"/>
      <c r="Z50" s="74"/>
      <c r="AA50" s="59"/>
      <c r="AB50" s="74"/>
      <c r="AC50" s="32"/>
      <c r="AD50" s="75"/>
      <c r="AE50" s="10"/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5:AE50"/>
  <sheetViews>
    <sheetView workbookViewId="0">
      <selection sqref="A1:AE50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0.33929259043173854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O50" ca="1" si="0">IF(COUNT($B6:$C6)=2,B6,0)</f>
        <v>0</v>
      </c>
      <c r="O6" s="10">
        <f t="shared" ca="1" si="0"/>
        <v>0</v>
      </c>
      <c r="P6" s="10">
        <f t="shared" ref="P6:P50" ca="1" si="1">IF(COUNT($B6:$C6)=2,N6*O6,0)</f>
        <v>0</v>
      </c>
      <c r="Q6" s="10">
        <f t="shared" ref="Q6:Q50" ca="1" si="2">IF(COUNT($B6:$C6)=2,B6^2,0)</f>
        <v>0</v>
      </c>
      <c r="R6" s="10">
        <f t="shared" ref="R6:R50" ca="1" si="3">IF(COUNT($B6:$C6)=2,B6^3,0)</f>
        <v>0</v>
      </c>
      <c r="S6" s="10">
        <f t="shared" ref="S6:S50" ca="1" si="4">IF(COUNT($B6:$C6)=2,B6^4,0)</f>
        <v>0</v>
      </c>
      <c r="T6" s="10">
        <f t="shared" ref="T6:T50" ca="1" si="5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6">RAND()</f>
        <v>0.58417767151067945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0"/>
        <v>0</v>
      </c>
      <c r="P7" s="10">
        <f t="shared" ca="1" si="1"/>
        <v>0</v>
      </c>
      <c r="Q7" s="10">
        <f t="shared" ca="1" si="2"/>
        <v>0</v>
      </c>
      <c r="R7" s="10">
        <f t="shared" ca="1" si="3"/>
        <v>0</v>
      </c>
      <c r="S7" s="10">
        <f t="shared" ca="1" si="4"/>
        <v>0</v>
      </c>
      <c r="T7" s="10">
        <f t="shared" ca="1" si="5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6"/>
        <v>0.73742565962966877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0"/>
        <v>0</v>
      </c>
      <c r="P8" s="10">
        <f t="shared" ca="1" si="1"/>
        <v>0</v>
      </c>
      <c r="Q8" s="10">
        <f t="shared" ca="1" si="2"/>
        <v>0</v>
      </c>
      <c r="R8" s="10">
        <f t="shared" ca="1" si="3"/>
        <v>0</v>
      </c>
      <c r="S8" s="10">
        <f t="shared" ca="1" si="4"/>
        <v>0</v>
      </c>
      <c r="T8" s="10">
        <f t="shared" ca="1" si="5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6"/>
        <v>0.88796239713251657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0"/>
        <v>0</v>
      </c>
      <c r="P9" s="10">
        <f t="shared" ca="1" si="1"/>
        <v>0</v>
      </c>
      <c r="Q9" s="10">
        <f t="shared" ca="1" si="2"/>
        <v>0</v>
      </c>
      <c r="R9" s="10">
        <f t="shared" ca="1" si="3"/>
        <v>0</v>
      </c>
      <c r="S9" s="10">
        <f t="shared" ca="1" si="4"/>
        <v>0</v>
      </c>
      <c r="T9" s="10">
        <f t="shared" ca="1" si="5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6"/>
        <v>0.54218332892320886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0"/>
        <v>0</v>
      </c>
      <c r="P10" s="10">
        <f t="shared" ca="1" si="1"/>
        <v>0</v>
      </c>
      <c r="Q10" s="10">
        <f t="shared" ca="1" si="2"/>
        <v>0</v>
      </c>
      <c r="R10" s="10">
        <f t="shared" ca="1" si="3"/>
        <v>0</v>
      </c>
      <c r="S10" s="10">
        <f t="shared" ca="1" si="4"/>
        <v>0</v>
      </c>
      <c r="T10" s="10">
        <f t="shared" ca="1" si="5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6"/>
        <v>0.10636032902873582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0"/>
        <v>0</v>
      </c>
      <c r="P11" s="10">
        <f t="shared" ca="1" si="1"/>
        <v>0</v>
      </c>
      <c r="Q11" s="10">
        <f t="shared" ca="1" si="2"/>
        <v>0</v>
      </c>
      <c r="R11" s="10">
        <f t="shared" ca="1" si="3"/>
        <v>0</v>
      </c>
      <c r="S11" s="10">
        <f t="shared" ca="1" si="4"/>
        <v>0</v>
      </c>
      <c r="T11" s="10">
        <f t="shared" ca="1" si="5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6"/>
        <v>0.12546088335348393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0"/>
        <v>0</v>
      </c>
      <c r="P12" s="10">
        <f t="shared" ca="1" si="1"/>
        <v>0</v>
      </c>
      <c r="Q12" s="10">
        <f t="shared" ca="1" si="2"/>
        <v>0</v>
      </c>
      <c r="R12" s="10">
        <f t="shared" ca="1" si="3"/>
        <v>0</v>
      </c>
      <c r="S12" s="10">
        <f t="shared" ca="1" si="4"/>
        <v>0</v>
      </c>
      <c r="T12" s="10">
        <f t="shared" ca="1" si="5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6"/>
        <v>0.62974150196106438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0"/>
        <v>0</v>
      </c>
      <c r="P13" s="10">
        <f t="shared" ca="1" si="1"/>
        <v>0</v>
      </c>
      <c r="Q13" s="10">
        <f t="shared" ca="1" si="2"/>
        <v>0</v>
      </c>
      <c r="R13" s="10">
        <f t="shared" ca="1" si="3"/>
        <v>0</v>
      </c>
      <c r="S13" s="10">
        <f t="shared" ca="1" si="4"/>
        <v>0</v>
      </c>
      <c r="T13" s="10">
        <f t="shared" ca="1" si="5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6"/>
        <v>0.27258825401212716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0"/>
        <v>0</v>
      </c>
      <c r="P14" s="10">
        <f t="shared" ca="1" si="1"/>
        <v>0</v>
      </c>
      <c r="Q14" s="10">
        <f t="shared" ca="1" si="2"/>
        <v>0</v>
      </c>
      <c r="R14" s="10">
        <f t="shared" ca="1" si="3"/>
        <v>0</v>
      </c>
      <c r="S14" s="10">
        <f t="shared" ca="1" si="4"/>
        <v>0</v>
      </c>
      <c r="T14" s="10">
        <f t="shared" ca="1" si="5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6"/>
        <v>0.77091141475917102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0"/>
        <v>0</v>
      </c>
      <c r="P15" s="10">
        <f t="shared" ca="1" si="1"/>
        <v>0</v>
      </c>
      <c r="Q15" s="10">
        <f t="shared" ca="1" si="2"/>
        <v>0</v>
      </c>
      <c r="R15" s="10">
        <f t="shared" ca="1" si="3"/>
        <v>0</v>
      </c>
      <c r="S15" s="10">
        <f t="shared" ca="1" si="4"/>
        <v>0</v>
      </c>
      <c r="T15" s="10">
        <f t="shared" ca="1" si="5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6"/>
        <v>0.24204848889202524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0"/>
        <v>0</v>
      </c>
      <c r="P16" s="10">
        <f t="shared" ca="1" si="1"/>
        <v>0</v>
      </c>
      <c r="Q16" s="10">
        <f t="shared" ca="1" si="2"/>
        <v>0</v>
      </c>
      <c r="R16" s="10">
        <f t="shared" ca="1" si="3"/>
        <v>0</v>
      </c>
      <c r="S16" s="10">
        <f t="shared" ca="1" si="4"/>
        <v>0</v>
      </c>
      <c r="T16" s="10">
        <f t="shared" ca="1" si="5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6"/>
        <v>0.5501659989410137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0"/>
        <v>0</v>
      </c>
      <c r="P17" s="10">
        <f t="shared" ca="1" si="1"/>
        <v>0</v>
      </c>
      <c r="Q17" s="10">
        <f t="shared" ca="1" si="2"/>
        <v>0</v>
      </c>
      <c r="R17" s="10">
        <f t="shared" ca="1" si="3"/>
        <v>0</v>
      </c>
      <c r="S17" s="10">
        <f t="shared" ca="1" si="4"/>
        <v>0</v>
      </c>
      <c r="T17" s="10">
        <f t="shared" ca="1" si="5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6"/>
        <v>0.94864112243826659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0"/>
        <v>0</v>
      </c>
      <c r="P18" s="10">
        <f t="shared" ca="1" si="1"/>
        <v>0</v>
      </c>
      <c r="Q18" s="10">
        <f t="shared" ca="1" si="2"/>
        <v>0</v>
      </c>
      <c r="R18" s="10">
        <f t="shared" ca="1" si="3"/>
        <v>0</v>
      </c>
      <c r="S18" s="10">
        <f t="shared" ca="1" si="4"/>
        <v>0</v>
      </c>
      <c r="T18" s="10">
        <f t="shared" ca="1" si="5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6"/>
        <v>0.37632348653865089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0"/>
        <v>0</v>
      </c>
      <c r="P19" s="10">
        <f t="shared" ca="1" si="1"/>
        <v>0</v>
      </c>
      <c r="Q19" s="10">
        <f t="shared" ca="1" si="2"/>
        <v>0</v>
      </c>
      <c r="R19" s="10">
        <f t="shared" ca="1" si="3"/>
        <v>0</v>
      </c>
      <c r="S19" s="10">
        <f t="shared" ca="1" si="4"/>
        <v>0</v>
      </c>
      <c r="T19" s="10">
        <f t="shared" ca="1" si="5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6"/>
        <v>0.19518530122303246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0"/>
        <v>0</v>
      </c>
      <c r="P20" s="10">
        <f t="shared" ca="1" si="1"/>
        <v>0</v>
      </c>
      <c r="Q20" s="10">
        <f t="shared" ca="1" si="2"/>
        <v>0</v>
      </c>
      <c r="R20" s="10">
        <f t="shared" ca="1" si="3"/>
        <v>0</v>
      </c>
      <c r="S20" s="10">
        <f t="shared" ca="1" si="4"/>
        <v>0</v>
      </c>
      <c r="T20" s="10">
        <f t="shared" ca="1" si="5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6"/>
        <v>0.37993129083712451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0"/>
        <v>0</v>
      </c>
      <c r="P21" s="10">
        <f t="shared" ca="1" si="1"/>
        <v>0</v>
      </c>
      <c r="Q21" s="10">
        <f t="shared" ca="1" si="2"/>
        <v>0</v>
      </c>
      <c r="R21" s="10">
        <f t="shared" ca="1" si="3"/>
        <v>0</v>
      </c>
      <c r="S21" s="10">
        <f t="shared" ca="1" si="4"/>
        <v>0</v>
      </c>
      <c r="T21" s="10">
        <f t="shared" ca="1" si="5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6"/>
        <v>0.56615870848987038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0"/>
        <v>0</v>
      </c>
      <c r="P22" s="10">
        <f t="shared" ca="1" si="1"/>
        <v>0</v>
      </c>
      <c r="Q22" s="10">
        <f t="shared" ca="1" si="2"/>
        <v>0</v>
      </c>
      <c r="R22" s="10">
        <f t="shared" ca="1" si="3"/>
        <v>0</v>
      </c>
      <c r="S22" s="10">
        <f t="shared" ca="1" si="4"/>
        <v>0</v>
      </c>
      <c r="T22" s="10">
        <f t="shared" ca="1" si="5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6"/>
        <v>9.9447197527892217E-2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0"/>
        <v>0</v>
      </c>
      <c r="P23" s="10">
        <f t="shared" ca="1" si="1"/>
        <v>0</v>
      </c>
      <c r="Q23" s="10">
        <f t="shared" ca="1" si="2"/>
        <v>0</v>
      </c>
      <c r="R23" s="10">
        <f t="shared" ca="1" si="3"/>
        <v>0</v>
      </c>
      <c r="S23" s="10">
        <f t="shared" ca="1" si="4"/>
        <v>0</v>
      </c>
      <c r="T23" s="10">
        <f t="shared" ca="1" si="5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6"/>
        <v>0.4296191524525953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0"/>
        <v>0</v>
      </c>
      <c r="P24" s="10">
        <f t="shared" ca="1" si="1"/>
        <v>0</v>
      </c>
      <c r="Q24" s="10">
        <f t="shared" ca="1" si="2"/>
        <v>0</v>
      </c>
      <c r="R24" s="10">
        <f t="shared" ca="1" si="3"/>
        <v>0</v>
      </c>
      <c r="S24" s="10">
        <f t="shared" ca="1" si="4"/>
        <v>0</v>
      </c>
      <c r="T24" s="10">
        <f t="shared" ca="1" si="5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6"/>
        <v>0.81191307774840804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0"/>
        <v>0</v>
      </c>
      <c r="P25" s="10">
        <f t="shared" ca="1" si="1"/>
        <v>0</v>
      </c>
      <c r="Q25" s="10">
        <f t="shared" ca="1" si="2"/>
        <v>0</v>
      </c>
      <c r="R25" s="10">
        <f t="shared" ca="1" si="3"/>
        <v>0</v>
      </c>
      <c r="S25" s="10">
        <f t="shared" ca="1" si="4"/>
        <v>0</v>
      </c>
      <c r="T25" s="10">
        <f t="shared" ca="1" si="5"/>
        <v>0</v>
      </c>
      <c r="U25" s="10"/>
      <c r="V25" s="10"/>
      <c r="W25" s="10"/>
      <c r="X25" s="9" t="s">
        <v>0</v>
      </c>
      <c r="Y25" s="55">
        <f t="shared" ref="Y25:AE25" ca="1" si="7">SUM(N6:N50)</f>
        <v>0</v>
      </c>
      <c r="Z25" s="56">
        <f t="shared" ca="1" si="7"/>
        <v>0</v>
      </c>
      <c r="AA25" s="57">
        <f t="shared" ca="1" si="7"/>
        <v>0</v>
      </c>
      <c r="AB25" s="57">
        <f t="shared" ca="1" si="7"/>
        <v>0</v>
      </c>
      <c r="AC25" s="57">
        <f t="shared" ca="1" si="7"/>
        <v>0</v>
      </c>
      <c r="AD25" s="57">
        <f t="shared" ca="1" si="7"/>
        <v>0</v>
      </c>
      <c r="AE25" s="58">
        <f t="shared" ca="1" si="7"/>
        <v>0</v>
      </c>
    </row>
    <row r="26" spans="1:31">
      <c r="A26" s="10">
        <f t="shared" ca="1" si="6"/>
        <v>0.40263920190202629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0"/>
        <v>0</v>
      </c>
      <c r="P26" s="10">
        <f t="shared" ca="1" si="1"/>
        <v>0</v>
      </c>
      <c r="Q26" s="10">
        <f t="shared" ca="1" si="2"/>
        <v>0</v>
      </c>
      <c r="R26" s="10">
        <f t="shared" ca="1" si="3"/>
        <v>0</v>
      </c>
      <c r="S26" s="10">
        <f t="shared" ca="1" si="4"/>
        <v>0</v>
      </c>
      <c r="T26" s="10">
        <f t="shared" ca="1" si="5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6"/>
        <v>0.49460042428914264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0"/>
        <v>0</v>
      </c>
      <c r="P27" s="10">
        <f t="shared" ca="1" si="1"/>
        <v>0</v>
      </c>
      <c r="Q27" s="10">
        <f t="shared" ca="1" si="2"/>
        <v>0</v>
      </c>
      <c r="R27" s="10">
        <f t="shared" ca="1" si="3"/>
        <v>0</v>
      </c>
      <c r="S27" s="10">
        <f t="shared" ca="1" si="4"/>
        <v>0</v>
      </c>
      <c r="T27" s="10">
        <f t="shared" ca="1" si="5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6"/>
        <v>3.4645620998016713E-2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0"/>
        <v>0</v>
      </c>
      <c r="P28" s="10">
        <f t="shared" ca="1" si="1"/>
        <v>0</v>
      </c>
      <c r="Q28" s="10">
        <f t="shared" ca="1" si="2"/>
        <v>0</v>
      </c>
      <c r="R28" s="10">
        <f t="shared" ca="1" si="3"/>
        <v>0</v>
      </c>
      <c r="S28" s="10">
        <f t="shared" ca="1" si="4"/>
        <v>0</v>
      </c>
      <c r="T28" s="10">
        <f t="shared" ca="1" si="5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6"/>
        <v>0.56705894418084146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0"/>
        <v>0</v>
      </c>
      <c r="P29" s="10">
        <f t="shared" ca="1" si="1"/>
        <v>0</v>
      </c>
      <c r="Q29" s="10">
        <f t="shared" ca="1" si="2"/>
        <v>0</v>
      </c>
      <c r="R29" s="10">
        <f t="shared" ca="1" si="3"/>
        <v>0</v>
      </c>
      <c r="S29" s="10">
        <f t="shared" ca="1" si="4"/>
        <v>0</v>
      </c>
      <c r="T29" s="10">
        <f t="shared" ca="1" si="5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6"/>
        <v>0.99783730391491887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0"/>
        <v>0</v>
      </c>
      <c r="P30" s="10">
        <f t="shared" ca="1" si="1"/>
        <v>0</v>
      </c>
      <c r="Q30" s="10">
        <f t="shared" ca="1" si="2"/>
        <v>0</v>
      </c>
      <c r="R30" s="10">
        <f t="shared" ca="1" si="3"/>
        <v>0</v>
      </c>
      <c r="S30" s="10">
        <f t="shared" ca="1" si="4"/>
        <v>0</v>
      </c>
      <c r="T30" s="10">
        <f t="shared" ca="1" si="5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6"/>
        <v>5.4442124809136017E-2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0"/>
        <v>0</v>
      </c>
      <c r="P31" s="10">
        <f t="shared" ca="1" si="1"/>
        <v>0</v>
      </c>
      <c r="Q31" s="10">
        <f t="shared" ca="1" si="2"/>
        <v>0</v>
      </c>
      <c r="R31" s="10">
        <f t="shared" ca="1" si="3"/>
        <v>0</v>
      </c>
      <c r="S31" s="10">
        <f t="shared" ca="1" si="4"/>
        <v>0</v>
      </c>
      <c r="T31" s="10">
        <f t="shared" ca="1" si="5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6"/>
        <v>0.55816675721503561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0"/>
        <v>0</v>
      </c>
      <c r="P32" s="10">
        <f t="shared" ca="1" si="1"/>
        <v>0</v>
      </c>
      <c r="Q32" s="10">
        <f t="shared" ca="1" si="2"/>
        <v>0</v>
      </c>
      <c r="R32" s="10">
        <f t="shared" ca="1" si="3"/>
        <v>0</v>
      </c>
      <c r="S32" s="10">
        <f t="shared" ca="1" si="4"/>
        <v>0</v>
      </c>
      <c r="T32" s="10">
        <f t="shared" ca="1" si="5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6"/>
        <v>0.52361142974512076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0"/>
        <v>0</v>
      </c>
      <c r="P33" s="10">
        <f t="shared" ca="1" si="1"/>
        <v>0</v>
      </c>
      <c r="Q33" s="10">
        <f t="shared" ca="1" si="2"/>
        <v>0</v>
      </c>
      <c r="R33" s="10">
        <f t="shared" ca="1" si="3"/>
        <v>0</v>
      </c>
      <c r="S33" s="10">
        <f t="shared" ca="1" si="4"/>
        <v>0</v>
      </c>
      <c r="T33" s="10">
        <f t="shared" ca="1" si="5"/>
        <v>0</v>
      </c>
      <c r="U33" s="10"/>
      <c r="V33" s="10"/>
      <c r="W33" s="10"/>
      <c r="X33" s="89"/>
      <c r="Y33" s="72"/>
      <c r="Z33" s="10"/>
      <c r="AA33" s="10"/>
      <c r="AB33" s="10"/>
      <c r="AC33" s="10"/>
      <c r="AD33" s="10"/>
      <c r="AE33" s="10"/>
    </row>
    <row r="34" spans="1:31">
      <c r="A34" s="10">
        <f t="shared" ca="1" si="6"/>
        <v>0.6323558285401728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0"/>
        <v>0</v>
      </c>
      <c r="P34" s="10">
        <f t="shared" ca="1" si="1"/>
        <v>0</v>
      </c>
      <c r="Q34" s="10">
        <f t="shared" ca="1" si="2"/>
        <v>0</v>
      </c>
      <c r="R34" s="10">
        <f t="shared" ca="1" si="3"/>
        <v>0</v>
      </c>
      <c r="S34" s="10">
        <f t="shared" ca="1" si="4"/>
        <v>0</v>
      </c>
      <c r="T34" s="10">
        <f t="shared" ca="1" si="5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>
      <c r="A35" s="10">
        <f t="shared" ca="1" si="6"/>
        <v>0.94843490153120336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0"/>
        <v>0</v>
      </c>
      <c r="P35" s="10">
        <f t="shared" ca="1" si="1"/>
        <v>0</v>
      </c>
      <c r="Q35" s="10">
        <f t="shared" ca="1" si="2"/>
        <v>0</v>
      </c>
      <c r="R35" s="10">
        <f t="shared" ca="1" si="3"/>
        <v>0</v>
      </c>
      <c r="S35" s="10">
        <f t="shared" ca="1" si="4"/>
        <v>0</v>
      </c>
      <c r="T35" s="10">
        <f t="shared" ca="1" si="5"/>
        <v>0</v>
      </c>
      <c r="U35" s="10"/>
      <c r="V35" s="10"/>
      <c r="W35" s="10"/>
      <c r="X35" s="10"/>
      <c r="Y35" s="72"/>
      <c r="Z35" s="10"/>
      <c r="AA35" s="10"/>
      <c r="AB35" s="10"/>
      <c r="AC35" s="10"/>
      <c r="AD35" s="10"/>
      <c r="AE35" s="10"/>
    </row>
    <row r="36" spans="1:31">
      <c r="A36" s="10">
        <f t="shared" ca="1" si="6"/>
        <v>0.3288997980211229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0"/>
        <v>0</v>
      </c>
      <c r="P36" s="10">
        <f t="shared" ca="1" si="1"/>
        <v>0</v>
      </c>
      <c r="Q36" s="10">
        <f t="shared" ca="1" si="2"/>
        <v>0</v>
      </c>
      <c r="R36" s="10">
        <f t="shared" ca="1" si="3"/>
        <v>0</v>
      </c>
      <c r="S36" s="10">
        <f t="shared" ca="1" si="4"/>
        <v>0</v>
      </c>
      <c r="T36" s="10">
        <f t="shared" ca="1" si="5"/>
        <v>0</v>
      </c>
      <c r="U36" s="10"/>
      <c r="V36" s="10"/>
      <c r="W36" s="10"/>
      <c r="X36" s="10"/>
      <c r="Y36" s="108"/>
      <c r="Z36" s="108"/>
      <c r="AA36" s="108"/>
      <c r="AB36" s="108"/>
      <c r="AC36" s="108"/>
      <c r="AD36" s="108"/>
      <c r="AE36" s="41"/>
    </row>
    <row r="37" spans="1:31">
      <c r="A37" s="10">
        <f t="shared" ca="1" si="6"/>
        <v>0.74125494859127694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0"/>
        <v>0</v>
      </c>
      <c r="P37" s="10">
        <f t="shared" ca="1" si="1"/>
        <v>0</v>
      </c>
      <c r="Q37" s="10">
        <f t="shared" ca="1" si="2"/>
        <v>0</v>
      </c>
      <c r="R37" s="10">
        <f t="shared" ca="1" si="3"/>
        <v>0</v>
      </c>
      <c r="S37" s="10">
        <f t="shared" ca="1" si="4"/>
        <v>0</v>
      </c>
      <c r="T37" s="10">
        <f t="shared" ca="1" si="5"/>
        <v>0</v>
      </c>
      <c r="U37" s="10"/>
      <c r="V37" s="10"/>
      <c r="W37" s="10"/>
      <c r="X37" s="10"/>
      <c r="Y37" s="73"/>
      <c r="Z37" s="74"/>
      <c r="AA37" s="74"/>
      <c r="AB37" s="74"/>
      <c r="AC37" s="49"/>
      <c r="AD37" s="75"/>
      <c r="AE37" s="10" t="s">
        <v>0</v>
      </c>
    </row>
    <row r="38" spans="1:31">
      <c r="A38" s="10">
        <f t="shared" ca="1" si="6"/>
        <v>0.90667687343814007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0"/>
        <v>0</v>
      </c>
      <c r="P38" s="10">
        <f t="shared" ca="1" si="1"/>
        <v>0</v>
      </c>
      <c r="Q38" s="10">
        <f t="shared" ca="1" si="2"/>
        <v>0</v>
      </c>
      <c r="R38" s="10">
        <f t="shared" ca="1" si="3"/>
        <v>0</v>
      </c>
      <c r="S38" s="10">
        <f t="shared" ca="1" si="4"/>
        <v>0</v>
      </c>
      <c r="T38" s="10">
        <f t="shared" ca="1" si="5"/>
        <v>0</v>
      </c>
      <c r="U38" s="10"/>
      <c r="V38" s="10"/>
      <c r="W38" s="10"/>
      <c r="X38" s="10"/>
      <c r="Y38" s="73"/>
      <c r="Z38" s="74"/>
      <c r="AA38" s="59"/>
      <c r="AB38" s="74"/>
      <c r="AC38" s="32"/>
      <c r="AD38" s="75"/>
      <c r="AE38" s="10"/>
    </row>
    <row r="39" spans="1:31">
      <c r="A39" s="10">
        <f t="shared" ca="1" si="6"/>
        <v>9.5113273072677362E-2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0"/>
        <v>0</v>
      </c>
      <c r="P39" s="10">
        <f t="shared" ca="1" si="1"/>
        <v>0</v>
      </c>
      <c r="Q39" s="10">
        <f t="shared" ca="1" si="2"/>
        <v>0</v>
      </c>
      <c r="R39" s="10">
        <f t="shared" ca="1" si="3"/>
        <v>0</v>
      </c>
      <c r="S39" s="10">
        <f t="shared" ca="1" si="4"/>
        <v>0</v>
      </c>
      <c r="T39" s="10">
        <f t="shared" ca="1" si="5"/>
        <v>0</v>
      </c>
      <c r="U39" s="10"/>
      <c r="V39" s="10"/>
      <c r="W39" s="10"/>
      <c r="X39" s="10"/>
      <c r="Y39" s="73"/>
      <c r="Z39" s="74"/>
      <c r="AA39" s="59"/>
      <c r="AB39" s="74"/>
      <c r="AC39" s="32"/>
      <c r="AD39" s="75"/>
      <c r="AE39" s="10"/>
    </row>
    <row r="40" spans="1:31">
      <c r="A40" s="10">
        <f t="shared" ca="1" si="6"/>
        <v>0.31734349487991786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0"/>
        <v>0</v>
      </c>
      <c r="P40" s="10">
        <f t="shared" ca="1" si="1"/>
        <v>0</v>
      </c>
      <c r="Q40" s="10">
        <f t="shared" ca="1" si="2"/>
        <v>0</v>
      </c>
      <c r="R40" s="10">
        <f t="shared" ca="1" si="3"/>
        <v>0</v>
      </c>
      <c r="S40" s="10">
        <f t="shared" ca="1" si="4"/>
        <v>0</v>
      </c>
      <c r="T40" s="10">
        <f t="shared" ca="1" si="5"/>
        <v>0</v>
      </c>
      <c r="U40" s="10"/>
      <c r="V40" s="10"/>
      <c r="W40" s="10"/>
      <c r="X40" s="10"/>
      <c r="Y40" s="73"/>
      <c r="Z40" s="74"/>
      <c r="AA40" s="59"/>
      <c r="AB40" s="74"/>
      <c r="AC40" s="32"/>
      <c r="AD40" s="75"/>
      <c r="AE40" s="10"/>
    </row>
    <row r="41" spans="1:31">
      <c r="A41" s="10">
        <f t="shared" ca="1" si="6"/>
        <v>0.12227553016153947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0"/>
        <v>0</v>
      </c>
      <c r="P41" s="10">
        <f t="shared" ca="1" si="1"/>
        <v>0</v>
      </c>
      <c r="Q41" s="10">
        <f t="shared" ca="1" si="2"/>
        <v>0</v>
      </c>
      <c r="R41" s="10">
        <f t="shared" ca="1" si="3"/>
        <v>0</v>
      </c>
      <c r="S41" s="10">
        <f t="shared" ca="1" si="4"/>
        <v>0</v>
      </c>
      <c r="T41" s="10">
        <f t="shared" ca="1" si="5"/>
        <v>0</v>
      </c>
      <c r="U41" s="10"/>
      <c r="V41" s="10"/>
      <c r="W41" s="10"/>
      <c r="X41" s="10"/>
      <c r="Y41" s="73"/>
      <c r="Z41" s="74"/>
      <c r="AA41" s="59"/>
      <c r="AB41" s="74"/>
      <c r="AC41" s="32"/>
      <c r="AD41" s="75"/>
      <c r="AE41" s="10"/>
    </row>
    <row r="42" spans="1:31">
      <c r="A42" s="10">
        <f t="shared" ca="1" si="6"/>
        <v>0.86802416832033746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0"/>
        <v>0</v>
      </c>
      <c r="P42" s="10">
        <f t="shared" ca="1" si="1"/>
        <v>0</v>
      </c>
      <c r="Q42" s="10">
        <f t="shared" ca="1" si="2"/>
        <v>0</v>
      </c>
      <c r="R42" s="10">
        <f t="shared" ca="1" si="3"/>
        <v>0</v>
      </c>
      <c r="S42" s="10">
        <f t="shared" ca="1" si="4"/>
        <v>0</v>
      </c>
      <c r="T42" s="10">
        <f t="shared" ca="1" si="5"/>
        <v>0</v>
      </c>
      <c r="U42" s="10"/>
      <c r="V42" s="10"/>
      <c r="W42" s="10"/>
      <c r="X42" s="10"/>
      <c r="Y42" s="73"/>
      <c r="Z42" s="74"/>
      <c r="AA42" s="59"/>
      <c r="AB42" s="74"/>
      <c r="AC42" s="32"/>
      <c r="AD42" s="75"/>
      <c r="AE42" s="10"/>
    </row>
    <row r="43" spans="1:31">
      <c r="A43" s="10">
        <f t="shared" ca="1" si="6"/>
        <v>0.87411908569697871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0"/>
        <v>0</v>
      </c>
      <c r="P43" s="10">
        <f t="shared" ca="1" si="1"/>
        <v>0</v>
      </c>
      <c r="Q43" s="10">
        <f t="shared" ca="1" si="2"/>
        <v>0</v>
      </c>
      <c r="R43" s="10">
        <f t="shared" ca="1" si="3"/>
        <v>0</v>
      </c>
      <c r="S43" s="10">
        <f t="shared" ca="1" si="4"/>
        <v>0</v>
      </c>
      <c r="T43" s="10">
        <f t="shared" ca="1" si="5"/>
        <v>0</v>
      </c>
      <c r="U43" s="10"/>
      <c r="V43" s="10"/>
      <c r="W43" s="10"/>
      <c r="X43" s="10"/>
      <c r="Y43" s="73"/>
      <c r="Z43" s="74"/>
      <c r="AA43" s="59"/>
      <c r="AB43" s="74"/>
      <c r="AC43" s="32"/>
      <c r="AD43" s="75"/>
      <c r="AE43" s="10"/>
    </row>
    <row r="44" spans="1:31">
      <c r="A44" s="10">
        <f t="shared" ca="1" si="6"/>
        <v>0.69727380476888812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0"/>
        <v>0</v>
      </c>
      <c r="P44" s="10">
        <f t="shared" ca="1" si="1"/>
        <v>0</v>
      </c>
      <c r="Q44" s="10">
        <f t="shared" ca="1" si="2"/>
        <v>0</v>
      </c>
      <c r="R44" s="10">
        <f t="shared" ca="1" si="3"/>
        <v>0</v>
      </c>
      <c r="S44" s="10">
        <f t="shared" ca="1" si="4"/>
        <v>0</v>
      </c>
      <c r="T44" s="10">
        <f t="shared" ca="1" si="5"/>
        <v>0</v>
      </c>
      <c r="U44" s="10"/>
      <c r="V44" s="10"/>
      <c r="W44" s="10"/>
      <c r="X44" s="10"/>
      <c r="Y44" s="73"/>
      <c r="Z44" s="74"/>
      <c r="AA44" s="32"/>
      <c r="AB44" s="74"/>
      <c r="AC44" s="32"/>
      <c r="AD44" s="75"/>
      <c r="AE44" s="10"/>
    </row>
    <row r="45" spans="1:31">
      <c r="A45" s="10">
        <f t="shared" ca="1" si="6"/>
        <v>0.18329201515775362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0"/>
        <v>0</v>
      </c>
      <c r="P45" s="10">
        <f t="shared" ca="1" si="1"/>
        <v>0</v>
      </c>
      <c r="Q45" s="10">
        <f t="shared" ca="1" si="2"/>
        <v>0</v>
      </c>
      <c r="R45" s="10">
        <f t="shared" ca="1" si="3"/>
        <v>0</v>
      </c>
      <c r="S45" s="10">
        <f t="shared" ca="1" si="4"/>
        <v>0</v>
      </c>
      <c r="T45" s="10">
        <f t="shared" ca="1" si="5"/>
        <v>0</v>
      </c>
      <c r="U45" s="10"/>
      <c r="V45" s="10"/>
      <c r="W45" s="10"/>
      <c r="X45" s="10"/>
      <c r="Y45" s="73"/>
      <c r="Z45" s="74"/>
      <c r="AA45" s="59"/>
      <c r="AB45" s="74"/>
      <c r="AC45" s="32"/>
      <c r="AD45" s="75"/>
      <c r="AE45" s="10"/>
    </row>
    <row r="46" spans="1:31">
      <c r="A46" s="10">
        <f t="shared" ca="1" si="6"/>
        <v>0.68855809014121927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0"/>
        <v>0</v>
      </c>
      <c r="P46" s="10">
        <f t="shared" ca="1" si="1"/>
        <v>0</v>
      </c>
      <c r="Q46" s="10">
        <f t="shared" ca="1" si="2"/>
        <v>0</v>
      </c>
      <c r="R46" s="10">
        <f t="shared" ca="1" si="3"/>
        <v>0</v>
      </c>
      <c r="S46" s="10">
        <f t="shared" ca="1" si="4"/>
        <v>0</v>
      </c>
      <c r="T46" s="10">
        <f t="shared" ca="1" si="5"/>
        <v>0</v>
      </c>
      <c r="U46" s="10"/>
      <c r="V46" s="10"/>
      <c r="W46" s="10"/>
      <c r="X46" s="10"/>
      <c r="Y46" s="73"/>
      <c r="Z46" s="74"/>
      <c r="AA46" s="59"/>
      <c r="AB46" s="74"/>
      <c r="AC46" s="32"/>
      <c r="AD46" s="75"/>
      <c r="AE46" s="10"/>
    </row>
    <row r="47" spans="1:31">
      <c r="A47" s="10">
        <f t="shared" ca="1" si="6"/>
        <v>0.44116271841331389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0"/>
        <v>0</v>
      </c>
      <c r="P47" s="10">
        <f t="shared" ca="1" si="1"/>
        <v>0</v>
      </c>
      <c r="Q47" s="10">
        <f t="shared" ca="1" si="2"/>
        <v>0</v>
      </c>
      <c r="R47" s="10">
        <f t="shared" ca="1" si="3"/>
        <v>0</v>
      </c>
      <c r="S47" s="10">
        <f t="shared" ca="1" si="4"/>
        <v>0</v>
      </c>
      <c r="T47" s="10">
        <f t="shared" ca="1" si="5"/>
        <v>0</v>
      </c>
      <c r="U47" s="10"/>
      <c r="V47" s="10"/>
      <c r="W47" s="10"/>
      <c r="X47" s="10"/>
      <c r="Y47" s="73"/>
      <c r="Z47" s="74"/>
      <c r="AA47" s="59"/>
      <c r="AB47" s="74"/>
      <c r="AC47" s="32"/>
      <c r="AD47" s="75"/>
      <c r="AE47" s="10"/>
    </row>
    <row r="48" spans="1:31">
      <c r="A48" s="10">
        <f t="shared" ca="1" si="6"/>
        <v>0.49962987581057283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0"/>
        <v>0</v>
      </c>
      <c r="P48" s="10">
        <f t="shared" ca="1" si="1"/>
        <v>0</v>
      </c>
      <c r="Q48" s="10">
        <f t="shared" ca="1" si="2"/>
        <v>0</v>
      </c>
      <c r="R48" s="10">
        <f t="shared" ca="1" si="3"/>
        <v>0</v>
      </c>
      <c r="S48" s="10">
        <f t="shared" ca="1" si="4"/>
        <v>0</v>
      </c>
      <c r="T48" s="10">
        <f t="shared" ca="1" si="5"/>
        <v>0</v>
      </c>
      <c r="U48" s="10"/>
      <c r="V48" s="10"/>
      <c r="W48" s="10"/>
      <c r="X48" s="10"/>
      <c r="Y48" s="73"/>
      <c r="Z48" s="74"/>
      <c r="AA48" s="59"/>
      <c r="AB48" s="74"/>
      <c r="AC48" s="32"/>
      <c r="AD48" s="75"/>
      <c r="AE48" s="10"/>
    </row>
    <row r="49" spans="1:31">
      <c r="A49" s="10">
        <f t="shared" ca="1" si="6"/>
        <v>0.61117413191198344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0"/>
        <v>0</v>
      </c>
      <c r="P49" s="10">
        <f t="shared" ca="1" si="1"/>
        <v>0</v>
      </c>
      <c r="Q49" s="10">
        <f t="shared" ca="1" si="2"/>
        <v>0</v>
      </c>
      <c r="R49" s="10">
        <f t="shared" ca="1" si="3"/>
        <v>0</v>
      </c>
      <c r="S49" s="10">
        <f t="shared" ca="1" si="4"/>
        <v>0</v>
      </c>
      <c r="T49" s="10">
        <f t="shared" ca="1" si="5"/>
        <v>0</v>
      </c>
      <c r="U49" s="10"/>
      <c r="V49" s="10"/>
      <c r="W49" s="10"/>
      <c r="X49" s="10"/>
      <c r="Y49" s="73"/>
      <c r="Z49" s="74"/>
      <c r="AA49" s="59"/>
      <c r="AB49" s="74"/>
      <c r="AC49" s="32"/>
      <c r="AD49" s="75"/>
      <c r="AE49" s="10"/>
    </row>
    <row r="50" spans="1:31">
      <c r="A50" s="10">
        <f t="shared" ca="1" si="6"/>
        <v>0.97882891953071027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0"/>
        <v>0</v>
      </c>
      <c r="P50" s="10">
        <f t="shared" ca="1" si="1"/>
        <v>0</v>
      </c>
      <c r="Q50" s="10">
        <f t="shared" ca="1" si="2"/>
        <v>0</v>
      </c>
      <c r="R50" s="10">
        <f t="shared" ca="1" si="3"/>
        <v>0</v>
      </c>
      <c r="S50" s="10">
        <f t="shared" ca="1" si="4"/>
        <v>0</v>
      </c>
      <c r="T50" s="10">
        <f t="shared" ca="1" si="5"/>
        <v>0</v>
      </c>
      <c r="U50" s="10"/>
      <c r="V50" s="10"/>
      <c r="W50" s="10"/>
      <c r="X50" s="10"/>
      <c r="Y50" s="73"/>
      <c r="Z50" s="74"/>
      <c r="AA50" s="59"/>
      <c r="AB50" s="74"/>
      <c r="AC50" s="32"/>
      <c r="AD50" s="75"/>
      <c r="AE50" s="10"/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5:AE50"/>
  <sheetViews>
    <sheetView workbookViewId="0">
      <selection sqref="A1:AE50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0.24538382719177088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O50" ca="1" si="0">IF(COUNT($B6:$C6)=2,B6,0)</f>
        <v>0</v>
      </c>
      <c r="O6" s="10">
        <f t="shared" ca="1" si="0"/>
        <v>0</v>
      </c>
      <c r="P6" s="10">
        <f t="shared" ref="P6:P50" ca="1" si="1">IF(COUNT($B6:$C6)=2,N6*O6,0)</f>
        <v>0</v>
      </c>
      <c r="Q6" s="10">
        <f t="shared" ref="Q6:Q50" ca="1" si="2">IF(COUNT($B6:$C6)=2,B6^2,0)</f>
        <v>0</v>
      </c>
      <c r="R6" s="10">
        <f t="shared" ref="R6:R50" ca="1" si="3">IF(COUNT($B6:$C6)=2,B6^3,0)</f>
        <v>0</v>
      </c>
      <c r="S6" s="10">
        <f t="shared" ref="S6:S50" ca="1" si="4">IF(COUNT($B6:$C6)=2,B6^4,0)</f>
        <v>0</v>
      </c>
      <c r="T6" s="10">
        <f t="shared" ref="T6:T50" ca="1" si="5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6">RAND()</f>
        <v>0.3086772414760236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0"/>
        <v>0</v>
      </c>
      <c r="P7" s="10">
        <f t="shared" ca="1" si="1"/>
        <v>0</v>
      </c>
      <c r="Q7" s="10">
        <f t="shared" ca="1" si="2"/>
        <v>0</v>
      </c>
      <c r="R7" s="10">
        <f t="shared" ca="1" si="3"/>
        <v>0</v>
      </c>
      <c r="S7" s="10">
        <f t="shared" ca="1" si="4"/>
        <v>0</v>
      </c>
      <c r="T7" s="10">
        <f t="shared" ca="1" si="5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6"/>
        <v>0.61418405707492585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0"/>
        <v>0</v>
      </c>
      <c r="P8" s="10">
        <f t="shared" ca="1" si="1"/>
        <v>0</v>
      </c>
      <c r="Q8" s="10">
        <f t="shared" ca="1" si="2"/>
        <v>0</v>
      </c>
      <c r="R8" s="10">
        <f t="shared" ca="1" si="3"/>
        <v>0</v>
      </c>
      <c r="S8" s="10">
        <f t="shared" ca="1" si="4"/>
        <v>0</v>
      </c>
      <c r="T8" s="10">
        <f t="shared" ca="1" si="5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6"/>
        <v>0.30516287783341101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0"/>
        <v>0</v>
      </c>
      <c r="P9" s="10">
        <f t="shared" ca="1" si="1"/>
        <v>0</v>
      </c>
      <c r="Q9" s="10">
        <f t="shared" ca="1" si="2"/>
        <v>0</v>
      </c>
      <c r="R9" s="10">
        <f t="shared" ca="1" si="3"/>
        <v>0</v>
      </c>
      <c r="S9" s="10">
        <f t="shared" ca="1" si="4"/>
        <v>0</v>
      </c>
      <c r="T9" s="10">
        <f t="shared" ca="1" si="5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6"/>
        <v>0.62698937320655745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0"/>
        <v>0</v>
      </c>
      <c r="P10" s="10">
        <f t="shared" ca="1" si="1"/>
        <v>0</v>
      </c>
      <c r="Q10" s="10">
        <f t="shared" ca="1" si="2"/>
        <v>0</v>
      </c>
      <c r="R10" s="10">
        <f t="shared" ca="1" si="3"/>
        <v>0</v>
      </c>
      <c r="S10" s="10">
        <f t="shared" ca="1" si="4"/>
        <v>0</v>
      </c>
      <c r="T10" s="10">
        <f t="shared" ca="1" si="5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6"/>
        <v>0.53416110142925399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0"/>
        <v>0</v>
      </c>
      <c r="P11" s="10">
        <f t="shared" ca="1" si="1"/>
        <v>0</v>
      </c>
      <c r="Q11" s="10">
        <f t="shared" ca="1" si="2"/>
        <v>0</v>
      </c>
      <c r="R11" s="10">
        <f t="shared" ca="1" si="3"/>
        <v>0</v>
      </c>
      <c r="S11" s="10">
        <f t="shared" ca="1" si="4"/>
        <v>0</v>
      </c>
      <c r="T11" s="10">
        <f t="shared" ca="1" si="5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6"/>
        <v>4.1235397450628319E-2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0"/>
        <v>0</v>
      </c>
      <c r="P12" s="10">
        <f t="shared" ca="1" si="1"/>
        <v>0</v>
      </c>
      <c r="Q12" s="10">
        <f t="shared" ca="1" si="2"/>
        <v>0</v>
      </c>
      <c r="R12" s="10">
        <f t="shared" ca="1" si="3"/>
        <v>0</v>
      </c>
      <c r="S12" s="10">
        <f t="shared" ca="1" si="4"/>
        <v>0</v>
      </c>
      <c r="T12" s="10">
        <f t="shared" ca="1" si="5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6"/>
        <v>0.54836014056673565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0"/>
        <v>0</v>
      </c>
      <c r="P13" s="10">
        <f t="shared" ca="1" si="1"/>
        <v>0</v>
      </c>
      <c r="Q13" s="10">
        <f t="shared" ca="1" si="2"/>
        <v>0</v>
      </c>
      <c r="R13" s="10">
        <f t="shared" ca="1" si="3"/>
        <v>0</v>
      </c>
      <c r="S13" s="10">
        <f t="shared" ca="1" si="4"/>
        <v>0</v>
      </c>
      <c r="T13" s="10">
        <f t="shared" ca="1" si="5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6"/>
        <v>0.54521671152571671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0"/>
        <v>0</v>
      </c>
      <c r="P14" s="10">
        <f t="shared" ca="1" si="1"/>
        <v>0</v>
      </c>
      <c r="Q14" s="10">
        <f t="shared" ca="1" si="2"/>
        <v>0</v>
      </c>
      <c r="R14" s="10">
        <f t="shared" ca="1" si="3"/>
        <v>0</v>
      </c>
      <c r="S14" s="10">
        <f t="shared" ca="1" si="4"/>
        <v>0</v>
      </c>
      <c r="T14" s="10">
        <f t="shared" ca="1" si="5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6"/>
        <v>0.30315702937123379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0"/>
        <v>0</v>
      </c>
      <c r="P15" s="10">
        <f t="shared" ca="1" si="1"/>
        <v>0</v>
      </c>
      <c r="Q15" s="10">
        <f t="shared" ca="1" si="2"/>
        <v>0</v>
      </c>
      <c r="R15" s="10">
        <f t="shared" ca="1" si="3"/>
        <v>0</v>
      </c>
      <c r="S15" s="10">
        <f t="shared" ca="1" si="4"/>
        <v>0</v>
      </c>
      <c r="T15" s="10">
        <f t="shared" ca="1" si="5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6"/>
        <v>0.61944117465383719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0"/>
        <v>0</v>
      </c>
      <c r="P16" s="10">
        <f t="shared" ca="1" si="1"/>
        <v>0</v>
      </c>
      <c r="Q16" s="10">
        <f t="shared" ca="1" si="2"/>
        <v>0</v>
      </c>
      <c r="R16" s="10">
        <f t="shared" ca="1" si="3"/>
        <v>0</v>
      </c>
      <c r="S16" s="10">
        <f t="shared" ca="1" si="4"/>
        <v>0</v>
      </c>
      <c r="T16" s="10">
        <f t="shared" ca="1" si="5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6"/>
        <v>0.16826275212273734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0"/>
        <v>0</v>
      </c>
      <c r="P17" s="10">
        <f t="shared" ca="1" si="1"/>
        <v>0</v>
      </c>
      <c r="Q17" s="10">
        <f t="shared" ca="1" si="2"/>
        <v>0</v>
      </c>
      <c r="R17" s="10">
        <f t="shared" ca="1" si="3"/>
        <v>0</v>
      </c>
      <c r="S17" s="10">
        <f t="shared" ca="1" si="4"/>
        <v>0</v>
      </c>
      <c r="T17" s="10">
        <f t="shared" ca="1" si="5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6"/>
        <v>0.49778830092971604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0"/>
        <v>0</v>
      </c>
      <c r="P18" s="10">
        <f t="shared" ca="1" si="1"/>
        <v>0</v>
      </c>
      <c r="Q18" s="10">
        <f t="shared" ca="1" si="2"/>
        <v>0</v>
      </c>
      <c r="R18" s="10">
        <f t="shared" ca="1" si="3"/>
        <v>0</v>
      </c>
      <c r="S18" s="10">
        <f t="shared" ca="1" si="4"/>
        <v>0</v>
      </c>
      <c r="T18" s="10">
        <f t="shared" ca="1" si="5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6"/>
        <v>0.34274525419997404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0"/>
        <v>0</v>
      </c>
      <c r="P19" s="10">
        <f t="shared" ca="1" si="1"/>
        <v>0</v>
      </c>
      <c r="Q19" s="10">
        <f t="shared" ca="1" si="2"/>
        <v>0</v>
      </c>
      <c r="R19" s="10">
        <f t="shared" ca="1" si="3"/>
        <v>0</v>
      </c>
      <c r="S19" s="10">
        <f t="shared" ca="1" si="4"/>
        <v>0</v>
      </c>
      <c r="T19" s="10">
        <f t="shared" ca="1" si="5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6"/>
        <v>0.50897650380883841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0"/>
        <v>0</v>
      </c>
      <c r="P20" s="10">
        <f t="shared" ca="1" si="1"/>
        <v>0</v>
      </c>
      <c r="Q20" s="10">
        <f t="shared" ca="1" si="2"/>
        <v>0</v>
      </c>
      <c r="R20" s="10">
        <f t="shared" ca="1" si="3"/>
        <v>0</v>
      </c>
      <c r="S20" s="10">
        <f t="shared" ca="1" si="4"/>
        <v>0</v>
      </c>
      <c r="T20" s="10">
        <f t="shared" ca="1" si="5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6"/>
        <v>0.63558498074231695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0"/>
        <v>0</v>
      </c>
      <c r="P21" s="10">
        <f t="shared" ca="1" si="1"/>
        <v>0</v>
      </c>
      <c r="Q21" s="10">
        <f t="shared" ca="1" si="2"/>
        <v>0</v>
      </c>
      <c r="R21" s="10">
        <f t="shared" ca="1" si="3"/>
        <v>0</v>
      </c>
      <c r="S21" s="10">
        <f t="shared" ca="1" si="4"/>
        <v>0</v>
      </c>
      <c r="T21" s="10">
        <f t="shared" ca="1" si="5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6"/>
        <v>0.2031347197942831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0"/>
        <v>0</v>
      </c>
      <c r="P22" s="10">
        <f t="shared" ca="1" si="1"/>
        <v>0</v>
      </c>
      <c r="Q22" s="10">
        <f t="shared" ca="1" si="2"/>
        <v>0</v>
      </c>
      <c r="R22" s="10">
        <f t="shared" ca="1" si="3"/>
        <v>0</v>
      </c>
      <c r="S22" s="10">
        <f t="shared" ca="1" si="4"/>
        <v>0</v>
      </c>
      <c r="T22" s="10">
        <f t="shared" ca="1" si="5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6"/>
        <v>0.42832362054171502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0"/>
        <v>0</v>
      </c>
      <c r="P23" s="10">
        <f t="shared" ca="1" si="1"/>
        <v>0</v>
      </c>
      <c r="Q23" s="10">
        <f t="shared" ca="1" si="2"/>
        <v>0</v>
      </c>
      <c r="R23" s="10">
        <f t="shared" ca="1" si="3"/>
        <v>0</v>
      </c>
      <c r="S23" s="10">
        <f t="shared" ca="1" si="4"/>
        <v>0</v>
      </c>
      <c r="T23" s="10">
        <f t="shared" ca="1" si="5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6"/>
        <v>0.53823014212675879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0"/>
        <v>0</v>
      </c>
      <c r="P24" s="10">
        <f t="shared" ca="1" si="1"/>
        <v>0</v>
      </c>
      <c r="Q24" s="10">
        <f t="shared" ca="1" si="2"/>
        <v>0</v>
      </c>
      <c r="R24" s="10">
        <f t="shared" ca="1" si="3"/>
        <v>0</v>
      </c>
      <c r="S24" s="10">
        <f t="shared" ca="1" si="4"/>
        <v>0</v>
      </c>
      <c r="T24" s="10">
        <f t="shared" ca="1" si="5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6"/>
        <v>0.58866632069259739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0"/>
        <v>0</v>
      </c>
      <c r="P25" s="10">
        <f t="shared" ca="1" si="1"/>
        <v>0</v>
      </c>
      <c r="Q25" s="10">
        <f t="shared" ca="1" si="2"/>
        <v>0</v>
      </c>
      <c r="R25" s="10">
        <f t="shared" ca="1" si="3"/>
        <v>0</v>
      </c>
      <c r="S25" s="10">
        <f t="shared" ca="1" si="4"/>
        <v>0</v>
      </c>
      <c r="T25" s="10">
        <f t="shared" ca="1" si="5"/>
        <v>0</v>
      </c>
      <c r="U25" s="10"/>
      <c r="V25" s="10"/>
      <c r="W25" s="10"/>
      <c r="X25" s="9" t="s">
        <v>0</v>
      </c>
      <c r="Y25" s="55">
        <f t="shared" ref="Y25:AE25" ca="1" si="7">SUM(N6:N50)</f>
        <v>0</v>
      </c>
      <c r="Z25" s="56">
        <f t="shared" ca="1" si="7"/>
        <v>0</v>
      </c>
      <c r="AA25" s="57">
        <f t="shared" ca="1" si="7"/>
        <v>0</v>
      </c>
      <c r="AB25" s="57">
        <f t="shared" ca="1" si="7"/>
        <v>0</v>
      </c>
      <c r="AC25" s="57">
        <f t="shared" ca="1" si="7"/>
        <v>0</v>
      </c>
      <c r="AD25" s="57">
        <f t="shared" ca="1" si="7"/>
        <v>0</v>
      </c>
      <c r="AE25" s="58">
        <f t="shared" ca="1" si="7"/>
        <v>0</v>
      </c>
    </row>
    <row r="26" spans="1:31">
      <c r="A26" s="10">
        <f t="shared" ca="1" si="6"/>
        <v>0.59762393136659264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0"/>
        <v>0</v>
      </c>
      <c r="P26" s="10">
        <f t="shared" ca="1" si="1"/>
        <v>0</v>
      </c>
      <c r="Q26" s="10">
        <f t="shared" ca="1" si="2"/>
        <v>0</v>
      </c>
      <c r="R26" s="10">
        <f t="shared" ca="1" si="3"/>
        <v>0</v>
      </c>
      <c r="S26" s="10">
        <f t="shared" ca="1" si="4"/>
        <v>0</v>
      </c>
      <c r="T26" s="10">
        <f t="shared" ca="1" si="5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6"/>
        <v>0.71248374981534679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0"/>
        <v>0</v>
      </c>
      <c r="P27" s="10">
        <f t="shared" ca="1" si="1"/>
        <v>0</v>
      </c>
      <c r="Q27" s="10">
        <f t="shared" ca="1" si="2"/>
        <v>0</v>
      </c>
      <c r="R27" s="10">
        <f t="shared" ca="1" si="3"/>
        <v>0</v>
      </c>
      <c r="S27" s="10">
        <f t="shared" ca="1" si="4"/>
        <v>0</v>
      </c>
      <c r="T27" s="10">
        <f t="shared" ca="1" si="5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6"/>
        <v>0.12427903025497555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0"/>
        <v>0</v>
      </c>
      <c r="P28" s="10">
        <f t="shared" ca="1" si="1"/>
        <v>0</v>
      </c>
      <c r="Q28" s="10">
        <f t="shared" ca="1" si="2"/>
        <v>0</v>
      </c>
      <c r="R28" s="10">
        <f t="shared" ca="1" si="3"/>
        <v>0</v>
      </c>
      <c r="S28" s="10">
        <f t="shared" ca="1" si="4"/>
        <v>0</v>
      </c>
      <c r="T28" s="10">
        <f t="shared" ca="1" si="5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6"/>
        <v>0.78657844342254335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0"/>
        <v>0</v>
      </c>
      <c r="P29" s="10">
        <f t="shared" ca="1" si="1"/>
        <v>0</v>
      </c>
      <c r="Q29" s="10">
        <f t="shared" ca="1" si="2"/>
        <v>0</v>
      </c>
      <c r="R29" s="10">
        <f t="shared" ca="1" si="3"/>
        <v>0</v>
      </c>
      <c r="S29" s="10">
        <f t="shared" ca="1" si="4"/>
        <v>0</v>
      </c>
      <c r="T29" s="10">
        <f t="shared" ca="1" si="5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6"/>
        <v>0.81860546968860981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0"/>
        <v>0</v>
      </c>
      <c r="P30" s="10">
        <f t="shared" ca="1" si="1"/>
        <v>0</v>
      </c>
      <c r="Q30" s="10">
        <f t="shared" ca="1" si="2"/>
        <v>0</v>
      </c>
      <c r="R30" s="10">
        <f t="shared" ca="1" si="3"/>
        <v>0</v>
      </c>
      <c r="S30" s="10">
        <f t="shared" ca="1" si="4"/>
        <v>0</v>
      </c>
      <c r="T30" s="10">
        <f t="shared" ca="1" si="5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6"/>
        <v>0.44657623674799618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0"/>
        <v>0</v>
      </c>
      <c r="P31" s="10">
        <f t="shared" ca="1" si="1"/>
        <v>0</v>
      </c>
      <c r="Q31" s="10">
        <f t="shared" ca="1" si="2"/>
        <v>0</v>
      </c>
      <c r="R31" s="10">
        <f t="shared" ca="1" si="3"/>
        <v>0</v>
      </c>
      <c r="S31" s="10">
        <f t="shared" ca="1" si="4"/>
        <v>0</v>
      </c>
      <c r="T31" s="10">
        <f t="shared" ca="1" si="5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6"/>
        <v>0.78004497999294808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0"/>
        <v>0</v>
      </c>
      <c r="P32" s="10">
        <f t="shared" ca="1" si="1"/>
        <v>0</v>
      </c>
      <c r="Q32" s="10">
        <f t="shared" ca="1" si="2"/>
        <v>0</v>
      </c>
      <c r="R32" s="10">
        <f t="shared" ca="1" si="3"/>
        <v>0</v>
      </c>
      <c r="S32" s="10">
        <f t="shared" ca="1" si="4"/>
        <v>0</v>
      </c>
      <c r="T32" s="10">
        <f t="shared" ca="1" si="5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6"/>
        <v>0.83935343537929108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0"/>
        <v>0</v>
      </c>
      <c r="P33" s="10">
        <f t="shared" ca="1" si="1"/>
        <v>0</v>
      </c>
      <c r="Q33" s="10">
        <f t="shared" ca="1" si="2"/>
        <v>0</v>
      </c>
      <c r="R33" s="10">
        <f t="shared" ca="1" si="3"/>
        <v>0</v>
      </c>
      <c r="S33" s="10">
        <f t="shared" ca="1" si="4"/>
        <v>0</v>
      </c>
      <c r="T33" s="10">
        <f t="shared" ca="1" si="5"/>
        <v>0</v>
      </c>
      <c r="U33" s="10"/>
      <c r="V33" s="10"/>
      <c r="W33" s="10"/>
      <c r="X33" s="89"/>
      <c r="Y33" s="72"/>
      <c r="Z33" s="10"/>
      <c r="AA33" s="10"/>
      <c r="AB33" s="10"/>
      <c r="AC33" s="10"/>
      <c r="AD33" s="10"/>
      <c r="AE33" s="10"/>
    </row>
    <row r="34" spans="1:31">
      <c r="A34" s="10">
        <f t="shared" ca="1" si="6"/>
        <v>0.60594771296902361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0"/>
        <v>0</v>
      </c>
      <c r="P34" s="10">
        <f t="shared" ca="1" si="1"/>
        <v>0</v>
      </c>
      <c r="Q34" s="10">
        <f t="shared" ca="1" si="2"/>
        <v>0</v>
      </c>
      <c r="R34" s="10">
        <f t="shared" ca="1" si="3"/>
        <v>0</v>
      </c>
      <c r="S34" s="10">
        <f t="shared" ca="1" si="4"/>
        <v>0</v>
      </c>
      <c r="T34" s="10">
        <f t="shared" ca="1" si="5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>
      <c r="A35" s="10">
        <f t="shared" ca="1" si="6"/>
        <v>0.66796690108576462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0"/>
        <v>0</v>
      </c>
      <c r="P35" s="10">
        <f t="shared" ca="1" si="1"/>
        <v>0</v>
      </c>
      <c r="Q35" s="10">
        <f t="shared" ca="1" si="2"/>
        <v>0</v>
      </c>
      <c r="R35" s="10">
        <f t="shared" ca="1" si="3"/>
        <v>0</v>
      </c>
      <c r="S35" s="10">
        <f t="shared" ca="1" si="4"/>
        <v>0</v>
      </c>
      <c r="T35" s="10">
        <f t="shared" ca="1" si="5"/>
        <v>0</v>
      </c>
      <c r="U35" s="10"/>
      <c r="V35" s="10"/>
      <c r="W35" s="10"/>
      <c r="X35" s="10"/>
      <c r="Y35" s="72"/>
      <c r="Z35" s="10"/>
      <c r="AA35" s="10"/>
      <c r="AB35" s="10"/>
      <c r="AC35" s="10"/>
      <c r="AD35" s="10"/>
      <c r="AE35" s="10"/>
    </row>
    <row r="36" spans="1:31">
      <c r="A36" s="10">
        <f t="shared" ca="1" si="6"/>
        <v>0.86758004076124162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0"/>
        <v>0</v>
      </c>
      <c r="P36" s="10">
        <f t="shared" ca="1" si="1"/>
        <v>0</v>
      </c>
      <c r="Q36" s="10">
        <f t="shared" ca="1" si="2"/>
        <v>0</v>
      </c>
      <c r="R36" s="10">
        <f t="shared" ca="1" si="3"/>
        <v>0</v>
      </c>
      <c r="S36" s="10">
        <f t="shared" ca="1" si="4"/>
        <v>0</v>
      </c>
      <c r="T36" s="10">
        <f t="shared" ca="1" si="5"/>
        <v>0</v>
      </c>
      <c r="U36" s="10"/>
      <c r="V36" s="10"/>
      <c r="W36" s="10"/>
      <c r="X36" s="10"/>
      <c r="Y36" s="108"/>
      <c r="Z36" s="108"/>
      <c r="AA36" s="108"/>
      <c r="AB36" s="108"/>
      <c r="AC36" s="108"/>
      <c r="AD36" s="108"/>
      <c r="AE36" s="41"/>
    </row>
    <row r="37" spans="1:31">
      <c r="A37" s="10">
        <f t="shared" ca="1" si="6"/>
        <v>0.99843400144812822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0"/>
        <v>0</v>
      </c>
      <c r="P37" s="10">
        <f t="shared" ca="1" si="1"/>
        <v>0</v>
      </c>
      <c r="Q37" s="10">
        <f t="shared" ca="1" si="2"/>
        <v>0</v>
      </c>
      <c r="R37" s="10">
        <f t="shared" ca="1" si="3"/>
        <v>0</v>
      </c>
      <c r="S37" s="10">
        <f t="shared" ca="1" si="4"/>
        <v>0</v>
      </c>
      <c r="T37" s="10">
        <f t="shared" ca="1" si="5"/>
        <v>0</v>
      </c>
      <c r="U37" s="10"/>
      <c r="V37" s="10"/>
      <c r="W37" s="10"/>
      <c r="X37" s="10"/>
      <c r="Y37" s="73"/>
      <c r="Z37" s="74"/>
      <c r="AA37" s="74"/>
      <c r="AB37" s="74"/>
      <c r="AC37" s="49"/>
      <c r="AD37" s="75"/>
      <c r="AE37" s="10" t="s">
        <v>0</v>
      </c>
    </row>
    <row r="38" spans="1:31">
      <c r="A38" s="10">
        <f t="shared" ca="1" si="6"/>
        <v>0.80016845083009214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0"/>
        <v>0</v>
      </c>
      <c r="P38" s="10">
        <f t="shared" ca="1" si="1"/>
        <v>0</v>
      </c>
      <c r="Q38" s="10">
        <f t="shared" ca="1" si="2"/>
        <v>0</v>
      </c>
      <c r="R38" s="10">
        <f t="shared" ca="1" si="3"/>
        <v>0</v>
      </c>
      <c r="S38" s="10">
        <f t="shared" ca="1" si="4"/>
        <v>0</v>
      </c>
      <c r="T38" s="10">
        <f t="shared" ca="1" si="5"/>
        <v>0</v>
      </c>
      <c r="U38" s="10"/>
      <c r="V38" s="10"/>
      <c r="W38" s="10"/>
      <c r="X38" s="10"/>
      <c r="Y38" s="73"/>
      <c r="Z38" s="74"/>
      <c r="AA38" s="59"/>
      <c r="AB38" s="74"/>
      <c r="AC38" s="32"/>
      <c r="AD38" s="75"/>
      <c r="AE38" s="10"/>
    </row>
    <row r="39" spans="1:31">
      <c r="A39" s="10">
        <f t="shared" ca="1" si="6"/>
        <v>0.32616921935532572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0"/>
        <v>0</v>
      </c>
      <c r="P39" s="10">
        <f t="shared" ca="1" si="1"/>
        <v>0</v>
      </c>
      <c r="Q39" s="10">
        <f t="shared" ca="1" si="2"/>
        <v>0</v>
      </c>
      <c r="R39" s="10">
        <f t="shared" ca="1" si="3"/>
        <v>0</v>
      </c>
      <c r="S39" s="10">
        <f t="shared" ca="1" si="4"/>
        <v>0</v>
      </c>
      <c r="T39" s="10">
        <f t="shared" ca="1" si="5"/>
        <v>0</v>
      </c>
      <c r="U39" s="10"/>
      <c r="V39" s="10"/>
      <c r="W39" s="10"/>
      <c r="X39" s="10"/>
      <c r="Y39" s="73"/>
      <c r="Z39" s="74"/>
      <c r="AA39" s="59"/>
      <c r="AB39" s="74"/>
      <c r="AC39" s="32"/>
      <c r="AD39" s="75"/>
      <c r="AE39" s="10"/>
    </row>
    <row r="40" spans="1:31">
      <c r="A40" s="10">
        <f t="shared" ca="1" si="6"/>
        <v>0.67423944818938819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0"/>
        <v>0</v>
      </c>
      <c r="P40" s="10">
        <f t="shared" ca="1" si="1"/>
        <v>0</v>
      </c>
      <c r="Q40" s="10">
        <f t="shared" ca="1" si="2"/>
        <v>0</v>
      </c>
      <c r="R40" s="10">
        <f t="shared" ca="1" si="3"/>
        <v>0</v>
      </c>
      <c r="S40" s="10">
        <f t="shared" ca="1" si="4"/>
        <v>0</v>
      </c>
      <c r="T40" s="10">
        <f t="shared" ca="1" si="5"/>
        <v>0</v>
      </c>
      <c r="U40" s="10"/>
      <c r="V40" s="10"/>
      <c r="W40" s="10"/>
      <c r="X40" s="10"/>
      <c r="Y40" s="73"/>
      <c r="Z40" s="74"/>
      <c r="AA40" s="59"/>
      <c r="AB40" s="74"/>
      <c r="AC40" s="32"/>
      <c r="AD40" s="75"/>
      <c r="AE40" s="10"/>
    </row>
    <row r="41" spans="1:31">
      <c r="A41" s="10">
        <f t="shared" ca="1" si="6"/>
        <v>0.38656400918923239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0"/>
        <v>0</v>
      </c>
      <c r="P41" s="10">
        <f t="shared" ca="1" si="1"/>
        <v>0</v>
      </c>
      <c r="Q41" s="10">
        <f t="shared" ca="1" si="2"/>
        <v>0</v>
      </c>
      <c r="R41" s="10">
        <f t="shared" ca="1" si="3"/>
        <v>0</v>
      </c>
      <c r="S41" s="10">
        <f t="shared" ca="1" si="4"/>
        <v>0</v>
      </c>
      <c r="T41" s="10">
        <f t="shared" ca="1" si="5"/>
        <v>0</v>
      </c>
      <c r="U41" s="10"/>
      <c r="V41" s="10"/>
      <c r="W41" s="10"/>
      <c r="X41" s="10"/>
      <c r="Y41" s="73"/>
      <c r="Z41" s="74"/>
      <c r="AA41" s="59"/>
      <c r="AB41" s="74"/>
      <c r="AC41" s="32"/>
      <c r="AD41" s="75"/>
      <c r="AE41" s="10"/>
    </row>
    <row r="42" spans="1:31">
      <c r="A42" s="10">
        <f t="shared" ca="1" si="6"/>
        <v>7.8977004432588704E-2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0"/>
        <v>0</v>
      </c>
      <c r="P42" s="10">
        <f t="shared" ca="1" si="1"/>
        <v>0</v>
      </c>
      <c r="Q42" s="10">
        <f t="shared" ca="1" si="2"/>
        <v>0</v>
      </c>
      <c r="R42" s="10">
        <f t="shared" ca="1" si="3"/>
        <v>0</v>
      </c>
      <c r="S42" s="10">
        <f t="shared" ca="1" si="4"/>
        <v>0</v>
      </c>
      <c r="T42" s="10">
        <f t="shared" ca="1" si="5"/>
        <v>0</v>
      </c>
      <c r="U42" s="10"/>
      <c r="V42" s="10"/>
      <c r="W42" s="10"/>
      <c r="X42" s="10"/>
      <c r="Y42" s="73"/>
      <c r="Z42" s="74"/>
      <c r="AA42" s="59"/>
      <c r="AB42" s="74"/>
      <c r="AC42" s="32"/>
      <c r="AD42" s="75"/>
      <c r="AE42" s="10"/>
    </row>
    <row r="43" spans="1:31">
      <c r="A43" s="10">
        <f t="shared" ca="1" si="6"/>
        <v>0.37378851227083232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0"/>
        <v>0</v>
      </c>
      <c r="P43" s="10">
        <f t="shared" ca="1" si="1"/>
        <v>0</v>
      </c>
      <c r="Q43" s="10">
        <f t="shared" ca="1" si="2"/>
        <v>0</v>
      </c>
      <c r="R43" s="10">
        <f t="shared" ca="1" si="3"/>
        <v>0</v>
      </c>
      <c r="S43" s="10">
        <f t="shared" ca="1" si="4"/>
        <v>0</v>
      </c>
      <c r="T43" s="10">
        <f t="shared" ca="1" si="5"/>
        <v>0</v>
      </c>
      <c r="U43" s="10"/>
      <c r="V43" s="10"/>
      <c r="W43" s="10"/>
      <c r="X43" s="10"/>
      <c r="Y43" s="73"/>
      <c r="Z43" s="74"/>
      <c r="AA43" s="59"/>
      <c r="AB43" s="74"/>
      <c r="AC43" s="32"/>
      <c r="AD43" s="75"/>
      <c r="AE43" s="10"/>
    </row>
    <row r="44" spans="1:31">
      <c r="A44" s="10">
        <f t="shared" ca="1" si="6"/>
        <v>0.42873294702065934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0"/>
        <v>0</v>
      </c>
      <c r="P44" s="10">
        <f t="shared" ca="1" si="1"/>
        <v>0</v>
      </c>
      <c r="Q44" s="10">
        <f t="shared" ca="1" si="2"/>
        <v>0</v>
      </c>
      <c r="R44" s="10">
        <f t="shared" ca="1" si="3"/>
        <v>0</v>
      </c>
      <c r="S44" s="10">
        <f t="shared" ca="1" si="4"/>
        <v>0</v>
      </c>
      <c r="T44" s="10">
        <f t="shared" ca="1" si="5"/>
        <v>0</v>
      </c>
      <c r="U44" s="10"/>
      <c r="V44" s="10"/>
      <c r="W44" s="10"/>
      <c r="X44" s="10"/>
      <c r="Y44" s="73"/>
      <c r="Z44" s="74"/>
      <c r="AA44" s="32"/>
      <c r="AB44" s="74"/>
      <c r="AC44" s="32"/>
      <c r="AD44" s="75"/>
      <c r="AE44" s="10"/>
    </row>
    <row r="45" spans="1:31">
      <c r="A45" s="10">
        <f t="shared" ca="1" si="6"/>
        <v>0.49218435603815014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0"/>
        <v>0</v>
      </c>
      <c r="P45" s="10">
        <f t="shared" ca="1" si="1"/>
        <v>0</v>
      </c>
      <c r="Q45" s="10">
        <f t="shared" ca="1" si="2"/>
        <v>0</v>
      </c>
      <c r="R45" s="10">
        <f t="shared" ca="1" si="3"/>
        <v>0</v>
      </c>
      <c r="S45" s="10">
        <f t="shared" ca="1" si="4"/>
        <v>0</v>
      </c>
      <c r="T45" s="10">
        <f t="shared" ca="1" si="5"/>
        <v>0</v>
      </c>
      <c r="U45" s="10"/>
      <c r="V45" s="10"/>
      <c r="W45" s="10"/>
      <c r="X45" s="10"/>
      <c r="Y45" s="73"/>
      <c r="Z45" s="74"/>
      <c r="AA45" s="59"/>
      <c r="AB45" s="74"/>
      <c r="AC45" s="32"/>
      <c r="AD45" s="75"/>
      <c r="AE45" s="10"/>
    </row>
    <row r="46" spans="1:31">
      <c r="A46" s="10">
        <f t="shared" ca="1" si="6"/>
        <v>8.8425406030346876E-2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0"/>
        <v>0</v>
      </c>
      <c r="P46" s="10">
        <f t="shared" ca="1" si="1"/>
        <v>0</v>
      </c>
      <c r="Q46" s="10">
        <f t="shared" ca="1" si="2"/>
        <v>0</v>
      </c>
      <c r="R46" s="10">
        <f t="shared" ca="1" si="3"/>
        <v>0</v>
      </c>
      <c r="S46" s="10">
        <f t="shared" ca="1" si="4"/>
        <v>0</v>
      </c>
      <c r="T46" s="10">
        <f t="shared" ca="1" si="5"/>
        <v>0</v>
      </c>
      <c r="U46" s="10"/>
      <c r="V46" s="10"/>
      <c r="W46" s="10"/>
      <c r="X46" s="10"/>
      <c r="Y46" s="73"/>
      <c r="Z46" s="74"/>
      <c r="AA46" s="59"/>
      <c r="AB46" s="74"/>
      <c r="AC46" s="32"/>
      <c r="AD46" s="75"/>
      <c r="AE46" s="10"/>
    </row>
    <row r="47" spans="1:31">
      <c r="A47" s="10">
        <f t="shared" ca="1" si="6"/>
        <v>0.7619844475769143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0"/>
        <v>0</v>
      </c>
      <c r="P47" s="10">
        <f t="shared" ca="1" si="1"/>
        <v>0</v>
      </c>
      <c r="Q47" s="10">
        <f t="shared" ca="1" si="2"/>
        <v>0</v>
      </c>
      <c r="R47" s="10">
        <f t="shared" ca="1" si="3"/>
        <v>0</v>
      </c>
      <c r="S47" s="10">
        <f t="shared" ca="1" si="4"/>
        <v>0</v>
      </c>
      <c r="T47" s="10">
        <f t="shared" ca="1" si="5"/>
        <v>0</v>
      </c>
      <c r="U47" s="10"/>
      <c r="V47" s="10"/>
      <c r="W47" s="10"/>
      <c r="X47" s="10"/>
      <c r="Y47" s="73"/>
      <c r="Z47" s="74"/>
      <c r="AA47" s="59"/>
      <c r="AB47" s="74"/>
      <c r="AC47" s="32"/>
      <c r="AD47" s="75"/>
      <c r="AE47" s="10"/>
    </row>
    <row r="48" spans="1:31">
      <c r="A48" s="10">
        <f t="shared" ca="1" si="6"/>
        <v>0.37395290574512485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0"/>
        <v>0</v>
      </c>
      <c r="P48" s="10">
        <f t="shared" ca="1" si="1"/>
        <v>0</v>
      </c>
      <c r="Q48" s="10">
        <f t="shared" ca="1" si="2"/>
        <v>0</v>
      </c>
      <c r="R48" s="10">
        <f t="shared" ca="1" si="3"/>
        <v>0</v>
      </c>
      <c r="S48" s="10">
        <f t="shared" ca="1" si="4"/>
        <v>0</v>
      </c>
      <c r="T48" s="10">
        <f t="shared" ca="1" si="5"/>
        <v>0</v>
      </c>
      <c r="U48" s="10"/>
      <c r="V48" s="10"/>
      <c r="W48" s="10"/>
      <c r="X48" s="10"/>
      <c r="Y48" s="73"/>
      <c r="Z48" s="74"/>
      <c r="AA48" s="59"/>
      <c r="AB48" s="74"/>
      <c r="AC48" s="32"/>
      <c r="AD48" s="75"/>
      <c r="AE48" s="10"/>
    </row>
    <row r="49" spans="1:31">
      <c r="A49" s="10">
        <f t="shared" ca="1" si="6"/>
        <v>0.90928753646644922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0"/>
        <v>0</v>
      </c>
      <c r="P49" s="10">
        <f t="shared" ca="1" si="1"/>
        <v>0</v>
      </c>
      <c r="Q49" s="10">
        <f t="shared" ca="1" si="2"/>
        <v>0</v>
      </c>
      <c r="R49" s="10">
        <f t="shared" ca="1" si="3"/>
        <v>0</v>
      </c>
      <c r="S49" s="10">
        <f t="shared" ca="1" si="4"/>
        <v>0</v>
      </c>
      <c r="T49" s="10">
        <f t="shared" ca="1" si="5"/>
        <v>0</v>
      </c>
      <c r="U49" s="10"/>
      <c r="V49" s="10"/>
      <c r="W49" s="10"/>
      <c r="X49" s="10"/>
      <c r="Y49" s="73"/>
      <c r="Z49" s="74"/>
      <c r="AA49" s="59"/>
      <c r="AB49" s="74"/>
      <c r="AC49" s="32"/>
      <c r="AD49" s="75"/>
      <c r="AE49" s="10"/>
    </row>
    <row r="50" spans="1:31">
      <c r="A50" s="10">
        <f t="shared" ca="1" si="6"/>
        <v>0.73962389940090656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0"/>
        <v>0</v>
      </c>
      <c r="P50" s="10">
        <f t="shared" ca="1" si="1"/>
        <v>0</v>
      </c>
      <c r="Q50" s="10">
        <f t="shared" ca="1" si="2"/>
        <v>0</v>
      </c>
      <c r="R50" s="10">
        <f t="shared" ca="1" si="3"/>
        <v>0</v>
      </c>
      <c r="S50" s="10">
        <f t="shared" ca="1" si="4"/>
        <v>0</v>
      </c>
      <c r="T50" s="10">
        <f t="shared" ca="1" si="5"/>
        <v>0</v>
      </c>
      <c r="U50" s="10"/>
      <c r="V50" s="10"/>
      <c r="W50" s="10"/>
      <c r="X50" s="10"/>
      <c r="Y50" s="73"/>
      <c r="Z50" s="74"/>
      <c r="AA50" s="59"/>
      <c r="AB50" s="74"/>
      <c r="AC50" s="32"/>
      <c r="AD50" s="75"/>
      <c r="AE50" s="10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5:AE50"/>
  <sheetViews>
    <sheetView workbookViewId="0">
      <selection sqref="A1:AE50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0.26771820249961076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O50" ca="1" si="0">IF(COUNT($B6:$C6)=2,B6,0)</f>
        <v>0</v>
      </c>
      <c r="O6" s="10">
        <f t="shared" ca="1" si="0"/>
        <v>0</v>
      </c>
      <c r="P6" s="10">
        <f t="shared" ref="P6:P50" ca="1" si="1">IF(COUNT($B6:$C6)=2,N6*O6,0)</f>
        <v>0</v>
      </c>
      <c r="Q6" s="10">
        <f t="shared" ref="Q6:Q50" ca="1" si="2">IF(COUNT($B6:$C6)=2,B6^2,0)</f>
        <v>0</v>
      </c>
      <c r="R6" s="10">
        <f t="shared" ref="R6:R50" ca="1" si="3">IF(COUNT($B6:$C6)=2,B6^3,0)</f>
        <v>0</v>
      </c>
      <c r="S6" s="10">
        <f t="shared" ref="S6:S50" ca="1" si="4">IF(COUNT($B6:$C6)=2,B6^4,0)</f>
        <v>0</v>
      </c>
      <c r="T6" s="10">
        <f t="shared" ref="T6:T50" ca="1" si="5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6">RAND()</f>
        <v>3.981655547822649E-2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0"/>
        <v>0</v>
      </c>
      <c r="P7" s="10">
        <f t="shared" ca="1" si="1"/>
        <v>0</v>
      </c>
      <c r="Q7" s="10">
        <f t="shared" ca="1" si="2"/>
        <v>0</v>
      </c>
      <c r="R7" s="10">
        <f t="shared" ca="1" si="3"/>
        <v>0</v>
      </c>
      <c r="S7" s="10">
        <f t="shared" ca="1" si="4"/>
        <v>0</v>
      </c>
      <c r="T7" s="10">
        <f t="shared" ca="1" si="5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6"/>
        <v>0.1806873421938574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0"/>
        <v>0</v>
      </c>
      <c r="P8" s="10">
        <f t="shared" ca="1" si="1"/>
        <v>0</v>
      </c>
      <c r="Q8" s="10">
        <f t="shared" ca="1" si="2"/>
        <v>0</v>
      </c>
      <c r="R8" s="10">
        <f t="shared" ca="1" si="3"/>
        <v>0</v>
      </c>
      <c r="S8" s="10">
        <f t="shared" ca="1" si="4"/>
        <v>0</v>
      </c>
      <c r="T8" s="10">
        <f t="shared" ca="1" si="5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6"/>
        <v>0.87126256263753044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0"/>
        <v>0</v>
      </c>
      <c r="P9" s="10">
        <f t="shared" ca="1" si="1"/>
        <v>0</v>
      </c>
      <c r="Q9" s="10">
        <f t="shared" ca="1" si="2"/>
        <v>0</v>
      </c>
      <c r="R9" s="10">
        <f t="shared" ca="1" si="3"/>
        <v>0</v>
      </c>
      <c r="S9" s="10">
        <f t="shared" ca="1" si="4"/>
        <v>0</v>
      </c>
      <c r="T9" s="10">
        <f t="shared" ca="1" si="5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6"/>
        <v>4.4287701328048379E-2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0"/>
        <v>0</v>
      </c>
      <c r="P10" s="10">
        <f t="shared" ca="1" si="1"/>
        <v>0</v>
      </c>
      <c r="Q10" s="10">
        <f t="shared" ca="1" si="2"/>
        <v>0</v>
      </c>
      <c r="R10" s="10">
        <f t="shared" ca="1" si="3"/>
        <v>0</v>
      </c>
      <c r="S10" s="10">
        <f t="shared" ca="1" si="4"/>
        <v>0</v>
      </c>
      <c r="T10" s="10">
        <f t="shared" ca="1" si="5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6"/>
        <v>0.87921048611297137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0"/>
        <v>0</v>
      </c>
      <c r="P11" s="10">
        <f t="shared" ca="1" si="1"/>
        <v>0</v>
      </c>
      <c r="Q11" s="10">
        <f t="shared" ca="1" si="2"/>
        <v>0</v>
      </c>
      <c r="R11" s="10">
        <f t="shared" ca="1" si="3"/>
        <v>0</v>
      </c>
      <c r="S11" s="10">
        <f t="shared" ca="1" si="4"/>
        <v>0</v>
      </c>
      <c r="T11" s="10">
        <f t="shared" ca="1" si="5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6"/>
        <v>0.19789699770711977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0"/>
        <v>0</v>
      </c>
      <c r="P12" s="10">
        <f t="shared" ca="1" si="1"/>
        <v>0</v>
      </c>
      <c r="Q12" s="10">
        <f t="shared" ca="1" si="2"/>
        <v>0</v>
      </c>
      <c r="R12" s="10">
        <f t="shared" ca="1" si="3"/>
        <v>0</v>
      </c>
      <c r="S12" s="10">
        <f t="shared" ca="1" si="4"/>
        <v>0</v>
      </c>
      <c r="T12" s="10">
        <f t="shared" ca="1" si="5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6"/>
        <v>2.5146097402501955E-2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0"/>
        <v>0</v>
      </c>
      <c r="P13" s="10">
        <f t="shared" ca="1" si="1"/>
        <v>0</v>
      </c>
      <c r="Q13" s="10">
        <f t="shared" ca="1" si="2"/>
        <v>0</v>
      </c>
      <c r="R13" s="10">
        <f t="shared" ca="1" si="3"/>
        <v>0</v>
      </c>
      <c r="S13" s="10">
        <f t="shared" ca="1" si="4"/>
        <v>0</v>
      </c>
      <c r="T13" s="10">
        <f t="shared" ca="1" si="5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6"/>
        <v>0.39046188638096946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0"/>
        <v>0</v>
      </c>
      <c r="P14" s="10">
        <f t="shared" ca="1" si="1"/>
        <v>0</v>
      </c>
      <c r="Q14" s="10">
        <f t="shared" ca="1" si="2"/>
        <v>0</v>
      </c>
      <c r="R14" s="10">
        <f t="shared" ca="1" si="3"/>
        <v>0</v>
      </c>
      <c r="S14" s="10">
        <f t="shared" ca="1" si="4"/>
        <v>0</v>
      </c>
      <c r="T14" s="10">
        <f t="shared" ca="1" si="5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6"/>
        <v>0.91927126704978956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0"/>
        <v>0</v>
      </c>
      <c r="P15" s="10">
        <f t="shared" ca="1" si="1"/>
        <v>0</v>
      </c>
      <c r="Q15" s="10">
        <f t="shared" ca="1" si="2"/>
        <v>0</v>
      </c>
      <c r="R15" s="10">
        <f t="shared" ca="1" si="3"/>
        <v>0</v>
      </c>
      <c r="S15" s="10">
        <f t="shared" ca="1" si="4"/>
        <v>0</v>
      </c>
      <c r="T15" s="10">
        <f t="shared" ca="1" si="5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6"/>
        <v>0.66307840059096401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0"/>
        <v>0</v>
      </c>
      <c r="P16" s="10">
        <f t="shared" ca="1" si="1"/>
        <v>0</v>
      </c>
      <c r="Q16" s="10">
        <f t="shared" ca="1" si="2"/>
        <v>0</v>
      </c>
      <c r="R16" s="10">
        <f t="shared" ca="1" si="3"/>
        <v>0</v>
      </c>
      <c r="S16" s="10">
        <f t="shared" ca="1" si="4"/>
        <v>0</v>
      </c>
      <c r="T16" s="10">
        <f t="shared" ca="1" si="5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6"/>
        <v>0.33838332587640751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0"/>
        <v>0</v>
      </c>
      <c r="P17" s="10">
        <f t="shared" ca="1" si="1"/>
        <v>0</v>
      </c>
      <c r="Q17" s="10">
        <f t="shared" ca="1" si="2"/>
        <v>0</v>
      </c>
      <c r="R17" s="10">
        <f t="shared" ca="1" si="3"/>
        <v>0</v>
      </c>
      <c r="S17" s="10">
        <f t="shared" ca="1" si="4"/>
        <v>0</v>
      </c>
      <c r="T17" s="10">
        <f t="shared" ca="1" si="5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6"/>
        <v>0.74438151303406308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0"/>
        <v>0</v>
      </c>
      <c r="P18" s="10">
        <f t="shared" ca="1" si="1"/>
        <v>0</v>
      </c>
      <c r="Q18" s="10">
        <f t="shared" ca="1" si="2"/>
        <v>0</v>
      </c>
      <c r="R18" s="10">
        <f t="shared" ca="1" si="3"/>
        <v>0</v>
      </c>
      <c r="S18" s="10">
        <f t="shared" ca="1" si="4"/>
        <v>0</v>
      </c>
      <c r="T18" s="10">
        <f t="shared" ca="1" si="5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6"/>
        <v>0.17013866401009137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0"/>
        <v>0</v>
      </c>
      <c r="P19" s="10">
        <f t="shared" ca="1" si="1"/>
        <v>0</v>
      </c>
      <c r="Q19" s="10">
        <f t="shared" ca="1" si="2"/>
        <v>0</v>
      </c>
      <c r="R19" s="10">
        <f t="shared" ca="1" si="3"/>
        <v>0</v>
      </c>
      <c r="S19" s="10">
        <f t="shared" ca="1" si="4"/>
        <v>0</v>
      </c>
      <c r="T19" s="10">
        <f t="shared" ca="1" si="5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6"/>
        <v>0.90507601450023001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0"/>
        <v>0</v>
      </c>
      <c r="P20" s="10">
        <f t="shared" ca="1" si="1"/>
        <v>0</v>
      </c>
      <c r="Q20" s="10">
        <f t="shared" ca="1" si="2"/>
        <v>0</v>
      </c>
      <c r="R20" s="10">
        <f t="shared" ca="1" si="3"/>
        <v>0</v>
      </c>
      <c r="S20" s="10">
        <f t="shared" ca="1" si="4"/>
        <v>0</v>
      </c>
      <c r="T20" s="10">
        <f t="shared" ca="1" si="5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6"/>
        <v>0.50038919623892542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0"/>
        <v>0</v>
      </c>
      <c r="P21" s="10">
        <f t="shared" ca="1" si="1"/>
        <v>0</v>
      </c>
      <c r="Q21" s="10">
        <f t="shared" ca="1" si="2"/>
        <v>0</v>
      </c>
      <c r="R21" s="10">
        <f t="shared" ca="1" si="3"/>
        <v>0</v>
      </c>
      <c r="S21" s="10">
        <f t="shared" ca="1" si="4"/>
        <v>0</v>
      </c>
      <c r="T21" s="10">
        <f t="shared" ca="1" si="5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6"/>
        <v>0.25187625359494725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0"/>
        <v>0</v>
      </c>
      <c r="P22" s="10">
        <f t="shared" ca="1" si="1"/>
        <v>0</v>
      </c>
      <c r="Q22" s="10">
        <f t="shared" ca="1" si="2"/>
        <v>0</v>
      </c>
      <c r="R22" s="10">
        <f t="shared" ca="1" si="3"/>
        <v>0</v>
      </c>
      <c r="S22" s="10">
        <f t="shared" ca="1" si="4"/>
        <v>0</v>
      </c>
      <c r="T22" s="10">
        <f t="shared" ca="1" si="5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6"/>
        <v>0.31448389778261643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0"/>
        <v>0</v>
      </c>
      <c r="P23" s="10">
        <f t="shared" ca="1" si="1"/>
        <v>0</v>
      </c>
      <c r="Q23" s="10">
        <f t="shared" ca="1" si="2"/>
        <v>0</v>
      </c>
      <c r="R23" s="10">
        <f t="shared" ca="1" si="3"/>
        <v>0</v>
      </c>
      <c r="S23" s="10">
        <f t="shared" ca="1" si="4"/>
        <v>0</v>
      </c>
      <c r="T23" s="10">
        <f t="shared" ca="1" si="5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6"/>
        <v>0.75879968766279926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0"/>
        <v>0</v>
      </c>
      <c r="P24" s="10">
        <f t="shared" ca="1" si="1"/>
        <v>0</v>
      </c>
      <c r="Q24" s="10">
        <f t="shared" ca="1" si="2"/>
        <v>0</v>
      </c>
      <c r="R24" s="10">
        <f t="shared" ca="1" si="3"/>
        <v>0</v>
      </c>
      <c r="S24" s="10">
        <f t="shared" ca="1" si="4"/>
        <v>0</v>
      </c>
      <c r="T24" s="10">
        <f t="shared" ca="1" si="5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6"/>
        <v>0.94513242222687266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0"/>
        <v>0</v>
      </c>
      <c r="P25" s="10">
        <f t="shared" ca="1" si="1"/>
        <v>0</v>
      </c>
      <c r="Q25" s="10">
        <f t="shared" ca="1" si="2"/>
        <v>0</v>
      </c>
      <c r="R25" s="10">
        <f t="shared" ca="1" si="3"/>
        <v>0</v>
      </c>
      <c r="S25" s="10">
        <f t="shared" ca="1" si="4"/>
        <v>0</v>
      </c>
      <c r="T25" s="10">
        <f t="shared" ca="1" si="5"/>
        <v>0</v>
      </c>
      <c r="U25" s="10"/>
      <c r="V25" s="10"/>
      <c r="W25" s="10"/>
      <c r="X25" s="9" t="s">
        <v>0</v>
      </c>
      <c r="Y25" s="55">
        <f t="shared" ref="Y25:AE25" ca="1" si="7">SUM(N6:N50)</f>
        <v>0</v>
      </c>
      <c r="Z25" s="56">
        <f t="shared" ca="1" si="7"/>
        <v>0</v>
      </c>
      <c r="AA25" s="57">
        <f t="shared" ca="1" si="7"/>
        <v>0</v>
      </c>
      <c r="AB25" s="57">
        <f t="shared" ca="1" si="7"/>
        <v>0</v>
      </c>
      <c r="AC25" s="57">
        <f t="shared" ca="1" si="7"/>
        <v>0</v>
      </c>
      <c r="AD25" s="57">
        <f t="shared" ca="1" si="7"/>
        <v>0</v>
      </c>
      <c r="AE25" s="58">
        <f t="shared" ca="1" si="7"/>
        <v>0</v>
      </c>
    </row>
    <row r="26" spans="1:31">
      <c r="A26" s="10">
        <f t="shared" ca="1" si="6"/>
        <v>0.76957186462167992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0"/>
        <v>0</v>
      </c>
      <c r="P26" s="10">
        <f t="shared" ca="1" si="1"/>
        <v>0</v>
      </c>
      <c r="Q26" s="10">
        <f t="shared" ca="1" si="2"/>
        <v>0</v>
      </c>
      <c r="R26" s="10">
        <f t="shared" ca="1" si="3"/>
        <v>0</v>
      </c>
      <c r="S26" s="10">
        <f t="shared" ca="1" si="4"/>
        <v>0</v>
      </c>
      <c r="T26" s="10">
        <f t="shared" ca="1" si="5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6"/>
        <v>0.81716585677799081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0"/>
        <v>0</v>
      </c>
      <c r="P27" s="10">
        <f t="shared" ca="1" si="1"/>
        <v>0</v>
      </c>
      <c r="Q27" s="10">
        <f t="shared" ca="1" si="2"/>
        <v>0</v>
      </c>
      <c r="R27" s="10">
        <f t="shared" ca="1" si="3"/>
        <v>0</v>
      </c>
      <c r="S27" s="10">
        <f t="shared" ca="1" si="4"/>
        <v>0</v>
      </c>
      <c r="T27" s="10">
        <f t="shared" ca="1" si="5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6"/>
        <v>0.94881754411925801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0"/>
        <v>0</v>
      </c>
      <c r="P28" s="10">
        <f t="shared" ca="1" si="1"/>
        <v>0</v>
      </c>
      <c r="Q28" s="10">
        <f t="shared" ca="1" si="2"/>
        <v>0</v>
      </c>
      <c r="R28" s="10">
        <f t="shared" ca="1" si="3"/>
        <v>0</v>
      </c>
      <c r="S28" s="10">
        <f t="shared" ca="1" si="4"/>
        <v>0</v>
      </c>
      <c r="T28" s="10">
        <f t="shared" ca="1" si="5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6"/>
        <v>0.72909471669926051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0"/>
        <v>0</v>
      </c>
      <c r="P29" s="10">
        <f t="shared" ca="1" si="1"/>
        <v>0</v>
      </c>
      <c r="Q29" s="10">
        <f t="shared" ca="1" si="2"/>
        <v>0</v>
      </c>
      <c r="R29" s="10">
        <f t="shared" ca="1" si="3"/>
        <v>0</v>
      </c>
      <c r="S29" s="10">
        <f t="shared" ca="1" si="4"/>
        <v>0</v>
      </c>
      <c r="T29" s="10">
        <f t="shared" ca="1" si="5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6"/>
        <v>0.56182444411200849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0"/>
        <v>0</v>
      </c>
      <c r="P30" s="10">
        <f t="shared" ca="1" si="1"/>
        <v>0</v>
      </c>
      <c r="Q30" s="10">
        <f t="shared" ca="1" si="2"/>
        <v>0</v>
      </c>
      <c r="R30" s="10">
        <f t="shared" ca="1" si="3"/>
        <v>0</v>
      </c>
      <c r="S30" s="10">
        <f t="shared" ca="1" si="4"/>
        <v>0</v>
      </c>
      <c r="T30" s="10">
        <f t="shared" ca="1" si="5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6"/>
        <v>0.41730133336983177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0"/>
        <v>0</v>
      </c>
      <c r="P31" s="10">
        <f t="shared" ca="1" si="1"/>
        <v>0</v>
      </c>
      <c r="Q31" s="10">
        <f t="shared" ca="1" si="2"/>
        <v>0</v>
      </c>
      <c r="R31" s="10">
        <f t="shared" ca="1" si="3"/>
        <v>0</v>
      </c>
      <c r="S31" s="10">
        <f t="shared" ca="1" si="4"/>
        <v>0</v>
      </c>
      <c r="T31" s="10">
        <f t="shared" ca="1" si="5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6"/>
        <v>0.76020048111991367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0"/>
        <v>0</v>
      </c>
      <c r="P32" s="10">
        <f t="shared" ca="1" si="1"/>
        <v>0</v>
      </c>
      <c r="Q32" s="10">
        <f t="shared" ca="1" si="2"/>
        <v>0</v>
      </c>
      <c r="R32" s="10">
        <f t="shared" ca="1" si="3"/>
        <v>0</v>
      </c>
      <c r="S32" s="10">
        <f t="shared" ca="1" si="4"/>
        <v>0</v>
      </c>
      <c r="T32" s="10">
        <f t="shared" ca="1" si="5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6"/>
        <v>0.10237319487555518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0"/>
        <v>0</v>
      </c>
      <c r="P33" s="10">
        <f t="shared" ca="1" si="1"/>
        <v>0</v>
      </c>
      <c r="Q33" s="10">
        <f t="shared" ca="1" si="2"/>
        <v>0</v>
      </c>
      <c r="R33" s="10">
        <f t="shared" ca="1" si="3"/>
        <v>0</v>
      </c>
      <c r="S33" s="10">
        <f t="shared" ca="1" si="4"/>
        <v>0</v>
      </c>
      <c r="T33" s="10">
        <f t="shared" ca="1" si="5"/>
        <v>0</v>
      </c>
      <c r="U33" s="10"/>
      <c r="V33" s="10"/>
      <c r="W33" s="10"/>
      <c r="X33" s="89"/>
      <c r="Y33" s="72"/>
      <c r="Z33" s="10"/>
      <c r="AA33" s="10"/>
      <c r="AB33" s="10"/>
      <c r="AC33" s="10"/>
      <c r="AD33" s="10"/>
      <c r="AE33" s="10"/>
    </row>
    <row r="34" spans="1:31">
      <c r="A34" s="10">
        <f t="shared" ca="1" si="6"/>
        <v>0.59124038005676716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0"/>
        <v>0</v>
      </c>
      <c r="P34" s="10">
        <f t="shared" ca="1" si="1"/>
        <v>0</v>
      </c>
      <c r="Q34" s="10">
        <f t="shared" ca="1" si="2"/>
        <v>0</v>
      </c>
      <c r="R34" s="10">
        <f t="shared" ca="1" si="3"/>
        <v>0</v>
      </c>
      <c r="S34" s="10">
        <f t="shared" ca="1" si="4"/>
        <v>0</v>
      </c>
      <c r="T34" s="10">
        <f t="shared" ca="1" si="5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>
      <c r="A35" s="10">
        <f t="shared" ca="1" si="6"/>
        <v>0.82374298175803407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0"/>
        <v>0</v>
      </c>
      <c r="P35" s="10">
        <f t="shared" ca="1" si="1"/>
        <v>0</v>
      </c>
      <c r="Q35" s="10">
        <f t="shared" ca="1" si="2"/>
        <v>0</v>
      </c>
      <c r="R35" s="10">
        <f t="shared" ca="1" si="3"/>
        <v>0</v>
      </c>
      <c r="S35" s="10">
        <f t="shared" ca="1" si="4"/>
        <v>0</v>
      </c>
      <c r="T35" s="10">
        <f t="shared" ca="1" si="5"/>
        <v>0</v>
      </c>
      <c r="U35" s="10"/>
      <c r="V35" s="10"/>
      <c r="W35" s="10"/>
      <c r="X35" s="10"/>
      <c r="Y35" s="72"/>
      <c r="Z35" s="10"/>
      <c r="AA35" s="10"/>
      <c r="AB35" s="10"/>
      <c r="AC35" s="10"/>
      <c r="AD35" s="10"/>
      <c r="AE35" s="10"/>
    </row>
    <row r="36" spans="1:31">
      <c r="A36" s="10">
        <f t="shared" ca="1" si="6"/>
        <v>0.473271345605347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0"/>
        <v>0</v>
      </c>
      <c r="P36" s="10">
        <f t="shared" ca="1" si="1"/>
        <v>0</v>
      </c>
      <c r="Q36" s="10">
        <f t="shared" ca="1" si="2"/>
        <v>0</v>
      </c>
      <c r="R36" s="10">
        <f t="shared" ca="1" si="3"/>
        <v>0</v>
      </c>
      <c r="S36" s="10">
        <f t="shared" ca="1" si="4"/>
        <v>0</v>
      </c>
      <c r="T36" s="10">
        <f t="shared" ca="1" si="5"/>
        <v>0</v>
      </c>
      <c r="U36" s="10"/>
      <c r="V36" s="10"/>
      <c r="W36" s="10"/>
      <c r="X36" s="10"/>
      <c r="Y36" s="108"/>
      <c r="Z36" s="108"/>
      <c r="AA36" s="108"/>
      <c r="AB36" s="108"/>
      <c r="AC36" s="108"/>
      <c r="AD36" s="108"/>
      <c r="AE36" s="41"/>
    </row>
    <row r="37" spans="1:31">
      <c r="A37" s="10">
        <f t="shared" ca="1" si="6"/>
        <v>0.22460333485852468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0"/>
        <v>0</v>
      </c>
      <c r="P37" s="10">
        <f t="shared" ca="1" si="1"/>
        <v>0</v>
      </c>
      <c r="Q37" s="10">
        <f t="shared" ca="1" si="2"/>
        <v>0</v>
      </c>
      <c r="R37" s="10">
        <f t="shared" ca="1" si="3"/>
        <v>0</v>
      </c>
      <c r="S37" s="10">
        <f t="shared" ca="1" si="4"/>
        <v>0</v>
      </c>
      <c r="T37" s="10">
        <f t="shared" ca="1" si="5"/>
        <v>0</v>
      </c>
      <c r="U37" s="10"/>
      <c r="V37" s="10"/>
      <c r="W37" s="10"/>
      <c r="X37" s="10"/>
      <c r="Y37" s="73"/>
      <c r="Z37" s="74"/>
      <c r="AA37" s="74"/>
      <c r="AB37" s="74"/>
      <c r="AC37" s="49"/>
      <c r="AD37" s="75"/>
      <c r="AE37" s="10" t="s">
        <v>0</v>
      </c>
    </row>
    <row r="38" spans="1:31">
      <c r="A38" s="10">
        <f t="shared" ca="1" si="6"/>
        <v>0.61404966319624421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0"/>
        <v>0</v>
      </c>
      <c r="P38" s="10">
        <f t="shared" ca="1" si="1"/>
        <v>0</v>
      </c>
      <c r="Q38" s="10">
        <f t="shared" ca="1" si="2"/>
        <v>0</v>
      </c>
      <c r="R38" s="10">
        <f t="shared" ca="1" si="3"/>
        <v>0</v>
      </c>
      <c r="S38" s="10">
        <f t="shared" ca="1" si="4"/>
        <v>0</v>
      </c>
      <c r="T38" s="10">
        <f t="shared" ca="1" si="5"/>
        <v>0</v>
      </c>
      <c r="U38" s="10"/>
      <c r="V38" s="10"/>
      <c r="W38" s="10"/>
      <c r="X38" s="10"/>
      <c r="Y38" s="73"/>
      <c r="Z38" s="74"/>
      <c r="AA38" s="59"/>
      <c r="AB38" s="74"/>
      <c r="AC38" s="32"/>
      <c r="AD38" s="75"/>
      <c r="AE38" s="10"/>
    </row>
    <row r="39" spans="1:31">
      <c r="A39" s="10">
        <f t="shared" ca="1" si="6"/>
        <v>0.51606746098165235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0"/>
        <v>0</v>
      </c>
      <c r="P39" s="10">
        <f t="shared" ca="1" si="1"/>
        <v>0</v>
      </c>
      <c r="Q39" s="10">
        <f t="shared" ca="1" si="2"/>
        <v>0</v>
      </c>
      <c r="R39" s="10">
        <f t="shared" ca="1" si="3"/>
        <v>0</v>
      </c>
      <c r="S39" s="10">
        <f t="shared" ca="1" si="4"/>
        <v>0</v>
      </c>
      <c r="T39" s="10">
        <f t="shared" ca="1" si="5"/>
        <v>0</v>
      </c>
      <c r="U39" s="10"/>
      <c r="V39" s="10"/>
      <c r="W39" s="10"/>
      <c r="X39" s="10"/>
      <c r="Y39" s="73"/>
      <c r="Z39" s="74"/>
      <c r="AA39" s="59"/>
      <c r="AB39" s="74"/>
      <c r="AC39" s="32"/>
      <c r="AD39" s="75"/>
      <c r="AE39" s="10"/>
    </row>
    <row r="40" spans="1:31">
      <c r="A40" s="10">
        <f t="shared" ca="1" si="6"/>
        <v>7.4076018315093584E-2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0"/>
        <v>0</v>
      </c>
      <c r="P40" s="10">
        <f t="shared" ca="1" si="1"/>
        <v>0</v>
      </c>
      <c r="Q40" s="10">
        <f t="shared" ca="1" si="2"/>
        <v>0</v>
      </c>
      <c r="R40" s="10">
        <f t="shared" ca="1" si="3"/>
        <v>0</v>
      </c>
      <c r="S40" s="10">
        <f t="shared" ca="1" si="4"/>
        <v>0</v>
      </c>
      <c r="T40" s="10">
        <f t="shared" ca="1" si="5"/>
        <v>0</v>
      </c>
      <c r="U40" s="10"/>
      <c r="V40" s="10"/>
      <c r="W40" s="10"/>
      <c r="X40" s="10"/>
      <c r="Y40" s="73"/>
      <c r="Z40" s="74"/>
      <c r="AA40" s="59"/>
      <c r="AB40" s="74"/>
      <c r="AC40" s="32"/>
      <c r="AD40" s="75"/>
      <c r="AE40" s="10"/>
    </row>
    <row r="41" spans="1:31">
      <c r="A41" s="10">
        <f t="shared" ca="1" si="6"/>
        <v>2.4044785392206336E-2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0"/>
        <v>0</v>
      </c>
      <c r="P41" s="10">
        <f t="shared" ca="1" si="1"/>
        <v>0</v>
      </c>
      <c r="Q41" s="10">
        <f t="shared" ca="1" si="2"/>
        <v>0</v>
      </c>
      <c r="R41" s="10">
        <f t="shared" ca="1" si="3"/>
        <v>0</v>
      </c>
      <c r="S41" s="10">
        <f t="shared" ca="1" si="4"/>
        <v>0</v>
      </c>
      <c r="T41" s="10">
        <f t="shared" ca="1" si="5"/>
        <v>0</v>
      </c>
      <c r="U41" s="10"/>
      <c r="V41" s="10"/>
      <c r="W41" s="10"/>
      <c r="X41" s="10"/>
      <c r="Y41" s="73"/>
      <c r="Z41" s="74"/>
      <c r="AA41" s="59"/>
      <c r="AB41" s="74"/>
      <c r="AC41" s="32"/>
      <c r="AD41" s="75"/>
      <c r="AE41" s="10"/>
    </row>
    <row r="42" spans="1:31">
      <c r="A42" s="10">
        <f t="shared" ca="1" si="6"/>
        <v>0.75308071907110818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0"/>
        <v>0</v>
      </c>
      <c r="P42" s="10">
        <f t="shared" ca="1" si="1"/>
        <v>0</v>
      </c>
      <c r="Q42" s="10">
        <f t="shared" ca="1" si="2"/>
        <v>0</v>
      </c>
      <c r="R42" s="10">
        <f t="shared" ca="1" si="3"/>
        <v>0</v>
      </c>
      <c r="S42" s="10">
        <f t="shared" ca="1" si="4"/>
        <v>0</v>
      </c>
      <c r="T42" s="10">
        <f t="shared" ca="1" si="5"/>
        <v>0</v>
      </c>
      <c r="U42" s="10"/>
      <c r="V42" s="10"/>
      <c r="W42" s="10"/>
      <c r="X42" s="10"/>
      <c r="Y42" s="73"/>
      <c r="Z42" s="74"/>
      <c r="AA42" s="59"/>
      <c r="AB42" s="74"/>
      <c r="AC42" s="32"/>
      <c r="AD42" s="75"/>
      <c r="AE42" s="10"/>
    </row>
    <row r="43" spans="1:31">
      <c r="A43" s="10">
        <f t="shared" ca="1" si="6"/>
        <v>0.82325183947679015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0"/>
        <v>0</v>
      </c>
      <c r="P43" s="10">
        <f t="shared" ca="1" si="1"/>
        <v>0</v>
      </c>
      <c r="Q43" s="10">
        <f t="shared" ca="1" si="2"/>
        <v>0</v>
      </c>
      <c r="R43" s="10">
        <f t="shared" ca="1" si="3"/>
        <v>0</v>
      </c>
      <c r="S43" s="10">
        <f t="shared" ca="1" si="4"/>
        <v>0</v>
      </c>
      <c r="T43" s="10">
        <f t="shared" ca="1" si="5"/>
        <v>0</v>
      </c>
      <c r="U43" s="10"/>
      <c r="V43" s="10"/>
      <c r="W43" s="10"/>
      <c r="X43" s="10"/>
      <c r="Y43" s="73"/>
      <c r="Z43" s="74"/>
      <c r="AA43" s="59"/>
      <c r="AB43" s="74"/>
      <c r="AC43" s="32"/>
      <c r="AD43" s="75"/>
      <c r="AE43" s="10"/>
    </row>
    <row r="44" spans="1:31">
      <c r="A44" s="10">
        <f t="shared" ca="1" si="6"/>
        <v>0.99964900109288912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0"/>
        <v>0</v>
      </c>
      <c r="P44" s="10">
        <f t="shared" ca="1" si="1"/>
        <v>0</v>
      </c>
      <c r="Q44" s="10">
        <f t="shared" ca="1" si="2"/>
        <v>0</v>
      </c>
      <c r="R44" s="10">
        <f t="shared" ca="1" si="3"/>
        <v>0</v>
      </c>
      <c r="S44" s="10">
        <f t="shared" ca="1" si="4"/>
        <v>0</v>
      </c>
      <c r="T44" s="10">
        <f t="shared" ca="1" si="5"/>
        <v>0</v>
      </c>
      <c r="U44" s="10"/>
      <c r="V44" s="10"/>
      <c r="W44" s="10"/>
      <c r="X44" s="10"/>
      <c r="Y44" s="73"/>
      <c r="Z44" s="74"/>
      <c r="AA44" s="32"/>
      <c r="AB44" s="74"/>
      <c r="AC44" s="32"/>
      <c r="AD44" s="75"/>
      <c r="AE44" s="10"/>
    </row>
    <row r="45" spans="1:31">
      <c r="A45" s="10">
        <f t="shared" ca="1" si="6"/>
        <v>0.34934067894609189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0"/>
        <v>0</v>
      </c>
      <c r="P45" s="10">
        <f t="shared" ca="1" si="1"/>
        <v>0</v>
      </c>
      <c r="Q45" s="10">
        <f t="shared" ca="1" si="2"/>
        <v>0</v>
      </c>
      <c r="R45" s="10">
        <f t="shared" ca="1" si="3"/>
        <v>0</v>
      </c>
      <c r="S45" s="10">
        <f t="shared" ca="1" si="4"/>
        <v>0</v>
      </c>
      <c r="T45" s="10">
        <f t="shared" ca="1" si="5"/>
        <v>0</v>
      </c>
      <c r="U45" s="10"/>
      <c r="V45" s="10"/>
      <c r="W45" s="10"/>
      <c r="X45" s="10"/>
      <c r="Y45" s="73"/>
      <c r="Z45" s="74"/>
      <c r="AA45" s="59"/>
      <c r="AB45" s="74"/>
      <c r="AC45" s="32"/>
      <c r="AD45" s="75"/>
      <c r="AE45" s="10"/>
    </row>
    <row r="46" spans="1:31">
      <c r="A46" s="10">
        <f t="shared" ca="1" si="6"/>
        <v>0.7590591992514375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0"/>
        <v>0</v>
      </c>
      <c r="P46" s="10">
        <f t="shared" ca="1" si="1"/>
        <v>0</v>
      </c>
      <c r="Q46" s="10">
        <f t="shared" ca="1" si="2"/>
        <v>0</v>
      </c>
      <c r="R46" s="10">
        <f t="shared" ca="1" si="3"/>
        <v>0</v>
      </c>
      <c r="S46" s="10">
        <f t="shared" ca="1" si="4"/>
        <v>0</v>
      </c>
      <c r="T46" s="10">
        <f t="shared" ca="1" si="5"/>
        <v>0</v>
      </c>
      <c r="U46" s="10"/>
      <c r="V46" s="10"/>
      <c r="W46" s="10"/>
      <c r="X46" s="10"/>
      <c r="Y46" s="73"/>
      <c r="Z46" s="74"/>
      <c r="AA46" s="59"/>
      <c r="AB46" s="74"/>
      <c r="AC46" s="32"/>
      <c r="AD46" s="75"/>
      <c r="AE46" s="10"/>
    </row>
    <row r="47" spans="1:31">
      <c r="A47" s="10">
        <f t="shared" ca="1" si="6"/>
        <v>0.5512282056297646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0"/>
        <v>0</v>
      </c>
      <c r="P47" s="10">
        <f t="shared" ca="1" si="1"/>
        <v>0</v>
      </c>
      <c r="Q47" s="10">
        <f t="shared" ca="1" si="2"/>
        <v>0</v>
      </c>
      <c r="R47" s="10">
        <f t="shared" ca="1" si="3"/>
        <v>0</v>
      </c>
      <c r="S47" s="10">
        <f t="shared" ca="1" si="4"/>
        <v>0</v>
      </c>
      <c r="T47" s="10">
        <f t="shared" ca="1" si="5"/>
        <v>0</v>
      </c>
      <c r="U47" s="10"/>
      <c r="V47" s="10"/>
      <c r="W47" s="10"/>
      <c r="X47" s="10"/>
      <c r="Y47" s="73"/>
      <c r="Z47" s="74"/>
      <c r="AA47" s="59"/>
      <c r="AB47" s="74"/>
      <c r="AC47" s="32"/>
      <c r="AD47" s="75"/>
      <c r="AE47" s="10"/>
    </row>
    <row r="48" spans="1:31">
      <c r="A48" s="10">
        <f t="shared" ca="1" si="6"/>
        <v>0.95789697888110081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0"/>
        <v>0</v>
      </c>
      <c r="P48" s="10">
        <f t="shared" ca="1" si="1"/>
        <v>0</v>
      </c>
      <c r="Q48" s="10">
        <f t="shared" ca="1" si="2"/>
        <v>0</v>
      </c>
      <c r="R48" s="10">
        <f t="shared" ca="1" si="3"/>
        <v>0</v>
      </c>
      <c r="S48" s="10">
        <f t="shared" ca="1" si="4"/>
        <v>0</v>
      </c>
      <c r="T48" s="10">
        <f t="shared" ca="1" si="5"/>
        <v>0</v>
      </c>
      <c r="U48" s="10"/>
      <c r="V48" s="10"/>
      <c r="W48" s="10"/>
      <c r="X48" s="10"/>
      <c r="Y48" s="73"/>
      <c r="Z48" s="74"/>
      <c r="AA48" s="59"/>
      <c r="AB48" s="74"/>
      <c r="AC48" s="32"/>
      <c r="AD48" s="75"/>
      <c r="AE48" s="10"/>
    </row>
    <row r="49" spans="1:31">
      <c r="A49" s="10">
        <f t="shared" ca="1" si="6"/>
        <v>0.77547982976694441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0"/>
        <v>0</v>
      </c>
      <c r="P49" s="10">
        <f t="shared" ca="1" si="1"/>
        <v>0</v>
      </c>
      <c r="Q49" s="10">
        <f t="shared" ca="1" si="2"/>
        <v>0</v>
      </c>
      <c r="R49" s="10">
        <f t="shared" ca="1" si="3"/>
        <v>0</v>
      </c>
      <c r="S49" s="10">
        <f t="shared" ca="1" si="4"/>
        <v>0</v>
      </c>
      <c r="T49" s="10">
        <f t="shared" ca="1" si="5"/>
        <v>0</v>
      </c>
      <c r="U49" s="10"/>
      <c r="V49" s="10"/>
      <c r="W49" s="10"/>
      <c r="X49" s="10"/>
      <c r="Y49" s="73"/>
      <c r="Z49" s="74"/>
      <c r="AA49" s="59"/>
      <c r="AB49" s="74"/>
      <c r="AC49" s="32"/>
      <c r="AD49" s="75"/>
      <c r="AE49" s="10"/>
    </row>
    <row r="50" spans="1:31">
      <c r="A50" s="10">
        <f t="shared" ca="1" si="6"/>
        <v>0.752799648515181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0"/>
        <v>0</v>
      </c>
      <c r="P50" s="10">
        <f t="shared" ca="1" si="1"/>
        <v>0</v>
      </c>
      <c r="Q50" s="10">
        <f t="shared" ca="1" si="2"/>
        <v>0</v>
      </c>
      <c r="R50" s="10">
        <f t="shared" ca="1" si="3"/>
        <v>0</v>
      </c>
      <c r="S50" s="10">
        <f t="shared" ca="1" si="4"/>
        <v>0</v>
      </c>
      <c r="T50" s="10">
        <f t="shared" ca="1" si="5"/>
        <v>0</v>
      </c>
      <c r="U50" s="10"/>
      <c r="V50" s="10"/>
      <c r="W50" s="10"/>
      <c r="X50" s="10"/>
      <c r="Y50" s="73"/>
      <c r="Z50" s="74"/>
      <c r="AA50" s="59"/>
      <c r="AB50" s="74"/>
      <c r="AC50" s="32"/>
      <c r="AD50" s="75"/>
      <c r="AE50" s="1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AE73"/>
  <sheetViews>
    <sheetView workbookViewId="0">
      <selection sqref="A1:AE73"/>
    </sheetView>
  </sheetViews>
  <sheetFormatPr defaultRowHeight="12.75"/>
  <cols>
    <col min="4" max="4" width="0" hidden="1" customWidth="1"/>
    <col min="5" max="9" width="9.140625" hidden="1" customWidth="1"/>
  </cols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5.9111954214008722E-2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N50" ca="1" si="0">IF(COUNT($B6:$C6)=2,B6,0)</f>
        <v>0</v>
      </c>
      <c r="O6" s="10">
        <f t="shared" ref="O6:O50" ca="1" si="1">IF(COUNT($B6:$C6)=2,C6,0)</f>
        <v>0</v>
      </c>
      <c r="P6" s="10">
        <f t="shared" ref="P6:P50" ca="1" si="2">IF(COUNT($B6:$C6)=2,N6*O6,0)</f>
        <v>0</v>
      </c>
      <c r="Q6" s="10">
        <f t="shared" ref="Q6:Q50" ca="1" si="3">IF(COUNT($B6:$C6)=2,B6^2,0)</f>
        <v>0</v>
      </c>
      <c r="R6" s="10">
        <f t="shared" ref="R6:R50" ca="1" si="4">IF(COUNT($B6:$C6)=2,B6^3,0)</f>
        <v>0</v>
      </c>
      <c r="S6" s="10">
        <f t="shared" ref="S6:S50" ca="1" si="5">IF(COUNT($B6:$C6)=2,B6^4,0)</f>
        <v>0</v>
      </c>
      <c r="T6" s="10">
        <f t="shared" ref="T6:T50" ca="1" si="6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7">RAND()</f>
        <v>0.99740164651576546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1"/>
        <v>0</v>
      </c>
      <c r="P7" s="10">
        <f t="shared" ca="1" si="2"/>
        <v>0</v>
      </c>
      <c r="Q7" s="10">
        <f t="shared" ca="1" si="3"/>
        <v>0</v>
      </c>
      <c r="R7" s="10">
        <f t="shared" ca="1" si="4"/>
        <v>0</v>
      </c>
      <c r="S7" s="10">
        <f t="shared" ca="1" si="5"/>
        <v>0</v>
      </c>
      <c r="T7" s="10">
        <f t="shared" ca="1" si="6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7"/>
        <v>1.8070457269327989E-2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1"/>
        <v>0</v>
      </c>
      <c r="P8" s="10">
        <f t="shared" ca="1" si="2"/>
        <v>0</v>
      </c>
      <c r="Q8" s="10">
        <f t="shared" ca="1" si="3"/>
        <v>0</v>
      </c>
      <c r="R8" s="10">
        <f t="shared" ca="1" si="4"/>
        <v>0</v>
      </c>
      <c r="S8" s="10">
        <f t="shared" ca="1" si="5"/>
        <v>0</v>
      </c>
      <c r="T8" s="10">
        <f t="shared" ca="1" si="6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7"/>
        <v>0.78661946783180248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1"/>
        <v>0</v>
      </c>
      <c r="P9" s="10">
        <f t="shared" ca="1" si="2"/>
        <v>0</v>
      </c>
      <c r="Q9" s="10">
        <f t="shared" ca="1" si="3"/>
        <v>0</v>
      </c>
      <c r="R9" s="10">
        <f t="shared" ca="1" si="4"/>
        <v>0</v>
      </c>
      <c r="S9" s="10">
        <f t="shared" ca="1" si="5"/>
        <v>0</v>
      </c>
      <c r="T9" s="10">
        <f t="shared" ca="1" si="6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7"/>
        <v>0.10712964180364049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1"/>
        <v>0</v>
      </c>
      <c r="P10" s="10">
        <f t="shared" ca="1" si="2"/>
        <v>0</v>
      </c>
      <c r="Q10" s="10">
        <f t="shared" ca="1" si="3"/>
        <v>0</v>
      </c>
      <c r="R10" s="10">
        <f t="shared" ca="1" si="4"/>
        <v>0</v>
      </c>
      <c r="S10" s="10">
        <f t="shared" ca="1" si="5"/>
        <v>0</v>
      </c>
      <c r="T10" s="10">
        <f t="shared" ca="1" si="6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7"/>
        <v>0.81414544163311742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1"/>
        <v>0</v>
      </c>
      <c r="P11" s="10">
        <f t="shared" ca="1" si="2"/>
        <v>0</v>
      </c>
      <c r="Q11" s="10">
        <f t="shared" ca="1" si="3"/>
        <v>0</v>
      </c>
      <c r="R11" s="10">
        <f t="shared" ca="1" si="4"/>
        <v>0</v>
      </c>
      <c r="S11" s="10">
        <f t="shared" ca="1" si="5"/>
        <v>0</v>
      </c>
      <c r="T11" s="10">
        <f t="shared" ca="1" si="6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7"/>
        <v>0.81065575535724221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1"/>
        <v>0</v>
      </c>
      <c r="P12" s="10">
        <f t="shared" ca="1" si="2"/>
        <v>0</v>
      </c>
      <c r="Q12" s="10">
        <f t="shared" ca="1" si="3"/>
        <v>0</v>
      </c>
      <c r="R12" s="10">
        <f t="shared" ca="1" si="4"/>
        <v>0</v>
      </c>
      <c r="S12" s="10">
        <f t="shared" ca="1" si="5"/>
        <v>0</v>
      </c>
      <c r="T12" s="10">
        <f t="shared" ca="1" si="6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7"/>
        <v>0.35094589480618898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1"/>
        <v>0</v>
      </c>
      <c r="P13" s="10">
        <f t="shared" ca="1" si="2"/>
        <v>0</v>
      </c>
      <c r="Q13" s="10">
        <f t="shared" ca="1" si="3"/>
        <v>0</v>
      </c>
      <c r="R13" s="10">
        <f t="shared" ca="1" si="4"/>
        <v>0</v>
      </c>
      <c r="S13" s="10">
        <f t="shared" ca="1" si="5"/>
        <v>0</v>
      </c>
      <c r="T13" s="10">
        <f t="shared" ca="1" si="6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7"/>
        <v>1.7893159560223415E-2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1"/>
        <v>0</v>
      </c>
      <c r="P14" s="10">
        <f t="shared" ca="1" si="2"/>
        <v>0</v>
      </c>
      <c r="Q14" s="10">
        <f t="shared" ca="1" si="3"/>
        <v>0</v>
      </c>
      <c r="R14" s="10">
        <f t="shared" ca="1" si="4"/>
        <v>0</v>
      </c>
      <c r="S14" s="10">
        <f t="shared" ca="1" si="5"/>
        <v>0</v>
      </c>
      <c r="T14" s="10">
        <f t="shared" ca="1" si="6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7"/>
        <v>0.14218880018411095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1"/>
        <v>0</v>
      </c>
      <c r="P15" s="10">
        <f t="shared" ca="1" si="2"/>
        <v>0</v>
      </c>
      <c r="Q15" s="10">
        <f t="shared" ca="1" si="3"/>
        <v>0</v>
      </c>
      <c r="R15" s="10">
        <f t="shared" ca="1" si="4"/>
        <v>0</v>
      </c>
      <c r="S15" s="10">
        <f t="shared" ca="1" si="5"/>
        <v>0</v>
      </c>
      <c r="T15" s="10">
        <f t="shared" ca="1" si="6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7"/>
        <v>0.16417359242935126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1"/>
        <v>0</v>
      </c>
      <c r="P16" s="10">
        <f t="shared" ca="1" si="2"/>
        <v>0</v>
      </c>
      <c r="Q16" s="10">
        <f t="shared" ca="1" si="3"/>
        <v>0</v>
      </c>
      <c r="R16" s="10">
        <f t="shared" ca="1" si="4"/>
        <v>0</v>
      </c>
      <c r="S16" s="10">
        <f t="shared" ca="1" si="5"/>
        <v>0</v>
      </c>
      <c r="T16" s="10">
        <f t="shared" ca="1" si="6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7"/>
        <v>0.79536192139870754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1"/>
        <v>0</v>
      </c>
      <c r="P17" s="10">
        <f t="shared" ca="1" si="2"/>
        <v>0</v>
      </c>
      <c r="Q17" s="10">
        <f t="shared" ca="1" si="3"/>
        <v>0</v>
      </c>
      <c r="R17" s="10">
        <f t="shared" ca="1" si="4"/>
        <v>0</v>
      </c>
      <c r="S17" s="10">
        <f t="shared" ca="1" si="5"/>
        <v>0</v>
      </c>
      <c r="T17" s="10">
        <f t="shared" ca="1" si="6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7"/>
        <v>0.82478266828758717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1"/>
        <v>0</v>
      </c>
      <c r="P18" s="10">
        <f t="shared" ca="1" si="2"/>
        <v>0</v>
      </c>
      <c r="Q18" s="10">
        <f t="shared" ca="1" si="3"/>
        <v>0</v>
      </c>
      <c r="R18" s="10">
        <f t="shared" ca="1" si="4"/>
        <v>0</v>
      </c>
      <c r="S18" s="10">
        <f t="shared" ca="1" si="5"/>
        <v>0</v>
      </c>
      <c r="T18" s="10">
        <f t="shared" ca="1" si="6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7"/>
        <v>1.2968573168986808E-2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1"/>
        <v>0</v>
      </c>
      <c r="P19" s="10">
        <f t="shared" ca="1" si="2"/>
        <v>0</v>
      </c>
      <c r="Q19" s="10">
        <f t="shared" ca="1" si="3"/>
        <v>0</v>
      </c>
      <c r="R19" s="10">
        <f t="shared" ca="1" si="4"/>
        <v>0</v>
      </c>
      <c r="S19" s="10">
        <f t="shared" ca="1" si="5"/>
        <v>0</v>
      </c>
      <c r="T19" s="10">
        <f t="shared" ca="1" si="6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7"/>
        <v>0.29213676887820261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1"/>
        <v>0</v>
      </c>
      <c r="P20" s="10">
        <f t="shared" ca="1" si="2"/>
        <v>0</v>
      </c>
      <c r="Q20" s="10">
        <f t="shared" ca="1" si="3"/>
        <v>0</v>
      </c>
      <c r="R20" s="10">
        <f t="shared" ca="1" si="4"/>
        <v>0</v>
      </c>
      <c r="S20" s="10">
        <f t="shared" ca="1" si="5"/>
        <v>0</v>
      </c>
      <c r="T20" s="10">
        <f t="shared" ca="1" si="6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7"/>
        <v>0.59597955505236944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1"/>
        <v>0</v>
      </c>
      <c r="P21" s="10">
        <f t="shared" ca="1" si="2"/>
        <v>0</v>
      </c>
      <c r="Q21" s="10">
        <f t="shared" ca="1" si="3"/>
        <v>0</v>
      </c>
      <c r="R21" s="10">
        <f t="shared" ca="1" si="4"/>
        <v>0</v>
      </c>
      <c r="S21" s="10">
        <f t="shared" ca="1" si="5"/>
        <v>0</v>
      </c>
      <c r="T21" s="10">
        <f t="shared" ca="1" si="6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7"/>
        <v>0.82862163003069356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1"/>
        <v>0</v>
      </c>
      <c r="P22" s="10">
        <f t="shared" ca="1" si="2"/>
        <v>0</v>
      </c>
      <c r="Q22" s="10">
        <f t="shared" ca="1" si="3"/>
        <v>0</v>
      </c>
      <c r="R22" s="10">
        <f t="shared" ca="1" si="4"/>
        <v>0</v>
      </c>
      <c r="S22" s="10">
        <f t="shared" ca="1" si="5"/>
        <v>0</v>
      </c>
      <c r="T22" s="10">
        <f t="shared" ca="1" si="6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7"/>
        <v>0.72164750867225591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1"/>
        <v>0</v>
      </c>
      <c r="P23" s="10">
        <f t="shared" ca="1" si="2"/>
        <v>0</v>
      </c>
      <c r="Q23" s="10">
        <f t="shared" ca="1" si="3"/>
        <v>0</v>
      </c>
      <c r="R23" s="10">
        <f t="shared" ca="1" si="4"/>
        <v>0</v>
      </c>
      <c r="S23" s="10">
        <f t="shared" ca="1" si="5"/>
        <v>0</v>
      </c>
      <c r="T23" s="10">
        <f t="shared" ca="1" si="6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7"/>
        <v>0.94615402679084992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1"/>
        <v>0</v>
      </c>
      <c r="P24" s="10">
        <f t="shared" ca="1" si="2"/>
        <v>0</v>
      </c>
      <c r="Q24" s="10">
        <f t="shared" ca="1" si="3"/>
        <v>0</v>
      </c>
      <c r="R24" s="10">
        <f t="shared" ca="1" si="4"/>
        <v>0</v>
      </c>
      <c r="S24" s="10">
        <f t="shared" ca="1" si="5"/>
        <v>0</v>
      </c>
      <c r="T24" s="10">
        <f t="shared" ca="1" si="6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7"/>
        <v>0.94406029680059123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1"/>
        <v>0</v>
      </c>
      <c r="P25" s="10">
        <f t="shared" ca="1" si="2"/>
        <v>0</v>
      </c>
      <c r="Q25" s="10">
        <f t="shared" ca="1" si="3"/>
        <v>0</v>
      </c>
      <c r="R25" s="10">
        <f t="shared" ca="1" si="4"/>
        <v>0</v>
      </c>
      <c r="S25" s="10">
        <f t="shared" ca="1" si="5"/>
        <v>0</v>
      </c>
      <c r="T25" s="10">
        <f t="shared" ca="1" si="6"/>
        <v>0</v>
      </c>
      <c r="U25" s="10"/>
      <c r="V25" s="10"/>
      <c r="W25" s="10"/>
      <c r="X25" s="9" t="s">
        <v>0</v>
      </c>
      <c r="Y25" s="55">
        <f t="shared" ref="Y25:AE25" ca="1" si="8">SUM(N6:N50)</f>
        <v>0</v>
      </c>
      <c r="Z25" s="56">
        <f t="shared" ca="1" si="8"/>
        <v>0</v>
      </c>
      <c r="AA25" s="57">
        <f t="shared" ca="1" si="8"/>
        <v>0</v>
      </c>
      <c r="AB25" s="57">
        <f t="shared" ca="1" si="8"/>
        <v>0</v>
      </c>
      <c r="AC25" s="57">
        <f t="shared" ca="1" si="8"/>
        <v>0</v>
      </c>
      <c r="AD25" s="57">
        <f t="shared" ca="1" si="8"/>
        <v>0</v>
      </c>
      <c r="AE25" s="58">
        <f t="shared" ca="1" si="8"/>
        <v>0</v>
      </c>
    </row>
    <row r="26" spans="1:31">
      <c r="A26" s="10">
        <f t="shared" ca="1" si="7"/>
        <v>2.0098059675827895E-2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1"/>
        <v>0</v>
      </c>
      <c r="P26" s="10">
        <f t="shared" ca="1" si="2"/>
        <v>0</v>
      </c>
      <c r="Q26" s="10">
        <f t="shared" ca="1" si="3"/>
        <v>0</v>
      </c>
      <c r="R26" s="10">
        <f t="shared" ca="1" si="4"/>
        <v>0</v>
      </c>
      <c r="S26" s="10">
        <f t="shared" ca="1" si="5"/>
        <v>0</v>
      </c>
      <c r="T26" s="10">
        <f t="shared" ca="1" si="6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7"/>
        <v>0.87403693353800627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1"/>
        <v>0</v>
      </c>
      <c r="P27" s="10">
        <f t="shared" ca="1" si="2"/>
        <v>0</v>
      </c>
      <c r="Q27" s="10">
        <f t="shared" ca="1" si="3"/>
        <v>0</v>
      </c>
      <c r="R27" s="10">
        <f t="shared" ca="1" si="4"/>
        <v>0</v>
      </c>
      <c r="S27" s="10">
        <f t="shared" ca="1" si="5"/>
        <v>0</v>
      </c>
      <c r="T27" s="10">
        <f t="shared" ca="1" si="6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7"/>
        <v>0.60766847604275698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1"/>
        <v>0</v>
      </c>
      <c r="P28" s="10">
        <f t="shared" ca="1" si="2"/>
        <v>0</v>
      </c>
      <c r="Q28" s="10">
        <f t="shared" ca="1" si="3"/>
        <v>0</v>
      </c>
      <c r="R28" s="10">
        <f t="shared" ca="1" si="4"/>
        <v>0</v>
      </c>
      <c r="S28" s="10">
        <f t="shared" ca="1" si="5"/>
        <v>0</v>
      </c>
      <c r="T28" s="10">
        <f t="shared" ca="1" si="6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7"/>
        <v>0.11080922971427709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1"/>
        <v>0</v>
      </c>
      <c r="P29" s="10">
        <f t="shared" ca="1" si="2"/>
        <v>0</v>
      </c>
      <c r="Q29" s="10">
        <f t="shared" ca="1" si="3"/>
        <v>0</v>
      </c>
      <c r="R29" s="10">
        <f t="shared" ca="1" si="4"/>
        <v>0</v>
      </c>
      <c r="S29" s="10">
        <f t="shared" ca="1" si="5"/>
        <v>0</v>
      </c>
      <c r="T29" s="10">
        <f t="shared" ca="1" si="6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7"/>
        <v>0.41457380767977692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1"/>
        <v>0</v>
      </c>
      <c r="P30" s="10">
        <f t="shared" ca="1" si="2"/>
        <v>0</v>
      </c>
      <c r="Q30" s="10">
        <f t="shared" ca="1" si="3"/>
        <v>0</v>
      </c>
      <c r="R30" s="10">
        <f t="shared" ca="1" si="4"/>
        <v>0</v>
      </c>
      <c r="S30" s="10">
        <f t="shared" ca="1" si="5"/>
        <v>0</v>
      </c>
      <c r="T30" s="10">
        <f t="shared" ca="1" si="6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7"/>
        <v>0.982966861225678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1"/>
        <v>0</v>
      </c>
      <c r="P31" s="10">
        <f t="shared" ca="1" si="2"/>
        <v>0</v>
      </c>
      <c r="Q31" s="10">
        <f t="shared" ca="1" si="3"/>
        <v>0</v>
      </c>
      <c r="R31" s="10">
        <f t="shared" ca="1" si="4"/>
        <v>0</v>
      </c>
      <c r="S31" s="10">
        <f t="shared" ca="1" si="5"/>
        <v>0</v>
      </c>
      <c r="T31" s="10">
        <f t="shared" ca="1" si="6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7"/>
        <v>0.55092253966515525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1"/>
        <v>0</v>
      </c>
      <c r="P32" s="10">
        <f t="shared" ca="1" si="2"/>
        <v>0</v>
      </c>
      <c r="Q32" s="10">
        <f t="shared" ca="1" si="3"/>
        <v>0</v>
      </c>
      <c r="R32" s="10">
        <f t="shared" ca="1" si="4"/>
        <v>0</v>
      </c>
      <c r="S32" s="10">
        <f t="shared" ca="1" si="5"/>
        <v>0</v>
      </c>
      <c r="T32" s="10">
        <f t="shared" ca="1" si="6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7"/>
        <v>0.24807422441157601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1"/>
        <v>0</v>
      </c>
      <c r="P33" s="10">
        <f t="shared" ca="1" si="2"/>
        <v>0</v>
      </c>
      <c r="Q33" s="10">
        <f t="shared" ca="1" si="3"/>
        <v>0</v>
      </c>
      <c r="R33" s="10">
        <f t="shared" ca="1" si="4"/>
        <v>0</v>
      </c>
      <c r="S33" s="10">
        <f t="shared" ca="1" si="5"/>
        <v>0</v>
      </c>
      <c r="T33" s="10">
        <f t="shared" ca="1" si="6"/>
        <v>0</v>
      </c>
      <c r="U33" s="10"/>
      <c r="V33" s="10"/>
      <c r="W33" s="10"/>
      <c r="X33" s="89" t="s">
        <v>88</v>
      </c>
      <c r="Y33" s="72" t="e">
        <f ca="1">1-(AB73/AD73)</f>
        <v>#DIV/0!</v>
      </c>
      <c r="Z33" s="10"/>
      <c r="AA33" s="10"/>
      <c r="AB33" s="10"/>
      <c r="AC33" s="10"/>
      <c r="AD33" s="10"/>
      <c r="AE33" s="10"/>
    </row>
    <row r="34" spans="1:31">
      <c r="A34" s="10">
        <f t="shared" ca="1" si="7"/>
        <v>7.3581936447259744E-2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1"/>
        <v>0</v>
      </c>
      <c r="P34" s="10">
        <f t="shared" ca="1" si="2"/>
        <v>0</v>
      </c>
      <c r="Q34" s="10">
        <f t="shared" ca="1" si="3"/>
        <v>0</v>
      </c>
      <c r="R34" s="10">
        <f t="shared" ca="1" si="4"/>
        <v>0</v>
      </c>
      <c r="S34" s="10">
        <f t="shared" ca="1" si="5"/>
        <v>0</v>
      </c>
      <c r="T34" s="10">
        <f t="shared" ca="1" si="6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4.25">
      <c r="A35" s="10">
        <f t="shared" ca="1" si="7"/>
        <v>0.46670455445168335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1"/>
        <v>0</v>
      </c>
      <c r="P35" s="10">
        <f t="shared" ca="1" si="2"/>
        <v>0</v>
      </c>
      <c r="Q35" s="10">
        <f t="shared" ca="1" si="3"/>
        <v>0</v>
      </c>
      <c r="R35" s="10">
        <f t="shared" ca="1" si="4"/>
        <v>0</v>
      </c>
      <c r="S35" s="10">
        <f t="shared" ca="1" si="5"/>
        <v>0</v>
      </c>
      <c r="T35" s="10">
        <f t="shared" ca="1" si="6"/>
        <v>0</v>
      </c>
      <c r="U35" s="10"/>
      <c r="V35" s="10"/>
      <c r="W35" s="10"/>
      <c r="X35" s="10"/>
      <c r="Y35" s="72" t="s">
        <v>69</v>
      </c>
      <c r="Z35" s="10"/>
      <c r="AA35" s="10"/>
      <c r="AB35" s="10"/>
      <c r="AC35" s="10"/>
      <c r="AD35" s="10"/>
      <c r="AE35" s="10"/>
    </row>
    <row r="36" spans="1:31">
      <c r="A36" s="10">
        <f t="shared" ca="1" si="7"/>
        <v>3.191842461375638E-2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1"/>
        <v>0</v>
      </c>
      <c r="P36" s="10">
        <f t="shared" ca="1" si="2"/>
        <v>0</v>
      </c>
      <c r="Q36" s="10">
        <f t="shared" ca="1" si="3"/>
        <v>0</v>
      </c>
      <c r="R36" s="10">
        <f t="shared" ca="1" si="4"/>
        <v>0</v>
      </c>
      <c r="S36" s="10">
        <f t="shared" ca="1" si="5"/>
        <v>0</v>
      </c>
      <c r="T36" s="10">
        <f t="shared" ca="1" si="6"/>
        <v>0</v>
      </c>
      <c r="U36" s="10"/>
      <c r="V36" s="10"/>
      <c r="W36" s="10"/>
      <c r="X36" s="10"/>
      <c r="Y36" s="108" t="s">
        <v>70</v>
      </c>
      <c r="Z36" s="108" t="s">
        <v>71</v>
      </c>
      <c r="AA36" s="108"/>
      <c r="AB36" s="108" t="s">
        <v>72</v>
      </c>
      <c r="AC36" s="108"/>
      <c r="AD36" s="108" t="s">
        <v>73</v>
      </c>
      <c r="AE36" s="41"/>
    </row>
    <row r="37" spans="1:31">
      <c r="A37" s="10">
        <f t="shared" ca="1" si="7"/>
        <v>0.30633364952490316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1"/>
        <v>0</v>
      </c>
      <c r="P37" s="10">
        <f t="shared" ca="1" si="2"/>
        <v>0</v>
      </c>
      <c r="Q37" s="10">
        <f t="shared" ca="1" si="3"/>
        <v>0</v>
      </c>
      <c r="R37" s="10">
        <f t="shared" ca="1" si="4"/>
        <v>0</v>
      </c>
      <c r="S37" s="10">
        <f t="shared" ca="1" si="5"/>
        <v>0</v>
      </c>
      <c r="T37" s="10">
        <f t="shared" ca="1" si="6"/>
        <v>0</v>
      </c>
      <c r="U37" s="10"/>
      <c r="V37" s="10"/>
      <c r="W37" s="10"/>
      <c r="X37" s="10"/>
      <c r="Y37" s="73">
        <f>IF(COUNT(Sheet1!$B6:'Sheet1'!$C6)=2,(C6-Z$25/n)^2,0)</f>
        <v>0</v>
      </c>
      <c r="Z37" s="74">
        <f>IF(COUNT(Sheet1!$B6:'Sheet1'!$C6)=2,Z$29*B6^2+Y$30*B6+Y$31,0)</f>
        <v>0</v>
      </c>
      <c r="AA37" s="74"/>
      <c r="AB37" s="74">
        <f t="shared" ref="AB37:AB72" ca="1" si="9">IF(COUNT($B6:$C6)=2,(C6-Z37)^2,0)</f>
        <v>0</v>
      </c>
      <c r="AC37" s="49"/>
      <c r="AD37" s="75">
        <f>IF(COUNT(Sheet1!$B6:'Sheet1'!$C6)=2,($Z$25/n-Z37)^2,0)</f>
        <v>0</v>
      </c>
      <c r="AE37" s="10" t="s">
        <v>0</v>
      </c>
    </row>
    <row r="38" spans="1:31">
      <c r="A38" s="10">
        <f t="shared" ca="1" si="7"/>
        <v>0.78591157465382899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1"/>
        <v>0</v>
      </c>
      <c r="P38" s="10">
        <f t="shared" ca="1" si="2"/>
        <v>0</v>
      </c>
      <c r="Q38" s="10">
        <f t="shared" ca="1" si="3"/>
        <v>0</v>
      </c>
      <c r="R38" s="10">
        <f t="shared" ca="1" si="4"/>
        <v>0</v>
      </c>
      <c r="S38" s="10">
        <f t="shared" ca="1" si="5"/>
        <v>0</v>
      </c>
      <c r="T38" s="10">
        <f t="shared" ca="1" si="6"/>
        <v>0</v>
      </c>
      <c r="U38" s="10"/>
      <c r="V38" s="10"/>
      <c r="W38" s="10"/>
      <c r="X38" s="10"/>
      <c r="Y38" s="73">
        <f>IF(COUNT(Sheet1!$B7:'Sheet1'!$C7)=2,(C7-Z$25/n)^2,0)</f>
        <v>0</v>
      </c>
      <c r="Z38" s="74">
        <f>IF(COUNT(Sheet1!$B7:'Sheet1'!$C7)=2,Z$29*B7^2+Y$30*B7+Y$31,0)</f>
        <v>0</v>
      </c>
      <c r="AA38" s="59"/>
      <c r="AB38" s="74">
        <f t="shared" ca="1" si="9"/>
        <v>0</v>
      </c>
      <c r="AC38" s="32"/>
      <c r="AD38" s="75">
        <f>IF(COUNT(Sheet1!$B7:'Sheet1'!$C7)=2,($Z$25/n-Z38)^2,0)</f>
        <v>0</v>
      </c>
      <c r="AE38" s="10"/>
    </row>
    <row r="39" spans="1:31">
      <c r="A39" s="10">
        <f t="shared" ca="1" si="7"/>
        <v>0.11401195937961117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1"/>
        <v>0</v>
      </c>
      <c r="P39" s="10">
        <f t="shared" ca="1" si="2"/>
        <v>0</v>
      </c>
      <c r="Q39" s="10">
        <f t="shared" ca="1" si="3"/>
        <v>0</v>
      </c>
      <c r="R39" s="10">
        <f t="shared" ca="1" si="4"/>
        <v>0</v>
      </c>
      <c r="S39" s="10">
        <f t="shared" ca="1" si="5"/>
        <v>0</v>
      </c>
      <c r="T39" s="10">
        <f t="shared" ca="1" si="6"/>
        <v>0</v>
      </c>
      <c r="U39" s="10"/>
      <c r="V39" s="10"/>
      <c r="W39" s="10"/>
      <c r="X39" s="10"/>
      <c r="Y39" s="73">
        <f>IF(COUNT(Sheet1!$B8:'Sheet1'!$C8)=2,(C8-Z$25/n)^2,0)</f>
        <v>0</v>
      </c>
      <c r="Z39" s="74">
        <f>IF(COUNT(Sheet1!$B8:'Sheet1'!$C8)=2,Z$29*B8^2+Y$30*B8+Y$31,0)</f>
        <v>0</v>
      </c>
      <c r="AA39" s="59"/>
      <c r="AB39" s="74">
        <f t="shared" ca="1" si="9"/>
        <v>0</v>
      </c>
      <c r="AC39" s="32"/>
      <c r="AD39" s="75">
        <f>IF(COUNT(Sheet1!$B8:'Sheet1'!$C8)=2,($Z$25/n-Z39)^2,0)</f>
        <v>0</v>
      </c>
      <c r="AE39" s="10"/>
    </row>
    <row r="40" spans="1:31">
      <c r="A40" s="10">
        <f t="shared" ca="1" si="7"/>
        <v>0.3438039051813192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1"/>
        <v>0</v>
      </c>
      <c r="P40" s="10">
        <f t="shared" ca="1" si="2"/>
        <v>0</v>
      </c>
      <c r="Q40" s="10">
        <f t="shared" ca="1" si="3"/>
        <v>0</v>
      </c>
      <c r="R40" s="10">
        <f t="shared" ca="1" si="4"/>
        <v>0</v>
      </c>
      <c r="S40" s="10">
        <f t="shared" ca="1" si="5"/>
        <v>0</v>
      </c>
      <c r="T40" s="10">
        <f t="shared" ca="1" si="6"/>
        <v>0</v>
      </c>
      <c r="U40" s="10"/>
      <c r="V40" s="10"/>
      <c r="W40" s="10"/>
      <c r="X40" s="10"/>
      <c r="Y40" s="73">
        <f>IF(COUNT(Sheet1!$B9:'Sheet1'!$C9)=2,(C9-Z$25/n)^2,0)</f>
        <v>0</v>
      </c>
      <c r="Z40" s="74">
        <f>IF(COUNT(Sheet1!$B9:'Sheet1'!$C9)=2,Z$29*B9^2+Y$30*B9+Y$31,0)</f>
        <v>0</v>
      </c>
      <c r="AA40" s="59"/>
      <c r="AB40" s="74">
        <f t="shared" ca="1" si="9"/>
        <v>0</v>
      </c>
      <c r="AC40" s="32"/>
      <c r="AD40" s="75">
        <f>IF(COUNT(Sheet1!$B9:'Sheet1'!$C9)=2,($Z$25/n-Z40)^2,0)</f>
        <v>0</v>
      </c>
      <c r="AE40" s="10"/>
    </row>
    <row r="41" spans="1:31">
      <c r="A41" s="10">
        <f t="shared" ca="1" si="7"/>
        <v>0.93626809588951698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1"/>
        <v>0</v>
      </c>
      <c r="P41" s="10">
        <f t="shared" ca="1" si="2"/>
        <v>0</v>
      </c>
      <c r="Q41" s="10">
        <f t="shared" ca="1" si="3"/>
        <v>0</v>
      </c>
      <c r="R41" s="10">
        <f t="shared" ca="1" si="4"/>
        <v>0</v>
      </c>
      <c r="S41" s="10">
        <f t="shared" ca="1" si="5"/>
        <v>0</v>
      </c>
      <c r="T41" s="10">
        <f t="shared" ca="1" si="6"/>
        <v>0</v>
      </c>
      <c r="U41" s="10"/>
      <c r="V41" s="10"/>
      <c r="W41" s="10"/>
      <c r="X41" s="10"/>
      <c r="Y41" s="73">
        <f>IF(COUNT(Sheet1!$B10:'Sheet1'!$C10)=2,(C10-Z$25/n)^2,0)</f>
        <v>0</v>
      </c>
      <c r="Z41" s="74">
        <f>IF(COUNT(Sheet1!$B10:'Sheet1'!$C10)=2,Z$29*B10^2+Y$30*B10+Y$31,0)</f>
        <v>0</v>
      </c>
      <c r="AA41" s="59"/>
      <c r="AB41" s="74">
        <f t="shared" ca="1" si="9"/>
        <v>0</v>
      </c>
      <c r="AC41" s="32"/>
      <c r="AD41" s="75">
        <f>IF(COUNT(Sheet1!$B10:'Sheet1'!$C10)=2,($Z$25/n-Z41)^2,0)</f>
        <v>0</v>
      </c>
      <c r="AE41" s="10"/>
    </row>
    <row r="42" spans="1:31">
      <c r="A42" s="10">
        <f t="shared" ca="1" si="7"/>
        <v>0.30051789898493653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1"/>
        <v>0</v>
      </c>
      <c r="P42" s="10">
        <f t="shared" ca="1" si="2"/>
        <v>0</v>
      </c>
      <c r="Q42" s="10">
        <f t="shared" ca="1" si="3"/>
        <v>0</v>
      </c>
      <c r="R42" s="10">
        <f t="shared" ca="1" si="4"/>
        <v>0</v>
      </c>
      <c r="S42" s="10">
        <f t="shared" ca="1" si="5"/>
        <v>0</v>
      </c>
      <c r="T42" s="10">
        <f t="shared" ca="1" si="6"/>
        <v>0</v>
      </c>
      <c r="U42" s="10"/>
      <c r="V42" s="10"/>
      <c r="W42" s="10"/>
      <c r="X42" s="10"/>
      <c r="Y42" s="73">
        <f>IF(COUNT(Sheet1!$B11:'Sheet1'!$C11)=2,(C11-Z$25/n)^2,0)</f>
        <v>0</v>
      </c>
      <c r="Z42" s="74">
        <f>IF(COUNT(Sheet1!$B11:'Sheet1'!$C11)=2,Z$29*B11^2+Y$30*B11+Y$31,0)</f>
        <v>0</v>
      </c>
      <c r="AA42" s="59"/>
      <c r="AB42" s="74">
        <f t="shared" ca="1" si="9"/>
        <v>0</v>
      </c>
      <c r="AC42" s="32"/>
      <c r="AD42" s="75">
        <f>IF(COUNT(Sheet1!$B11:'Sheet1'!$C11)=2,($Z$25/n-Z42)^2,0)</f>
        <v>0</v>
      </c>
      <c r="AE42" s="10"/>
    </row>
    <row r="43" spans="1:31">
      <c r="A43" s="10">
        <f t="shared" ca="1" si="7"/>
        <v>0.67656325398721329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1"/>
        <v>0</v>
      </c>
      <c r="P43" s="10">
        <f t="shared" ca="1" si="2"/>
        <v>0</v>
      </c>
      <c r="Q43" s="10">
        <f t="shared" ca="1" si="3"/>
        <v>0</v>
      </c>
      <c r="R43" s="10">
        <f t="shared" ca="1" si="4"/>
        <v>0</v>
      </c>
      <c r="S43" s="10">
        <f t="shared" ca="1" si="5"/>
        <v>0</v>
      </c>
      <c r="T43" s="10">
        <f t="shared" ca="1" si="6"/>
        <v>0</v>
      </c>
      <c r="U43" s="10"/>
      <c r="V43" s="10"/>
      <c r="W43" s="10"/>
      <c r="X43" s="10"/>
      <c r="Y43" s="73">
        <f>IF(COUNT(Sheet1!$B12:'Sheet1'!$C12)=2,(C12-Z$25/n)^2,0)</f>
        <v>0</v>
      </c>
      <c r="Z43" s="74">
        <f>IF(COUNT(Sheet1!$B12:'Sheet1'!$C12)=2,Z$29*B12^2+Y$30*B12+Y$31,0)</f>
        <v>0</v>
      </c>
      <c r="AA43" s="59"/>
      <c r="AB43" s="74">
        <f t="shared" ca="1" si="9"/>
        <v>0</v>
      </c>
      <c r="AC43" s="32"/>
      <c r="AD43" s="75">
        <f>IF(COUNT(Sheet1!$B12:'Sheet1'!$C12)=2,($Z$25/n-Z43)^2,0)</f>
        <v>0</v>
      </c>
      <c r="AE43" s="10"/>
    </row>
    <row r="44" spans="1:31">
      <c r="A44" s="10">
        <f t="shared" ca="1" si="7"/>
        <v>0.34611006810756406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1"/>
        <v>0</v>
      </c>
      <c r="P44" s="10">
        <f t="shared" ca="1" si="2"/>
        <v>0</v>
      </c>
      <c r="Q44" s="10">
        <f t="shared" ca="1" si="3"/>
        <v>0</v>
      </c>
      <c r="R44" s="10">
        <f t="shared" ca="1" si="4"/>
        <v>0</v>
      </c>
      <c r="S44" s="10">
        <f t="shared" ca="1" si="5"/>
        <v>0</v>
      </c>
      <c r="T44" s="10">
        <f t="shared" ca="1" si="6"/>
        <v>0</v>
      </c>
      <c r="U44" s="10"/>
      <c r="V44" s="10"/>
      <c r="W44" s="10"/>
      <c r="X44" s="10"/>
      <c r="Y44" s="73">
        <f>IF(COUNT(Sheet1!$B13:'Sheet1'!$C13)=2,(C13-Z$25/n)^2,0)</f>
        <v>0</v>
      </c>
      <c r="Z44" s="74">
        <f>IF(COUNT(Sheet1!$B13:'Sheet1'!$C13)=2,Z$29*B13^2+Y$30*B13+Y$31,0)</f>
        <v>0</v>
      </c>
      <c r="AA44" s="32"/>
      <c r="AB44" s="74">
        <f t="shared" ca="1" si="9"/>
        <v>0</v>
      </c>
      <c r="AC44" s="32"/>
      <c r="AD44" s="75">
        <f>IF(COUNT(Sheet1!$B13:'Sheet1'!$C13)=2,($Z$25/n-Z44)^2,0)</f>
        <v>0</v>
      </c>
      <c r="AE44" s="10"/>
    </row>
    <row r="45" spans="1:31">
      <c r="A45" s="10">
        <f t="shared" ca="1" si="7"/>
        <v>0.77128953975451464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1"/>
        <v>0</v>
      </c>
      <c r="P45" s="10">
        <f t="shared" ca="1" si="2"/>
        <v>0</v>
      </c>
      <c r="Q45" s="10">
        <f t="shared" ca="1" si="3"/>
        <v>0</v>
      </c>
      <c r="R45" s="10">
        <f t="shared" ca="1" si="4"/>
        <v>0</v>
      </c>
      <c r="S45" s="10">
        <f t="shared" ca="1" si="5"/>
        <v>0</v>
      </c>
      <c r="T45" s="10">
        <f t="shared" ca="1" si="6"/>
        <v>0</v>
      </c>
      <c r="U45" s="10"/>
      <c r="V45" s="10"/>
      <c r="W45" s="10"/>
      <c r="X45" s="10"/>
      <c r="Y45" s="73">
        <f>IF(COUNT(Sheet1!$B14:'Sheet1'!$C14)=2,(C14-Z$25/n)^2,0)</f>
        <v>0</v>
      </c>
      <c r="Z45" s="74">
        <f>IF(COUNT(Sheet1!$B14:'Sheet1'!$C14)=2,Z$29*B14^2+Y$30*B14+Y$31,0)</f>
        <v>0</v>
      </c>
      <c r="AA45" s="59"/>
      <c r="AB45" s="74">
        <f t="shared" ca="1" si="9"/>
        <v>0</v>
      </c>
      <c r="AC45" s="32"/>
      <c r="AD45" s="75">
        <f>IF(COUNT(Sheet1!$B14:'Sheet1'!$C14)=2,($Z$25/n-Z45)^2,0)</f>
        <v>0</v>
      </c>
      <c r="AE45" s="10"/>
    </row>
    <row r="46" spans="1:31">
      <c r="A46" s="10">
        <f t="shared" ca="1" si="7"/>
        <v>0.62348161063262608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1"/>
        <v>0</v>
      </c>
      <c r="P46" s="10">
        <f t="shared" ca="1" si="2"/>
        <v>0</v>
      </c>
      <c r="Q46" s="10">
        <f t="shared" ca="1" si="3"/>
        <v>0</v>
      </c>
      <c r="R46" s="10">
        <f t="shared" ca="1" si="4"/>
        <v>0</v>
      </c>
      <c r="S46" s="10">
        <f t="shared" ca="1" si="5"/>
        <v>0</v>
      </c>
      <c r="T46" s="10">
        <f t="shared" ca="1" si="6"/>
        <v>0</v>
      </c>
      <c r="U46" s="10"/>
      <c r="V46" s="10"/>
      <c r="W46" s="10"/>
      <c r="X46" s="10"/>
      <c r="Y46" s="73">
        <f>IF(COUNT(Sheet1!$B15:'Sheet1'!$C15)=2,(C15-Z$25/n)^2,0)</f>
        <v>0</v>
      </c>
      <c r="Z46" s="74">
        <f>IF(COUNT(Sheet1!$B15:'Sheet1'!$C15)=2,Z$29*B15^2+Y$30*B15+Y$31,0)</f>
        <v>0</v>
      </c>
      <c r="AA46" s="59"/>
      <c r="AB46" s="74">
        <f t="shared" ca="1" si="9"/>
        <v>0</v>
      </c>
      <c r="AC46" s="32"/>
      <c r="AD46" s="75">
        <f>IF(COUNT(Sheet1!$B15:'Sheet1'!$C15)=2,($Z$25/n-Z46)^2,0)</f>
        <v>0</v>
      </c>
      <c r="AE46" s="10"/>
    </row>
    <row r="47" spans="1:31">
      <c r="A47" s="10">
        <f t="shared" ca="1" si="7"/>
        <v>0.82907344147341966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1"/>
        <v>0</v>
      </c>
      <c r="P47" s="10">
        <f t="shared" ca="1" si="2"/>
        <v>0</v>
      </c>
      <c r="Q47" s="10">
        <f t="shared" ca="1" si="3"/>
        <v>0</v>
      </c>
      <c r="R47" s="10">
        <f t="shared" ca="1" si="4"/>
        <v>0</v>
      </c>
      <c r="S47" s="10">
        <f t="shared" ca="1" si="5"/>
        <v>0</v>
      </c>
      <c r="T47" s="10">
        <f t="shared" ca="1" si="6"/>
        <v>0</v>
      </c>
      <c r="U47" s="10"/>
      <c r="V47" s="10"/>
      <c r="W47" s="10"/>
      <c r="X47" s="10"/>
      <c r="Y47" s="73">
        <f>IF(COUNT(Sheet1!$B16:'Sheet1'!$C16)=2,(C16-Z$25/n)^2,0)</f>
        <v>0</v>
      </c>
      <c r="Z47" s="74">
        <f>IF(COUNT(Sheet1!$B16:'Sheet1'!$C16)=2,Z$29*B16^2+Y$30*B16+Y$31,0)</f>
        <v>0</v>
      </c>
      <c r="AA47" s="59"/>
      <c r="AB47" s="74">
        <f t="shared" ca="1" si="9"/>
        <v>0</v>
      </c>
      <c r="AC47" s="32"/>
      <c r="AD47" s="75">
        <f>IF(COUNT(Sheet1!$B16:'Sheet1'!$C16)=2,($Z$25/n-Z47)^2,0)</f>
        <v>0</v>
      </c>
      <c r="AE47" s="10"/>
    </row>
    <row r="48" spans="1:31">
      <c r="A48" s="10">
        <f t="shared" ca="1" si="7"/>
        <v>0.89059312641179156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1"/>
        <v>0</v>
      </c>
      <c r="P48" s="10">
        <f t="shared" ca="1" si="2"/>
        <v>0</v>
      </c>
      <c r="Q48" s="10">
        <f t="shared" ca="1" si="3"/>
        <v>0</v>
      </c>
      <c r="R48" s="10">
        <f t="shared" ca="1" si="4"/>
        <v>0</v>
      </c>
      <c r="S48" s="10">
        <f t="shared" ca="1" si="5"/>
        <v>0</v>
      </c>
      <c r="T48" s="10">
        <f t="shared" ca="1" si="6"/>
        <v>0</v>
      </c>
      <c r="U48" s="10"/>
      <c r="V48" s="10"/>
      <c r="W48" s="10"/>
      <c r="X48" s="10"/>
      <c r="Y48" s="73">
        <f>IF(COUNT(Sheet1!$B17:'Sheet1'!$C17)=2,(C17-Z$25/n)^2,0)</f>
        <v>0</v>
      </c>
      <c r="Z48" s="74">
        <f>IF(COUNT(Sheet1!$B17:'Sheet1'!$C17)=2,Z$29*B17^2+Y$30*B17+Y$31,0)</f>
        <v>0</v>
      </c>
      <c r="AA48" s="59"/>
      <c r="AB48" s="74">
        <f t="shared" ca="1" si="9"/>
        <v>0</v>
      </c>
      <c r="AC48" s="32"/>
      <c r="AD48" s="75">
        <f>IF(COUNT(Sheet1!$B17:'Sheet1'!$C17)=2,($Z$25/n-Z48)^2,0)</f>
        <v>0</v>
      </c>
      <c r="AE48" s="10"/>
    </row>
    <row r="49" spans="1:31">
      <c r="A49" s="10">
        <f t="shared" ca="1" si="7"/>
        <v>0.96182428241952067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1"/>
        <v>0</v>
      </c>
      <c r="P49" s="10">
        <f t="shared" ca="1" si="2"/>
        <v>0</v>
      </c>
      <c r="Q49" s="10">
        <f t="shared" ca="1" si="3"/>
        <v>0</v>
      </c>
      <c r="R49" s="10">
        <f t="shared" ca="1" si="4"/>
        <v>0</v>
      </c>
      <c r="S49" s="10">
        <f t="shared" ca="1" si="5"/>
        <v>0</v>
      </c>
      <c r="T49" s="10">
        <f t="shared" ca="1" si="6"/>
        <v>0</v>
      </c>
      <c r="U49" s="10"/>
      <c r="V49" s="10"/>
      <c r="W49" s="10"/>
      <c r="X49" s="10"/>
      <c r="Y49" s="73">
        <f>IF(COUNT(Sheet1!$B18:'Sheet1'!$C18)=2,(C18-Z$25/n)^2,0)</f>
        <v>0</v>
      </c>
      <c r="Z49" s="74">
        <f>IF(COUNT(Sheet1!$B18:'Sheet1'!$C18)=2,Z$29*B18^2+Y$30*B18+Y$31,0)</f>
        <v>0</v>
      </c>
      <c r="AA49" s="59"/>
      <c r="AB49" s="74">
        <f t="shared" ca="1" si="9"/>
        <v>0</v>
      </c>
      <c r="AC49" s="32"/>
      <c r="AD49" s="75">
        <f>IF(COUNT(Sheet1!$B18:'Sheet1'!$C18)=2,($Z$25/n-Z49)^2,0)</f>
        <v>0</v>
      </c>
      <c r="AE49" s="10"/>
    </row>
    <row r="50" spans="1:31">
      <c r="A50" s="10">
        <f t="shared" ca="1" si="7"/>
        <v>0.91269665186744509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1"/>
        <v>0</v>
      </c>
      <c r="P50" s="10">
        <f t="shared" ca="1" si="2"/>
        <v>0</v>
      </c>
      <c r="Q50" s="10">
        <f t="shared" ca="1" si="3"/>
        <v>0</v>
      </c>
      <c r="R50" s="10">
        <f t="shared" ca="1" si="4"/>
        <v>0</v>
      </c>
      <c r="S50" s="10">
        <f t="shared" ca="1" si="5"/>
        <v>0</v>
      </c>
      <c r="T50" s="10">
        <f t="shared" ca="1" si="6"/>
        <v>0</v>
      </c>
      <c r="U50" s="10"/>
      <c r="V50" s="10"/>
      <c r="W50" s="10"/>
      <c r="X50" s="10"/>
      <c r="Y50" s="73">
        <f>IF(COUNT(Sheet1!$B19:'Sheet1'!$C19)=2,(C19-Z$25/n)^2,0)</f>
        <v>0</v>
      </c>
      <c r="Z50" s="74">
        <f>IF(COUNT(Sheet1!$B19:'Sheet1'!$C19)=2,Z$29*B19^2+Y$30*B19+Y$31,0)</f>
        <v>0</v>
      </c>
      <c r="AA50" s="59"/>
      <c r="AB50" s="74">
        <f t="shared" ca="1" si="9"/>
        <v>0</v>
      </c>
      <c r="AC50" s="32"/>
      <c r="AD50" s="75">
        <f>IF(COUNT(Sheet1!$B19:'Sheet1'!$C19)=2,($Z$25/n-Z50)^2,0)</f>
        <v>0</v>
      </c>
      <c r="AE50" s="10"/>
    </row>
    <row r="51" spans="1:3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80" t="str">
        <f>IF(COUNT(J51)=1,(-b+SQRT(b*b-4*a*(__c-J51)))/(2*a),"")</f>
        <v/>
      </c>
      <c r="L51" s="8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73">
        <f>IF(COUNT(Sheet1!$B20:'Sheet1'!$C20)=2,(C20-Z$25/n)^2,0)</f>
        <v>0</v>
      </c>
      <c r="Z51" s="74">
        <f>IF(COUNT(Sheet1!$B20:'Sheet1'!$C20)=2,Z$29*B20^2+Y$30*B20+Y$31,0)</f>
        <v>0</v>
      </c>
      <c r="AA51" s="59"/>
      <c r="AB51" s="74">
        <f t="shared" ca="1" si="9"/>
        <v>0</v>
      </c>
      <c r="AC51" s="32"/>
      <c r="AD51" s="75">
        <f>IF(COUNT(Sheet1!$B20:'Sheet1'!$C20)=2,($Z$25/n-Z51)^2,0)</f>
        <v>0</v>
      </c>
      <c r="AE51" s="10"/>
    </row>
    <row r="52" spans="1:3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73">
        <f>IF(COUNT(Sheet1!$B21:'Sheet1'!$C21)=2,(C21-Z$25/n)^2,0)</f>
        <v>0</v>
      </c>
      <c r="Z52" s="74">
        <f>IF(COUNT(Sheet1!$B21:'Sheet1'!$C21)=2,Z$29*B21^2+Y$30*B21+Y$31,0)</f>
        <v>0</v>
      </c>
      <c r="AA52" s="59"/>
      <c r="AB52" s="74">
        <f t="shared" ca="1" si="9"/>
        <v>0</v>
      </c>
      <c r="AC52" s="32"/>
      <c r="AD52" s="75">
        <f>IF(COUNT(Sheet1!$B21:'Sheet1'!$C21)=2,($Z$25/n-Z52)^2,0)</f>
        <v>0</v>
      </c>
      <c r="AE52" s="10"/>
    </row>
    <row r="53" spans="1:3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73">
        <f>IF(COUNT(Sheet1!$B22:'Sheet1'!$C22)=2,(C22-Z$25/n)^2,0)</f>
        <v>0</v>
      </c>
      <c r="Z53" s="74">
        <f>IF(COUNT(Sheet1!$B22:'Sheet1'!$C22)=2,Z$29*B22^2+Y$30*B22+Y$31,0)</f>
        <v>0</v>
      </c>
      <c r="AA53" s="59"/>
      <c r="AB53" s="74">
        <f t="shared" ca="1" si="9"/>
        <v>0</v>
      </c>
      <c r="AC53" s="32"/>
      <c r="AD53" s="75">
        <f>IF(COUNT(Sheet1!$B22:'Sheet1'!$C22)=2,($Z$25/n-Z53)^2,0)</f>
        <v>0</v>
      </c>
      <c r="AE53" s="10"/>
    </row>
    <row r="54" spans="1:3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73">
        <f>IF(COUNT(Sheet1!$B23:'Sheet1'!$C23)=2,(C23-Z$25/n)^2,0)</f>
        <v>0</v>
      </c>
      <c r="Z54" s="74">
        <f>IF(COUNT(Sheet1!$B23:'Sheet1'!$C23)=2,Z$29*B23^2+Y$30*B23+Y$31,0)</f>
        <v>0</v>
      </c>
      <c r="AA54" s="59"/>
      <c r="AB54" s="74">
        <f t="shared" ca="1" si="9"/>
        <v>0</v>
      </c>
      <c r="AC54" s="32"/>
      <c r="AD54" s="75">
        <f>IF(COUNT(Sheet1!$B23:'Sheet1'!$C23)=2,($Z$25/n-Z54)^2,0)</f>
        <v>0</v>
      </c>
      <c r="AE54" s="10"/>
    </row>
    <row r="55" spans="1:3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73">
        <f>IF(COUNT(Sheet1!$B24:'Sheet1'!$C24)=2,(C24-Z$25/n)^2,0)</f>
        <v>0</v>
      </c>
      <c r="Z55" s="74">
        <f>IF(COUNT(Sheet1!$B24:'Sheet1'!$C24)=2,Z$29*B24^2+Y$30*B24+Y$31,0)</f>
        <v>0</v>
      </c>
      <c r="AA55" s="59"/>
      <c r="AB55" s="74">
        <f t="shared" ca="1" si="9"/>
        <v>0</v>
      </c>
      <c r="AC55" s="32"/>
      <c r="AD55" s="75">
        <f>IF(COUNT(Sheet1!$B24:'Sheet1'!$C24)=2,($Z$25/n-Z55)^2,0)</f>
        <v>0</v>
      </c>
      <c r="AE55" s="10"/>
    </row>
    <row r="56" spans="1:3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73">
        <f>IF(COUNT(Sheet1!$B25:'Sheet1'!$C25)=2,(C25-Z$25/n)^2,0)</f>
        <v>0</v>
      </c>
      <c r="Z56" s="74">
        <f>IF(COUNT(Sheet1!$B25:'Sheet1'!$C25)=2,Z$29*B25^2+Y$30*B25+Y$31,0)</f>
        <v>0</v>
      </c>
      <c r="AA56" s="56"/>
      <c r="AB56" s="74">
        <f t="shared" ca="1" si="9"/>
        <v>0</v>
      </c>
      <c r="AC56" s="56"/>
      <c r="AD56" s="75">
        <f>IF(COUNT(Sheet1!$B25:'Sheet1'!$C25)=2,($Z$25/n-Z56)^2,0)</f>
        <v>0</v>
      </c>
      <c r="AE56" s="10"/>
    </row>
    <row r="57" spans="1:3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73">
        <f>IF(COUNT(Sheet1!$B26:'Sheet1'!$C26)=2,(C26-Z$25/n)^2,0)</f>
        <v>0</v>
      </c>
      <c r="Z57" s="74">
        <f>IF(COUNT(Sheet1!$B26:'Sheet1'!$C26)=2,Z$29*B26^2+Y$30*B26+Y$31,0)</f>
        <v>0</v>
      </c>
      <c r="AA57" s="56"/>
      <c r="AB57" s="74">
        <f t="shared" ca="1" si="9"/>
        <v>0</v>
      </c>
      <c r="AC57" s="56"/>
      <c r="AD57" s="75">
        <f>IF(COUNT(Sheet1!$B26:'Sheet1'!$C26)=2,($Z$25/n-Z57)^2,0)</f>
        <v>0</v>
      </c>
      <c r="AE57" s="10"/>
    </row>
    <row r="58" spans="1:3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73">
        <f>IF(COUNT(Sheet1!$B27:'Sheet1'!$C27)=2,(C27-Z$25/n)^2,0)</f>
        <v>0</v>
      </c>
      <c r="Z58" s="74">
        <f>IF(COUNT(Sheet1!$B27:'Sheet1'!$C27)=2,Z$29*B27^2+Y$30*B27+Y$31,0)</f>
        <v>0</v>
      </c>
      <c r="AA58" s="56"/>
      <c r="AB58" s="74">
        <f t="shared" ca="1" si="9"/>
        <v>0</v>
      </c>
      <c r="AC58" s="56"/>
      <c r="AD58" s="75">
        <f>IF(COUNT(Sheet1!$B27:'Sheet1'!$C27)=2,($Z$25/n-Z58)^2,0)</f>
        <v>0</v>
      </c>
      <c r="AE58" s="10"/>
    </row>
    <row r="59" spans="1:3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73">
        <f>IF(COUNT(Sheet1!$B28:'Sheet1'!$C28)=2,(C28-Z$25/n)^2,0)</f>
        <v>0</v>
      </c>
      <c r="Z59" s="74">
        <f>IF(COUNT(Sheet1!$B28:'Sheet1'!$C28)=2,Z$29*B28^2+Y$30*B28+Y$31,0)</f>
        <v>0</v>
      </c>
      <c r="AA59" s="56"/>
      <c r="AB59" s="74">
        <f t="shared" ca="1" si="9"/>
        <v>0</v>
      </c>
      <c r="AC59" s="56"/>
      <c r="AD59" s="75">
        <f>IF(COUNT(Sheet1!$B28:'Sheet1'!$C28)=2,($Z$25/n-Z59)^2,0)</f>
        <v>0</v>
      </c>
      <c r="AE59" s="10"/>
    </row>
    <row r="60" spans="1:3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73">
        <f>IF(COUNT(Sheet1!$B29:'Sheet1'!$C29)=2,(C29-Z$25/n)^2,0)</f>
        <v>0</v>
      </c>
      <c r="Z60" s="74">
        <f>IF(COUNT(Sheet1!$B29:'Sheet1'!$C29)=2,Z$29*B29^2+Y$30*B29+Y$31,0)</f>
        <v>0</v>
      </c>
      <c r="AA60" s="56"/>
      <c r="AB60" s="74">
        <f t="shared" ca="1" si="9"/>
        <v>0</v>
      </c>
      <c r="AC60" s="56"/>
      <c r="AD60" s="75">
        <f>IF(COUNT(Sheet1!$B29:'Sheet1'!$C29)=2,($Z$25/n-Z60)^2,0)</f>
        <v>0</v>
      </c>
      <c r="AE60" s="10"/>
    </row>
    <row r="61" spans="1:3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73">
        <f>IF(COUNT(Sheet1!$B30:'Sheet1'!$C30)=2,(C30-Z$25/n)^2,0)</f>
        <v>0</v>
      </c>
      <c r="Z61" s="74">
        <f>IF(COUNT(Sheet1!$B30:'Sheet1'!$C30)=2,Z$29*B30^2+Y$30*B30+Y$31,0)</f>
        <v>0</v>
      </c>
      <c r="AA61" s="56"/>
      <c r="AB61" s="74">
        <f t="shared" ca="1" si="9"/>
        <v>0</v>
      </c>
      <c r="AC61" s="56"/>
      <c r="AD61" s="75">
        <f>IF(COUNT(Sheet1!$B30:'Sheet1'!$C30)=2,($Z$25/n-Z61)^2,0)</f>
        <v>0</v>
      </c>
      <c r="AE61" s="10"/>
    </row>
    <row r="62" spans="1:3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73">
        <f>IF(COUNT(Sheet1!$B31:'Sheet1'!$C31)=2,(C31-Z$25/n)^2,0)</f>
        <v>0</v>
      </c>
      <c r="Z62" s="74">
        <f>IF(COUNT(Sheet1!$B31:'Sheet1'!$C31)=2,Z$29*B31^2+Y$30*B31+Y$31,0)</f>
        <v>0</v>
      </c>
      <c r="AA62" s="56"/>
      <c r="AB62" s="74">
        <f t="shared" ca="1" si="9"/>
        <v>0</v>
      </c>
      <c r="AC62" s="56"/>
      <c r="AD62" s="75">
        <f>IF(COUNT(Sheet1!$B31:'Sheet1'!$C31)=2,($Z$25/n-Z62)^2,0)</f>
        <v>0</v>
      </c>
      <c r="AE62" s="10"/>
    </row>
    <row r="63" spans="1:3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73">
        <f>IF(COUNT(Sheet1!$B32:'Sheet1'!$C32)=2,(C32-Z$25/n)^2,0)</f>
        <v>0</v>
      </c>
      <c r="Z63" s="74">
        <f>IF(COUNT(Sheet1!$B32:'Sheet1'!$C32)=2,Z$29*B32^2+Y$30*B32+Y$31,0)</f>
        <v>0</v>
      </c>
      <c r="AA63" s="56"/>
      <c r="AB63" s="74">
        <f t="shared" ca="1" si="9"/>
        <v>0</v>
      </c>
      <c r="AC63" s="56"/>
      <c r="AD63" s="75">
        <f>IF(COUNT(Sheet1!$B32:'Sheet1'!$C32)=2,($Z$25/n-Z63)^2,0)</f>
        <v>0</v>
      </c>
      <c r="AE63" s="10"/>
    </row>
    <row r="64" spans="1:3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73">
        <f>IF(COUNT(Sheet1!$B33:'Sheet1'!$C33)=2,(C33-Z$25/n)^2,0)</f>
        <v>0</v>
      </c>
      <c r="Z64" s="74">
        <f>IF(COUNT(Sheet1!$B33:'Sheet1'!$C33)=2,Z$29*B33^2+Y$30*B33+Y$31,0)</f>
        <v>0</v>
      </c>
      <c r="AA64" s="56"/>
      <c r="AB64" s="74">
        <f t="shared" ca="1" si="9"/>
        <v>0</v>
      </c>
      <c r="AC64" s="56"/>
      <c r="AD64" s="75">
        <f>IF(COUNT(Sheet1!$B33:'Sheet1'!$C33)=2,($Z$25/n-Z64)^2,0)</f>
        <v>0</v>
      </c>
      <c r="AE64" s="10"/>
    </row>
    <row r="65" spans="1:3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73">
        <f>IF(COUNT(Sheet1!$B34:'Sheet1'!$C34)=2,(C34-Z$25/n)^2,0)</f>
        <v>0</v>
      </c>
      <c r="Z65" s="74">
        <f>IF(COUNT(Sheet1!$B34:'Sheet1'!$C34)=2,Z$29*B34^2+Y$30*B34+Y$31,0)</f>
        <v>0</v>
      </c>
      <c r="AA65" s="56"/>
      <c r="AB65" s="74">
        <f t="shared" ca="1" si="9"/>
        <v>0</v>
      </c>
      <c r="AC65" s="56"/>
      <c r="AD65" s="75">
        <f>IF(COUNT(Sheet1!$B34:'Sheet1'!$C34)=2,($Z$25/n-Z65)^2,0)</f>
        <v>0</v>
      </c>
      <c r="AE65" s="10"/>
    </row>
    <row r="66" spans="1:3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73">
        <f>IF(COUNT(Sheet1!$B35:'Sheet1'!$C35)=2,(C35-Z$25/n)^2,0)</f>
        <v>0</v>
      </c>
      <c r="Z66" s="74">
        <f>IF(COUNT(Sheet1!$B35:'Sheet1'!$C35)=2,Z$29*B35^2+Y$30*B35+Y$31,0)</f>
        <v>0</v>
      </c>
      <c r="AA66" s="56"/>
      <c r="AB66" s="74">
        <f t="shared" ca="1" si="9"/>
        <v>0</v>
      </c>
      <c r="AC66" s="56"/>
      <c r="AD66" s="75">
        <f>IF(COUNT(Sheet1!$B35:'Sheet1'!$C35)=2,($Z$25/n-Z66)^2,0)</f>
        <v>0</v>
      </c>
      <c r="AE66" s="10"/>
    </row>
    <row r="67" spans="1:3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73">
        <f>IF(COUNT(Sheet1!$B36:'Sheet1'!$C36)=2,(C36-Z$25/n)^2,0)</f>
        <v>0</v>
      </c>
      <c r="Z67" s="74">
        <f>IF(COUNT(Sheet1!$B36:'Sheet1'!$C36)=2,Z$29*B36^2+Y$30*B36+Y$31,0)</f>
        <v>0</v>
      </c>
      <c r="AA67" s="56"/>
      <c r="AB67" s="74">
        <f t="shared" ca="1" si="9"/>
        <v>0</v>
      </c>
      <c r="AC67" s="56"/>
      <c r="AD67" s="75">
        <f>IF(COUNT(Sheet1!$B36:'Sheet1'!$C36)=2,($Z$25/n-Z67)^2,0)</f>
        <v>0</v>
      </c>
      <c r="AE67" s="10"/>
    </row>
    <row r="68" spans="1:3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73">
        <f>IF(COUNT(Sheet1!$B37:'Sheet1'!$C37)=2,(C37-Z$25/n)^2,0)</f>
        <v>0</v>
      </c>
      <c r="Z68" s="74">
        <f>IF(COUNT(Sheet1!$B37:'Sheet1'!$C37)=2,Z$29*B37^2+Y$30*B37+Y$31,0)</f>
        <v>0</v>
      </c>
      <c r="AA68" s="56"/>
      <c r="AB68" s="74">
        <f t="shared" ca="1" si="9"/>
        <v>0</v>
      </c>
      <c r="AC68" s="56"/>
      <c r="AD68" s="75">
        <f>IF(COUNT(Sheet1!$B37:'Sheet1'!$C37)=2,($Z$25/n-Z68)^2,0)</f>
        <v>0</v>
      </c>
      <c r="AE68" s="10"/>
    </row>
    <row r="69" spans="1:3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73">
        <f>IF(COUNT(Sheet1!$B38:'Sheet1'!$C38)=2,(C38-Z$25/n)^2,0)</f>
        <v>0</v>
      </c>
      <c r="Z69" s="74">
        <f>IF(COUNT(Sheet1!$B38:'Sheet1'!$C38)=2,Z$29*B38^2+Y$30*B38+Y$31,0)</f>
        <v>0</v>
      </c>
      <c r="AA69" s="56"/>
      <c r="AB69" s="74">
        <f t="shared" ca="1" si="9"/>
        <v>0</v>
      </c>
      <c r="AC69" s="56"/>
      <c r="AD69" s="75">
        <f>IF(COUNT(Sheet1!$B38:'Sheet1'!$C38)=2,($Z$25/n-Z69)^2,0)</f>
        <v>0</v>
      </c>
      <c r="AE69" s="10"/>
    </row>
    <row r="70" spans="1:3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73">
        <f>IF(COUNT(Sheet1!$B39:'Sheet1'!$C39)=2,(C39-Z$25/n)^2,0)</f>
        <v>0</v>
      </c>
      <c r="Z70" s="74">
        <f>IF(COUNT(Sheet1!$B39:'Sheet1'!$C39)=2,Z$29*B39^2+Y$30*B39+Y$31,0)</f>
        <v>0</v>
      </c>
      <c r="AA70" s="56"/>
      <c r="AB70" s="74">
        <f t="shared" ca="1" si="9"/>
        <v>0</v>
      </c>
      <c r="AC70" s="56"/>
      <c r="AD70" s="75">
        <f>IF(COUNT(Sheet1!$B39:'Sheet1'!$C39)=2,($Z$25/n-Z70)^2,0)</f>
        <v>0</v>
      </c>
      <c r="AE70" s="10"/>
    </row>
    <row r="71" spans="1:3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73">
        <f>IF(COUNT(Sheet1!$B40:'Sheet1'!$C40)=2,(C40-Z$25/n)^2,0)</f>
        <v>0</v>
      </c>
      <c r="Z71" s="74">
        <f>IF(COUNT(Sheet1!$B40:'Sheet1'!$C40)=2,Z$29*B40^2+Y$30*B40+Y$31,0)</f>
        <v>0</v>
      </c>
      <c r="AA71" s="56"/>
      <c r="AB71" s="74">
        <f t="shared" ca="1" si="9"/>
        <v>0</v>
      </c>
      <c r="AC71" s="56"/>
      <c r="AD71" s="75">
        <f>IF(COUNT(Sheet1!$B40:'Sheet1'!$C40)=2,($Z$25/n-Z71)^2,0)</f>
        <v>0</v>
      </c>
      <c r="AE71" s="10"/>
    </row>
    <row r="72" spans="1:3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73">
        <f>IF(COUNT(Sheet1!$B41:'Sheet1'!$C41)=2,(C41-Z$25/n)^2,0)</f>
        <v>0</v>
      </c>
      <c r="Z72" s="74">
        <f>IF(COUNT(Sheet1!$B41:'Sheet1'!$C41)=2,Z$29*B41^2+Y$30*B41+Y$31,0)</f>
        <v>0</v>
      </c>
      <c r="AA72" s="56"/>
      <c r="AB72" s="74">
        <f t="shared" ca="1" si="9"/>
        <v>0</v>
      </c>
      <c r="AC72" s="56"/>
      <c r="AD72" s="75">
        <f>IF(COUNT(Sheet1!$B41:'Sheet1'!$C41)=2,($Z$25/n-Z72)^2,0)</f>
        <v>0</v>
      </c>
      <c r="AE72" s="10"/>
    </row>
    <row r="73" spans="1:3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82">
        <f>SUM(Y37:Y72)</f>
        <v>0</v>
      </c>
      <c r="Z73" s="83">
        <f>SUM(Z37:Z72)</f>
        <v>0</v>
      </c>
      <c r="AA73" s="83"/>
      <c r="AB73" s="83">
        <f ca="1">SUM(AB37:AB72)</f>
        <v>0</v>
      </c>
      <c r="AC73" s="83" t="s">
        <v>0</v>
      </c>
      <c r="AD73" s="84">
        <f>SUM(AD37:AD72)</f>
        <v>0</v>
      </c>
      <c r="AE73" s="10"/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5:AE50"/>
  <sheetViews>
    <sheetView topLeftCell="D14" workbookViewId="0">
      <selection sqref="A1:AE50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0.86031302973219237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O50" ca="1" si="0">IF(COUNT($B6:$C6)=2,B6,0)</f>
        <v>0</v>
      </c>
      <c r="O6" s="10">
        <f t="shared" ca="1" si="0"/>
        <v>0</v>
      </c>
      <c r="P6" s="10">
        <f t="shared" ref="P6:P50" ca="1" si="1">IF(COUNT($B6:$C6)=2,N6*O6,0)</f>
        <v>0</v>
      </c>
      <c r="Q6" s="10">
        <f t="shared" ref="Q6:Q50" ca="1" si="2">IF(COUNT($B6:$C6)=2,B6^2,0)</f>
        <v>0</v>
      </c>
      <c r="R6" s="10">
        <f t="shared" ref="R6:R50" ca="1" si="3">IF(COUNT($B6:$C6)=2,B6^3,0)</f>
        <v>0</v>
      </c>
      <c r="S6" s="10">
        <f t="shared" ref="S6:S50" ca="1" si="4">IF(COUNT($B6:$C6)=2,B6^4,0)</f>
        <v>0</v>
      </c>
      <c r="T6" s="10">
        <f t="shared" ref="T6:T50" ca="1" si="5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6">RAND()</f>
        <v>0.44458335345141586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0"/>
        <v>0</v>
      </c>
      <c r="P7" s="10">
        <f t="shared" ca="1" si="1"/>
        <v>0</v>
      </c>
      <c r="Q7" s="10">
        <f t="shared" ca="1" si="2"/>
        <v>0</v>
      </c>
      <c r="R7" s="10">
        <f t="shared" ca="1" si="3"/>
        <v>0</v>
      </c>
      <c r="S7" s="10">
        <f t="shared" ca="1" si="4"/>
        <v>0</v>
      </c>
      <c r="T7" s="10">
        <f t="shared" ca="1" si="5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6"/>
        <v>0.60304200725579671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0"/>
        <v>0</v>
      </c>
      <c r="P8" s="10">
        <f t="shared" ca="1" si="1"/>
        <v>0</v>
      </c>
      <c r="Q8" s="10">
        <f t="shared" ca="1" si="2"/>
        <v>0</v>
      </c>
      <c r="R8" s="10">
        <f t="shared" ca="1" si="3"/>
        <v>0</v>
      </c>
      <c r="S8" s="10">
        <f t="shared" ca="1" si="4"/>
        <v>0</v>
      </c>
      <c r="T8" s="10">
        <f t="shared" ca="1" si="5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6"/>
        <v>0.34120252066170409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0"/>
        <v>0</v>
      </c>
      <c r="P9" s="10">
        <f t="shared" ca="1" si="1"/>
        <v>0</v>
      </c>
      <c r="Q9" s="10">
        <f t="shared" ca="1" si="2"/>
        <v>0</v>
      </c>
      <c r="R9" s="10">
        <f t="shared" ca="1" si="3"/>
        <v>0</v>
      </c>
      <c r="S9" s="10">
        <f t="shared" ca="1" si="4"/>
        <v>0</v>
      </c>
      <c r="T9" s="10">
        <f t="shared" ca="1" si="5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6"/>
        <v>0.47783600847983843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0"/>
        <v>0</v>
      </c>
      <c r="P10" s="10">
        <f t="shared" ca="1" si="1"/>
        <v>0</v>
      </c>
      <c r="Q10" s="10">
        <f t="shared" ca="1" si="2"/>
        <v>0</v>
      </c>
      <c r="R10" s="10">
        <f t="shared" ca="1" si="3"/>
        <v>0</v>
      </c>
      <c r="S10" s="10">
        <f t="shared" ca="1" si="4"/>
        <v>0</v>
      </c>
      <c r="T10" s="10">
        <f t="shared" ca="1" si="5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6"/>
        <v>0.40754205658577847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0"/>
        <v>0</v>
      </c>
      <c r="P11" s="10">
        <f t="shared" ca="1" si="1"/>
        <v>0</v>
      </c>
      <c r="Q11" s="10">
        <f t="shared" ca="1" si="2"/>
        <v>0</v>
      </c>
      <c r="R11" s="10">
        <f t="shared" ca="1" si="3"/>
        <v>0</v>
      </c>
      <c r="S11" s="10">
        <f t="shared" ca="1" si="4"/>
        <v>0</v>
      </c>
      <c r="T11" s="10">
        <f t="shared" ca="1" si="5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6"/>
        <v>0.44251744357180567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0"/>
        <v>0</v>
      </c>
      <c r="P12" s="10">
        <f t="shared" ca="1" si="1"/>
        <v>0</v>
      </c>
      <c r="Q12" s="10">
        <f t="shared" ca="1" si="2"/>
        <v>0</v>
      </c>
      <c r="R12" s="10">
        <f t="shared" ca="1" si="3"/>
        <v>0</v>
      </c>
      <c r="S12" s="10">
        <f t="shared" ca="1" si="4"/>
        <v>0</v>
      </c>
      <c r="T12" s="10">
        <f t="shared" ca="1" si="5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6"/>
        <v>0.48536178460289148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0"/>
        <v>0</v>
      </c>
      <c r="P13" s="10">
        <f t="shared" ca="1" si="1"/>
        <v>0</v>
      </c>
      <c r="Q13" s="10">
        <f t="shared" ca="1" si="2"/>
        <v>0</v>
      </c>
      <c r="R13" s="10">
        <f t="shared" ca="1" si="3"/>
        <v>0</v>
      </c>
      <c r="S13" s="10">
        <f t="shared" ca="1" si="4"/>
        <v>0</v>
      </c>
      <c r="T13" s="10">
        <f t="shared" ca="1" si="5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6"/>
        <v>0.65772230299138146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0"/>
        <v>0</v>
      </c>
      <c r="P14" s="10">
        <f t="shared" ca="1" si="1"/>
        <v>0</v>
      </c>
      <c r="Q14" s="10">
        <f t="shared" ca="1" si="2"/>
        <v>0</v>
      </c>
      <c r="R14" s="10">
        <f t="shared" ca="1" si="3"/>
        <v>0</v>
      </c>
      <c r="S14" s="10">
        <f t="shared" ca="1" si="4"/>
        <v>0</v>
      </c>
      <c r="T14" s="10">
        <f t="shared" ca="1" si="5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6"/>
        <v>0.49433948775870318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0"/>
        <v>0</v>
      </c>
      <c r="P15" s="10">
        <f t="shared" ca="1" si="1"/>
        <v>0</v>
      </c>
      <c r="Q15" s="10">
        <f t="shared" ca="1" si="2"/>
        <v>0</v>
      </c>
      <c r="R15" s="10">
        <f t="shared" ca="1" si="3"/>
        <v>0</v>
      </c>
      <c r="S15" s="10">
        <f t="shared" ca="1" si="4"/>
        <v>0</v>
      </c>
      <c r="T15" s="10">
        <f t="shared" ca="1" si="5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6"/>
        <v>0.55495722263041114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0"/>
        <v>0</v>
      </c>
      <c r="P16" s="10">
        <f t="shared" ca="1" si="1"/>
        <v>0</v>
      </c>
      <c r="Q16" s="10">
        <f t="shared" ca="1" si="2"/>
        <v>0</v>
      </c>
      <c r="R16" s="10">
        <f t="shared" ca="1" si="3"/>
        <v>0</v>
      </c>
      <c r="S16" s="10">
        <f t="shared" ca="1" si="4"/>
        <v>0</v>
      </c>
      <c r="T16" s="10">
        <f t="shared" ca="1" si="5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6"/>
        <v>0.7970048135734501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0"/>
        <v>0</v>
      </c>
      <c r="P17" s="10">
        <f t="shared" ca="1" si="1"/>
        <v>0</v>
      </c>
      <c r="Q17" s="10">
        <f t="shared" ca="1" si="2"/>
        <v>0</v>
      </c>
      <c r="R17" s="10">
        <f t="shared" ca="1" si="3"/>
        <v>0</v>
      </c>
      <c r="S17" s="10">
        <f t="shared" ca="1" si="4"/>
        <v>0</v>
      </c>
      <c r="T17" s="10">
        <f t="shared" ca="1" si="5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6"/>
        <v>0.93003388339390392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0"/>
        <v>0</v>
      </c>
      <c r="P18" s="10">
        <f t="shared" ca="1" si="1"/>
        <v>0</v>
      </c>
      <c r="Q18" s="10">
        <f t="shared" ca="1" si="2"/>
        <v>0</v>
      </c>
      <c r="R18" s="10">
        <f t="shared" ca="1" si="3"/>
        <v>0</v>
      </c>
      <c r="S18" s="10">
        <f t="shared" ca="1" si="4"/>
        <v>0</v>
      </c>
      <c r="T18" s="10">
        <f t="shared" ca="1" si="5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6"/>
        <v>0.22923209624342678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0"/>
        <v>0</v>
      </c>
      <c r="P19" s="10">
        <f t="shared" ca="1" si="1"/>
        <v>0</v>
      </c>
      <c r="Q19" s="10">
        <f t="shared" ca="1" si="2"/>
        <v>0</v>
      </c>
      <c r="R19" s="10">
        <f t="shared" ca="1" si="3"/>
        <v>0</v>
      </c>
      <c r="S19" s="10">
        <f t="shared" ca="1" si="4"/>
        <v>0</v>
      </c>
      <c r="T19" s="10">
        <f t="shared" ca="1" si="5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6"/>
        <v>0.18830244734885382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0"/>
        <v>0</v>
      </c>
      <c r="P20" s="10">
        <f t="shared" ca="1" si="1"/>
        <v>0</v>
      </c>
      <c r="Q20" s="10">
        <f t="shared" ca="1" si="2"/>
        <v>0</v>
      </c>
      <c r="R20" s="10">
        <f t="shared" ca="1" si="3"/>
        <v>0</v>
      </c>
      <c r="S20" s="10">
        <f t="shared" ca="1" si="4"/>
        <v>0</v>
      </c>
      <c r="T20" s="10">
        <f t="shared" ca="1" si="5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6"/>
        <v>0.61988810982999554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0"/>
        <v>0</v>
      </c>
      <c r="P21" s="10">
        <f t="shared" ca="1" si="1"/>
        <v>0</v>
      </c>
      <c r="Q21" s="10">
        <f t="shared" ca="1" si="2"/>
        <v>0</v>
      </c>
      <c r="R21" s="10">
        <f t="shared" ca="1" si="3"/>
        <v>0</v>
      </c>
      <c r="S21" s="10">
        <f t="shared" ca="1" si="4"/>
        <v>0</v>
      </c>
      <c r="T21" s="10">
        <f t="shared" ca="1" si="5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6"/>
        <v>0.23366573369880805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0"/>
        <v>0</v>
      </c>
      <c r="P22" s="10">
        <f t="shared" ca="1" si="1"/>
        <v>0</v>
      </c>
      <c r="Q22" s="10">
        <f t="shared" ca="1" si="2"/>
        <v>0</v>
      </c>
      <c r="R22" s="10">
        <f t="shared" ca="1" si="3"/>
        <v>0</v>
      </c>
      <c r="S22" s="10">
        <f t="shared" ca="1" si="4"/>
        <v>0</v>
      </c>
      <c r="T22" s="10">
        <f t="shared" ca="1" si="5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6"/>
        <v>0.87898231547865824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0"/>
        <v>0</v>
      </c>
      <c r="P23" s="10">
        <f t="shared" ca="1" si="1"/>
        <v>0</v>
      </c>
      <c r="Q23" s="10">
        <f t="shared" ca="1" si="2"/>
        <v>0</v>
      </c>
      <c r="R23" s="10">
        <f t="shared" ca="1" si="3"/>
        <v>0</v>
      </c>
      <c r="S23" s="10">
        <f t="shared" ca="1" si="4"/>
        <v>0</v>
      </c>
      <c r="T23" s="10">
        <f t="shared" ca="1" si="5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6"/>
        <v>0.71928770222817173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0"/>
        <v>0</v>
      </c>
      <c r="P24" s="10">
        <f t="shared" ca="1" si="1"/>
        <v>0</v>
      </c>
      <c r="Q24" s="10">
        <f t="shared" ca="1" si="2"/>
        <v>0</v>
      </c>
      <c r="R24" s="10">
        <f t="shared" ca="1" si="3"/>
        <v>0</v>
      </c>
      <c r="S24" s="10">
        <f t="shared" ca="1" si="4"/>
        <v>0</v>
      </c>
      <c r="T24" s="10">
        <f t="shared" ca="1" si="5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6"/>
        <v>7.6945119889175295E-2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0"/>
        <v>0</v>
      </c>
      <c r="P25" s="10">
        <f t="shared" ca="1" si="1"/>
        <v>0</v>
      </c>
      <c r="Q25" s="10">
        <f t="shared" ca="1" si="2"/>
        <v>0</v>
      </c>
      <c r="R25" s="10">
        <f t="shared" ca="1" si="3"/>
        <v>0</v>
      </c>
      <c r="S25" s="10">
        <f t="shared" ca="1" si="4"/>
        <v>0</v>
      </c>
      <c r="T25" s="10">
        <f t="shared" ca="1" si="5"/>
        <v>0</v>
      </c>
      <c r="U25" s="10"/>
      <c r="V25" s="10"/>
      <c r="W25" s="10"/>
      <c r="X25" s="9" t="s">
        <v>0</v>
      </c>
      <c r="Y25" s="55">
        <f t="shared" ref="Y25:AE25" ca="1" si="7">SUM(N6:N50)</f>
        <v>0</v>
      </c>
      <c r="Z25" s="56">
        <f t="shared" ca="1" si="7"/>
        <v>0</v>
      </c>
      <c r="AA25" s="57">
        <f t="shared" ca="1" si="7"/>
        <v>0</v>
      </c>
      <c r="AB25" s="57">
        <f t="shared" ca="1" si="7"/>
        <v>0</v>
      </c>
      <c r="AC25" s="57">
        <f t="shared" ca="1" si="7"/>
        <v>0</v>
      </c>
      <c r="AD25" s="57">
        <f t="shared" ca="1" si="7"/>
        <v>0</v>
      </c>
      <c r="AE25" s="58">
        <f t="shared" ca="1" si="7"/>
        <v>0</v>
      </c>
    </row>
    <row r="26" spans="1:31">
      <c r="A26" s="10">
        <f t="shared" ca="1" si="6"/>
        <v>0.92115994554917313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0"/>
        <v>0</v>
      </c>
      <c r="P26" s="10">
        <f t="shared" ca="1" si="1"/>
        <v>0</v>
      </c>
      <c r="Q26" s="10">
        <f t="shared" ca="1" si="2"/>
        <v>0</v>
      </c>
      <c r="R26" s="10">
        <f t="shared" ca="1" si="3"/>
        <v>0</v>
      </c>
      <c r="S26" s="10">
        <f t="shared" ca="1" si="4"/>
        <v>0</v>
      </c>
      <c r="T26" s="10">
        <f t="shared" ca="1" si="5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6"/>
        <v>0.89788786471247317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0"/>
        <v>0</v>
      </c>
      <c r="P27" s="10">
        <f t="shared" ca="1" si="1"/>
        <v>0</v>
      </c>
      <c r="Q27" s="10">
        <f t="shared" ca="1" si="2"/>
        <v>0</v>
      </c>
      <c r="R27" s="10">
        <f t="shared" ca="1" si="3"/>
        <v>0</v>
      </c>
      <c r="S27" s="10">
        <f t="shared" ca="1" si="4"/>
        <v>0</v>
      </c>
      <c r="T27" s="10">
        <f t="shared" ca="1" si="5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6"/>
        <v>0.88825449154844471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0"/>
        <v>0</v>
      </c>
      <c r="P28" s="10">
        <f t="shared" ca="1" si="1"/>
        <v>0</v>
      </c>
      <c r="Q28" s="10">
        <f t="shared" ca="1" si="2"/>
        <v>0</v>
      </c>
      <c r="R28" s="10">
        <f t="shared" ca="1" si="3"/>
        <v>0</v>
      </c>
      <c r="S28" s="10">
        <f t="shared" ca="1" si="4"/>
        <v>0</v>
      </c>
      <c r="T28" s="10">
        <f t="shared" ca="1" si="5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6"/>
        <v>0.48685073970654347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0"/>
        <v>0</v>
      </c>
      <c r="P29" s="10">
        <f t="shared" ca="1" si="1"/>
        <v>0</v>
      </c>
      <c r="Q29" s="10">
        <f t="shared" ca="1" si="2"/>
        <v>0</v>
      </c>
      <c r="R29" s="10">
        <f t="shared" ca="1" si="3"/>
        <v>0</v>
      </c>
      <c r="S29" s="10">
        <f t="shared" ca="1" si="4"/>
        <v>0</v>
      </c>
      <c r="T29" s="10">
        <f t="shared" ca="1" si="5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6"/>
        <v>0.15767515508559571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0"/>
        <v>0</v>
      </c>
      <c r="P30" s="10">
        <f t="shared" ca="1" si="1"/>
        <v>0</v>
      </c>
      <c r="Q30" s="10">
        <f t="shared" ca="1" si="2"/>
        <v>0</v>
      </c>
      <c r="R30" s="10">
        <f t="shared" ca="1" si="3"/>
        <v>0</v>
      </c>
      <c r="S30" s="10">
        <f t="shared" ca="1" si="4"/>
        <v>0</v>
      </c>
      <c r="T30" s="10">
        <f t="shared" ca="1" si="5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6"/>
        <v>0.42408184780665115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0"/>
        <v>0</v>
      </c>
      <c r="P31" s="10">
        <f t="shared" ca="1" si="1"/>
        <v>0</v>
      </c>
      <c r="Q31" s="10">
        <f t="shared" ca="1" si="2"/>
        <v>0</v>
      </c>
      <c r="R31" s="10">
        <f t="shared" ca="1" si="3"/>
        <v>0</v>
      </c>
      <c r="S31" s="10">
        <f t="shared" ca="1" si="4"/>
        <v>0</v>
      </c>
      <c r="T31" s="10">
        <f t="shared" ca="1" si="5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6"/>
        <v>0.7068537001689601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0"/>
        <v>0</v>
      </c>
      <c r="P32" s="10">
        <f t="shared" ca="1" si="1"/>
        <v>0</v>
      </c>
      <c r="Q32" s="10">
        <f t="shared" ca="1" si="2"/>
        <v>0</v>
      </c>
      <c r="R32" s="10">
        <f t="shared" ca="1" si="3"/>
        <v>0</v>
      </c>
      <c r="S32" s="10">
        <f t="shared" ca="1" si="4"/>
        <v>0</v>
      </c>
      <c r="T32" s="10">
        <f t="shared" ca="1" si="5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6"/>
        <v>0.27334263569027151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0"/>
        <v>0</v>
      </c>
      <c r="P33" s="10">
        <f t="shared" ca="1" si="1"/>
        <v>0</v>
      </c>
      <c r="Q33" s="10">
        <f t="shared" ca="1" si="2"/>
        <v>0</v>
      </c>
      <c r="R33" s="10">
        <f t="shared" ca="1" si="3"/>
        <v>0</v>
      </c>
      <c r="S33" s="10">
        <f t="shared" ca="1" si="4"/>
        <v>0</v>
      </c>
      <c r="T33" s="10">
        <f t="shared" ca="1" si="5"/>
        <v>0</v>
      </c>
      <c r="U33" s="10"/>
      <c r="V33" s="10"/>
      <c r="W33" s="10"/>
      <c r="X33" s="89"/>
      <c r="Y33" s="72"/>
      <c r="Z33" s="10"/>
      <c r="AA33" s="10"/>
      <c r="AB33" s="10"/>
      <c r="AC33" s="10"/>
      <c r="AD33" s="10"/>
      <c r="AE33" s="10"/>
    </row>
    <row r="34" spans="1:31">
      <c r="A34" s="10">
        <f t="shared" ca="1" si="6"/>
        <v>0.36674395162129181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0"/>
        <v>0</v>
      </c>
      <c r="P34" s="10">
        <f t="shared" ca="1" si="1"/>
        <v>0</v>
      </c>
      <c r="Q34" s="10">
        <f t="shared" ca="1" si="2"/>
        <v>0</v>
      </c>
      <c r="R34" s="10">
        <f t="shared" ca="1" si="3"/>
        <v>0</v>
      </c>
      <c r="S34" s="10">
        <f t="shared" ca="1" si="4"/>
        <v>0</v>
      </c>
      <c r="T34" s="10">
        <f t="shared" ca="1" si="5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>
      <c r="A35" s="10">
        <f t="shared" ca="1" si="6"/>
        <v>0.7292507739886126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0"/>
        <v>0</v>
      </c>
      <c r="P35" s="10">
        <f t="shared" ca="1" si="1"/>
        <v>0</v>
      </c>
      <c r="Q35" s="10">
        <f t="shared" ca="1" si="2"/>
        <v>0</v>
      </c>
      <c r="R35" s="10">
        <f t="shared" ca="1" si="3"/>
        <v>0</v>
      </c>
      <c r="S35" s="10">
        <f t="shared" ca="1" si="4"/>
        <v>0</v>
      </c>
      <c r="T35" s="10">
        <f t="shared" ca="1" si="5"/>
        <v>0</v>
      </c>
      <c r="U35" s="10"/>
      <c r="V35" s="10"/>
      <c r="W35" s="10"/>
      <c r="X35" s="10"/>
      <c r="Y35" s="72"/>
      <c r="Z35" s="10"/>
      <c r="AA35" s="10"/>
      <c r="AB35" s="10"/>
      <c r="AC35" s="10"/>
      <c r="AD35" s="10"/>
      <c r="AE35" s="10"/>
    </row>
    <row r="36" spans="1:31">
      <c r="A36" s="10">
        <f t="shared" ca="1" si="6"/>
        <v>8.8038456109273966E-4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0"/>
        <v>0</v>
      </c>
      <c r="P36" s="10">
        <f t="shared" ca="1" si="1"/>
        <v>0</v>
      </c>
      <c r="Q36" s="10">
        <f t="shared" ca="1" si="2"/>
        <v>0</v>
      </c>
      <c r="R36" s="10">
        <f t="shared" ca="1" si="3"/>
        <v>0</v>
      </c>
      <c r="S36" s="10">
        <f t="shared" ca="1" si="4"/>
        <v>0</v>
      </c>
      <c r="T36" s="10">
        <f t="shared" ca="1" si="5"/>
        <v>0</v>
      </c>
      <c r="U36" s="10"/>
      <c r="V36" s="10"/>
      <c r="W36" s="10"/>
      <c r="X36" s="10"/>
      <c r="Y36" s="108"/>
      <c r="Z36" s="108"/>
      <c r="AA36" s="108"/>
      <c r="AB36" s="108"/>
      <c r="AC36" s="108"/>
      <c r="AD36" s="108"/>
      <c r="AE36" s="41"/>
    </row>
    <row r="37" spans="1:31">
      <c r="A37" s="10">
        <f t="shared" ca="1" si="6"/>
        <v>0.29522125907335006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0"/>
        <v>0</v>
      </c>
      <c r="P37" s="10">
        <f t="shared" ca="1" si="1"/>
        <v>0</v>
      </c>
      <c r="Q37" s="10">
        <f t="shared" ca="1" si="2"/>
        <v>0</v>
      </c>
      <c r="R37" s="10">
        <f t="shared" ca="1" si="3"/>
        <v>0</v>
      </c>
      <c r="S37" s="10">
        <f t="shared" ca="1" si="4"/>
        <v>0</v>
      </c>
      <c r="T37" s="10">
        <f t="shared" ca="1" si="5"/>
        <v>0</v>
      </c>
      <c r="U37" s="10"/>
      <c r="V37" s="10"/>
      <c r="W37" s="10"/>
      <c r="X37" s="10"/>
      <c r="Y37" s="73"/>
      <c r="Z37" s="74"/>
      <c r="AA37" s="74"/>
      <c r="AB37" s="74"/>
      <c r="AC37" s="49"/>
      <c r="AD37" s="75"/>
      <c r="AE37" s="10" t="s">
        <v>0</v>
      </c>
    </row>
    <row r="38" spans="1:31">
      <c r="A38" s="10">
        <f t="shared" ca="1" si="6"/>
        <v>0.18370525269168225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0"/>
        <v>0</v>
      </c>
      <c r="P38" s="10">
        <f t="shared" ca="1" si="1"/>
        <v>0</v>
      </c>
      <c r="Q38" s="10">
        <f t="shared" ca="1" si="2"/>
        <v>0</v>
      </c>
      <c r="R38" s="10">
        <f t="shared" ca="1" si="3"/>
        <v>0</v>
      </c>
      <c r="S38" s="10">
        <f t="shared" ca="1" si="4"/>
        <v>0</v>
      </c>
      <c r="T38" s="10">
        <f t="shared" ca="1" si="5"/>
        <v>0</v>
      </c>
      <c r="U38" s="10"/>
      <c r="V38" s="10"/>
      <c r="W38" s="10"/>
      <c r="X38" s="10"/>
      <c r="Y38" s="73"/>
      <c r="Z38" s="74"/>
      <c r="AA38" s="59"/>
      <c r="AB38" s="74"/>
      <c r="AC38" s="32"/>
      <c r="AD38" s="75"/>
      <c r="AE38" s="10"/>
    </row>
    <row r="39" spans="1:31">
      <c r="A39" s="10">
        <f t="shared" ca="1" si="6"/>
        <v>0.65747697696557961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0"/>
        <v>0</v>
      </c>
      <c r="P39" s="10">
        <f t="shared" ca="1" si="1"/>
        <v>0</v>
      </c>
      <c r="Q39" s="10">
        <f t="shared" ca="1" si="2"/>
        <v>0</v>
      </c>
      <c r="R39" s="10">
        <f t="shared" ca="1" si="3"/>
        <v>0</v>
      </c>
      <c r="S39" s="10">
        <f t="shared" ca="1" si="4"/>
        <v>0</v>
      </c>
      <c r="T39" s="10">
        <f t="shared" ca="1" si="5"/>
        <v>0</v>
      </c>
      <c r="U39" s="10"/>
      <c r="V39" s="10"/>
      <c r="W39" s="10"/>
      <c r="X39" s="10"/>
      <c r="Y39" s="73"/>
      <c r="Z39" s="74"/>
      <c r="AA39" s="59"/>
      <c r="AB39" s="74"/>
      <c r="AC39" s="32"/>
      <c r="AD39" s="75"/>
      <c r="AE39" s="10"/>
    </row>
    <row r="40" spans="1:31">
      <c r="A40" s="10">
        <f t="shared" ca="1" si="6"/>
        <v>0.48286665263051676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0"/>
        <v>0</v>
      </c>
      <c r="P40" s="10">
        <f t="shared" ca="1" si="1"/>
        <v>0</v>
      </c>
      <c r="Q40" s="10">
        <f t="shared" ca="1" si="2"/>
        <v>0</v>
      </c>
      <c r="R40" s="10">
        <f t="shared" ca="1" si="3"/>
        <v>0</v>
      </c>
      <c r="S40" s="10">
        <f t="shared" ca="1" si="4"/>
        <v>0</v>
      </c>
      <c r="T40" s="10">
        <f t="shared" ca="1" si="5"/>
        <v>0</v>
      </c>
      <c r="U40" s="10"/>
      <c r="V40" s="10"/>
      <c r="W40" s="10"/>
      <c r="X40" s="10"/>
      <c r="Y40" s="73"/>
      <c r="Z40" s="74"/>
      <c r="AA40" s="59"/>
      <c r="AB40" s="74"/>
      <c r="AC40" s="32"/>
      <c r="AD40" s="75"/>
      <c r="AE40" s="10"/>
    </row>
    <row r="41" spans="1:31">
      <c r="A41" s="10">
        <f t="shared" ca="1" si="6"/>
        <v>0.4975132394193974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0"/>
        <v>0</v>
      </c>
      <c r="P41" s="10">
        <f t="shared" ca="1" si="1"/>
        <v>0</v>
      </c>
      <c r="Q41" s="10">
        <f t="shared" ca="1" si="2"/>
        <v>0</v>
      </c>
      <c r="R41" s="10">
        <f t="shared" ca="1" si="3"/>
        <v>0</v>
      </c>
      <c r="S41" s="10">
        <f t="shared" ca="1" si="4"/>
        <v>0</v>
      </c>
      <c r="T41" s="10">
        <f t="shared" ca="1" si="5"/>
        <v>0</v>
      </c>
      <c r="U41" s="10"/>
      <c r="V41" s="10"/>
      <c r="W41" s="10"/>
      <c r="X41" s="10"/>
      <c r="Y41" s="73"/>
      <c r="Z41" s="74"/>
      <c r="AA41" s="59"/>
      <c r="AB41" s="74"/>
      <c r="AC41" s="32"/>
      <c r="AD41" s="75"/>
      <c r="AE41" s="10"/>
    </row>
    <row r="42" spans="1:31">
      <c r="A42" s="10">
        <f t="shared" ca="1" si="6"/>
        <v>0.19645339144248886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0"/>
        <v>0</v>
      </c>
      <c r="P42" s="10">
        <f t="shared" ca="1" si="1"/>
        <v>0</v>
      </c>
      <c r="Q42" s="10">
        <f t="shared" ca="1" si="2"/>
        <v>0</v>
      </c>
      <c r="R42" s="10">
        <f t="shared" ca="1" si="3"/>
        <v>0</v>
      </c>
      <c r="S42" s="10">
        <f t="shared" ca="1" si="4"/>
        <v>0</v>
      </c>
      <c r="T42" s="10">
        <f t="shared" ca="1" si="5"/>
        <v>0</v>
      </c>
      <c r="U42" s="10"/>
      <c r="V42" s="10"/>
      <c r="W42" s="10"/>
      <c r="X42" s="10"/>
      <c r="Y42" s="73"/>
      <c r="Z42" s="74"/>
      <c r="AA42" s="59"/>
      <c r="AB42" s="74"/>
      <c r="AC42" s="32"/>
      <c r="AD42" s="75"/>
      <c r="AE42" s="10"/>
    </row>
    <row r="43" spans="1:31">
      <c r="A43" s="10">
        <f t="shared" ca="1" si="6"/>
        <v>0.59905379477286935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0"/>
        <v>0</v>
      </c>
      <c r="P43" s="10">
        <f t="shared" ca="1" si="1"/>
        <v>0</v>
      </c>
      <c r="Q43" s="10">
        <f t="shared" ca="1" si="2"/>
        <v>0</v>
      </c>
      <c r="R43" s="10">
        <f t="shared" ca="1" si="3"/>
        <v>0</v>
      </c>
      <c r="S43" s="10">
        <f t="shared" ca="1" si="4"/>
        <v>0</v>
      </c>
      <c r="T43" s="10">
        <f t="shared" ca="1" si="5"/>
        <v>0</v>
      </c>
      <c r="U43" s="10"/>
      <c r="V43" s="10"/>
      <c r="W43" s="10"/>
      <c r="X43" s="10"/>
      <c r="Y43" s="73"/>
      <c r="Z43" s="74"/>
      <c r="AA43" s="59"/>
      <c r="AB43" s="74"/>
      <c r="AC43" s="32"/>
      <c r="AD43" s="75"/>
      <c r="AE43" s="10"/>
    </row>
    <row r="44" spans="1:31">
      <c r="A44" s="10">
        <f t="shared" ca="1" si="6"/>
        <v>0.2834253070630679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0"/>
        <v>0</v>
      </c>
      <c r="P44" s="10">
        <f t="shared" ca="1" si="1"/>
        <v>0</v>
      </c>
      <c r="Q44" s="10">
        <f t="shared" ca="1" si="2"/>
        <v>0</v>
      </c>
      <c r="R44" s="10">
        <f t="shared" ca="1" si="3"/>
        <v>0</v>
      </c>
      <c r="S44" s="10">
        <f t="shared" ca="1" si="4"/>
        <v>0</v>
      </c>
      <c r="T44" s="10">
        <f t="shared" ca="1" si="5"/>
        <v>0</v>
      </c>
      <c r="U44" s="10"/>
      <c r="V44" s="10"/>
      <c r="W44" s="10"/>
      <c r="X44" s="10"/>
      <c r="Y44" s="73"/>
      <c r="Z44" s="74"/>
      <c r="AA44" s="32"/>
      <c r="AB44" s="74"/>
      <c r="AC44" s="32"/>
      <c r="AD44" s="75"/>
      <c r="AE44" s="10"/>
    </row>
    <row r="45" spans="1:31">
      <c r="A45" s="10">
        <f t="shared" ca="1" si="6"/>
        <v>0.61985252525467049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0"/>
        <v>0</v>
      </c>
      <c r="P45" s="10">
        <f t="shared" ca="1" si="1"/>
        <v>0</v>
      </c>
      <c r="Q45" s="10">
        <f t="shared" ca="1" si="2"/>
        <v>0</v>
      </c>
      <c r="R45" s="10">
        <f t="shared" ca="1" si="3"/>
        <v>0</v>
      </c>
      <c r="S45" s="10">
        <f t="shared" ca="1" si="4"/>
        <v>0</v>
      </c>
      <c r="T45" s="10">
        <f t="shared" ca="1" si="5"/>
        <v>0</v>
      </c>
      <c r="U45" s="10"/>
      <c r="V45" s="10"/>
      <c r="W45" s="10"/>
      <c r="X45" s="10"/>
      <c r="Y45" s="73"/>
      <c r="Z45" s="74"/>
      <c r="AA45" s="59"/>
      <c r="AB45" s="74"/>
      <c r="AC45" s="32"/>
      <c r="AD45" s="75"/>
      <c r="AE45" s="10"/>
    </row>
    <row r="46" spans="1:31">
      <c r="A46" s="10">
        <f t="shared" ca="1" si="6"/>
        <v>0.11176718541989628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0"/>
        <v>0</v>
      </c>
      <c r="P46" s="10">
        <f t="shared" ca="1" si="1"/>
        <v>0</v>
      </c>
      <c r="Q46" s="10">
        <f t="shared" ca="1" si="2"/>
        <v>0</v>
      </c>
      <c r="R46" s="10">
        <f t="shared" ca="1" si="3"/>
        <v>0</v>
      </c>
      <c r="S46" s="10">
        <f t="shared" ca="1" si="4"/>
        <v>0</v>
      </c>
      <c r="T46" s="10">
        <f t="shared" ca="1" si="5"/>
        <v>0</v>
      </c>
      <c r="U46" s="10"/>
      <c r="V46" s="10"/>
      <c r="W46" s="10"/>
      <c r="X46" s="10"/>
      <c r="Y46" s="73"/>
      <c r="Z46" s="74"/>
      <c r="AA46" s="59"/>
      <c r="AB46" s="74"/>
      <c r="AC46" s="32"/>
      <c r="AD46" s="75"/>
      <c r="AE46" s="10"/>
    </row>
    <row r="47" spans="1:31">
      <c r="A47" s="10">
        <f t="shared" ca="1" si="6"/>
        <v>0.15373766608558981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0"/>
        <v>0</v>
      </c>
      <c r="P47" s="10">
        <f t="shared" ca="1" si="1"/>
        <v>0</v>
      </c>
      <c r="Q47" s="10">
        <f t="shared" ca="1" si="2"/>
        <v>0</v>
      </c>
      <c r="R47" s="10">
        <f t="shared" ca="1" si="3"/>
        <v>0</v>
      </c>
      <c r="S47" s="10">
        <f t="shared" ca="1" si="4"/>
        <v>0</v>
      </c>
      <c r="T47" s="10">
        <f t="shared" ca="1" si="5"/>
        <v>0</v>
      </c>
      <c r="U47" s="10"/>
      <c r="V47" s="10"/>
      <c r="W47" s="10"/>
      <c r="X47" s="10"/>
      <c r="Y47" s="73"/>
      <c r="Z47" s="74"/>
      <c r="AA47" s="59"/>
      <c r="AB47" s="74"/>
      <c r="AC47" s="32"/>
      <c r="AD47" s="75"/>
      <c r="AE47" s="10"/>
    </row>
    <row r="48" spans="1:31">
      <c r="A48" s="10">
        <f t="shared" ca="1" si="6"/>
        <v>0.14627293286531984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0"/>
        <v>0</v>
      </c>
      <c r="P48" s="10">
        <f t="shared" ca="1" si="1"/>
        <v>0</v>
      </c>
      <c r="Q48" s="10">
        <f t="shared" ca="1" si="2"/>
        <v>0</v>
      </c>
      <c r="R48" s="10">
        <f t="shared" ca="1" si="3"/>
        <v>0</v>
      </c>
      <c r="S48" s="10">
        <f t="shared" ca="1" si="4"/>
        <v>0</v>
      </c>
      <c r="T48" s="10">
        <f t="shared" ca="1" si="5"/>
        <v>0</v>
      </c>
      <c r="U48" s="10"/>
      <c r="V48" s="10"/>
      <c r="W48" s="10"/>
      <c r="X48" s="10"/>
      <c r="Y48" s="73"/>
      <c r="Z48" s="74"/>
      <c r="AA48" s="59"/>
      <c r="AB48" s="74"/>
      <c r="AC48" s="32"/>
      <c r="AD48" s="75"/>
      <c r="AE48" s="10"/>
    </row>
    <row r="49" spans="1:31">
      <c r="A49" s="10">
        <f t="shared" ca="1" si="6"/>
        <v>0.28258706696784164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0"/>
        <v>0</v>
      </c>
      <c r="P49" s="10">
        <f t="shared" ca="1" si="1"/>
        <v>0</v>
      </c>
      <c r="Q49" s="10">
        <f t="shared" ca="1" si="2"/>
        <v>0</v>
      </c>
      <c r="R49" s="10">
        <f t="shared" ca="1" si="3"/>
        <v>0</v>
      </c>
      <c r="S49" s="10">
        <f t="shared" ca="1" si="4"/>
        <v>0</v>
      </c>
      <c r="T49" s="10">
        <f t="shared" ca="1" si="5"/>
        <v>0</v>
      </c>
      <c r="U49" s="10"/>
      <c r="V49" s="10"/>
      <c r="W49" s="10"/>
      <c r="X49" s="10"/>
      <c r="Y49" s="73"/>
      <c r="Z49" s="74"/>
      <c r="AA49" s="59"/>
      <c r="AB49" s="74"/>
      <c r="AC49" s="32"/>
      <c r="AD49" s="75"/>
      <c r="AE49" s="10"/>
    </row>
    <row r="50" spans="1:31">
      <c r="A50" s="10">
        <f t="shared" ca="1" si="6"/>
        <v>0.61753904191121212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0"/>
        <v>0</v>
      </c>
      <c r="P50" s="10">
        <f t="shared" ca="1" si="1"/>
        <v>0</v>
      </c>
      <c r="Q50" s="10">
        <f t="shared" ca="1" si="2"/>
        <v>0</v>
      </c>
      <c r="R50" s="10">
        <f t="shared" ca="1" si="3"/>
        <v>0</v>
      </c>
      <c r="S50" s="10">
        <f t="shared" ca="1" si="4"/>
        <v>0</v>
      </c>
      <c r="T50" s="10">
        <f t="shared" ca="1" si="5"/>
        <v>0</v>
      </c>
      <c r="U50" s="10"/>
      <c r="V50" s="10"/>
      <c r="W50" s="10"/>
      <c r="X50" s="10"/>
      <c r="Y50" s="73"/>
      <c r="Z50" s="74"/>
      <c r="AA50" s="59"/>
      <c r="AB50" s="74"/>
      <c r="AC50" s="32"/>
      <c r="AD50" s="75"/>
      <c r="AE50" s="10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5:AE50"/>
  <sheetViews>
    <sheetView workbookViewId="0">
      <selection sqref="A1:AE50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6.1935629726472929E-2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O50" ca="1" si="0">IF(COUNT($B6:$C6)=2,B6,0)</f>
        <v>0</v>
      </c>
      <c r="O6" s="10">
        <f t="shared" ca="1" si="0"/>
        <v>0</v>
      </c>
      <c r="P6" s="10">
        <f t="shared" ref="P6:P50" ca="1" si="1">IF(COUNT($B6:$C6)=2,N6*O6,0)</f>
        <v>0</v>
      </c>
      <c r="Q6" s="10">
        <f t="shared" ref="Q6:Q50" ca="1" si="2">IF(COUNT($B6:$C6)=2,B6^2,0)</f>
        <v>0</v>
      </c>
      <c r="R6" s="10">
        <f t="shared" ref="R6:R50" ca="1" si="3">IF(COUNT($B6:$C6)=2,B6^3,0)</f>
        <v>0</v>
      </c>
      <c r="S6" s="10">
        <f t="shared" ref="S6:S50" ca="1" si="4">IF(COUNT($B6:$C6)=2,B6^4,0)</f>
        <v>0</v>
      </c>
      <c r="T6" s="10">
        <f t="shared" ref="T6:T50" ca="1" si="5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6">RAND()</f>
        <v>0.50318555169714174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0"/>
        <v>0</v>
      </c>
      <c r="P7" s="10">
        <f t="shared" ca="1" si="1"/>
        <v>0</v>
      </c>
      <c r="Q7" s="10">
        <f t="shared" ca="1" si="2"/>
        <v>0</v>
      </c>
      <c r="R7" s="10">
        <f t="shared" ca="1" si="3"/>
        <v>0</v>
      </c>
      <c r="S7" s="10">
        <f t="shared" ca="1" si="4"/>
        <v>0</v>
      </c>
      <c r="T7" s="10">
        <f t="shared" ca="1" si="5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6"/>
        <v>0.9828314954748617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0"/>
        <v>0</v>
      </c>
      <c r="P8" s="10">
        <f t="shared" ca="1" si="1"/>
        <v>0</v>
      </c>
      <c r="Q8" s="10">
        <f t="shared" ca="1" si="2"/>
        <v>0</v>
      </c>
      <c r="R8" s="10">
        <f t="shared" ca="1" si="3"/>
        <v>0</v>
      </c>
      <c r="S8" s="10">
        <f t="shared" ca="1" si="4"/>
        <v>0</v>
      </c>
      <c r="T8" s="10">
        <f t="shared" ca="1" si="5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6"/>
        <v>0.88909105965522917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0"/>
        <v>0</v>
      </c>
      <c r="P9" s="10">
        <f t="shared" ca="1" si="1"/>
        <v>0</v>
      </c>
      <c r="Q9" s="10">
        <f t="shared" ca="1" si="2"/>
        <v>0</v>
      </c>
      <c r="R9" s="10">
        <f t="shared" ca="1" si="3"/>
        <v>0</v>
      </c>
      <c r="S9" s="10">
        <f t="shared" ca="1" si="4"/>
        <v>0</v>
      </c>
      <c r="T9" s="10">
        <f t="shared" ca="1" si="5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6"/>
        <v>0.93740125189161161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0"/>
        <v>0</v>
      </c>
      <c r="P10" s="10">
        <f t="shared" ca="1" si="1"/>
        <v>0</v>
      </c>
      <c r="Q10" s="10">
        <f t="shared" ca="1" si="2"/>
        <v>0</v>
      </c>
      <c r="R10" s="10">
        <f t="shared" ca="1" si="3"/>
        <v>0</v>
      </c>
      <c r="S10" s="10">
        <f t="shared" ca="1" si="4"/>
        <v>0</v>
      </c>
      <c r="T10" s="10">
        <f t="shared" ca="1" si="5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6"/>
        <v>0.72493566912153407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0"/>
        <v>0</v>
      </c>
      <c r="P11" s="10">
        <f t="shared" ca="1" si="1"/>
        <v>0</v>
      </c>
      <c r="Q11" s="10">
        <f t="shared" ca="1" si="2"/>
        <v>0</v>
      </c>
      <c r="R11" s="10">
        <f t="shared" ca="1" si="3"/>
        <v>0</v>
      </c>
      <c r="S11" s="10">
        <f t="shared" ca="1" si="4"/>
        <v>0</v>
      </c>
      <c r="T11" s="10">
        <f t="shared" ca="1" si="5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6"/>
        <v>0.44046820941973908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0"/>
        <v>0</v>
      </c>
      <c r="P12" s="10">
        <f t="shared" ca="1" si="1"/>
        <v>0</v>
      </c>
      <c r="Q12" s="10">
        <f t="shared" ca="1" si="2"/>
        <v>0</v>
      </c>
      <c r="R12" s="10">
        <f t="shared" ca="1" si="3"/>
        <v>0</v>
      </c>
      <c r="S12" s="10">
        <f t="shared" ca="1" si="4"/>
        <v>0</v>
      </c>
      <c r="T12" s="10">
        <f t="shared" ca="1" si="5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6"/>
        <v>0.91129866322688047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0"/>
        <v>0</v>
      </c>
      <c r="P13" s="10">
        <f t="shared" ca="1" si="1"/>
        <v>0</v>
      </c>
      <c r="Q13" s="10">
        <f t="shared" ca="1" si="2"/>
        <v>0</v>
      </c>
      <c r="R13" s="10">
        <f t="shared" ca="1" si="3"/>
        <v>0</v>
      </c>
      <c r="S13" s="10">
        <f t="shared" ca="1" si="4"/>
        <v>0</v>
      </c>
      <c r="T13" s="10">
        <f t="shared" ca="1" si="5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6"/>
        <v>0.41569664254172822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0"/>
        <v>0</v>
      </c>
      <c r="P14" s="10">
        <f t="shared" ca="1" si="1"/>
        <v>0</v>
      </c>
      <c r="Q14" s="10">
        <f t="shared" ca="1" si="2"/>
        <v>0</v>
      </c>
      <c r="R14" s="10">
        <f t="shared" ca="1" si="3"/>
        <v>0</v>
      </c>
      <c r="S14" s="10">
        <f t="shared" ca="1" si="4"/>
        <v>0</v>
      </c>
      <c r="T14" s="10">
        <f t="shared" ca="1" si="5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6"/>
        <v>1.0047370131845645E-2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0"/>
        <v>0</v>
      </c>
      <c r="P15" s="10">
        <f t="shared" ca="1" si="1"/>
        <v>0</v>
      </c>
      <c r="Q15" s="10">
        <f t="shared" ca="1" si="2"/>
        <v>0</v>
      </c>
      <c r="R15" s="10">
        <f t="shared" ca="1" si="3"/>
        <v>0</v>
      </c>
      <c r="S15" s="10">
        <f t="shared" ca="1" si="4"/>
        <v>0</v>
      </c>
      <c r="T15" s="10">
        <f t="shared" ca="1" si="5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6"/>
        <v>0.10053552593960391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0"/>
        <v>0</v>
      </c>
      <c r="P16" s="10">
        <f t="shared" ca="1" si="1"/>
        <v>0</v>
      </c>
      <c r="Q16" s="10">
        <f t="shared" ca="1" si="2"/>
        <v>0</v>
      </c>
      <c r="R16" s="10">
        <f t="shared" ca="1" si="3"/>
        <v>0</v>
      </c>
      <c r="S16" s="10">
        <f t="shared" ca="1" si="4"/>
        <v>0</v>
      </c>
      <c r="T16" s="10">
        <f t="shared" ca="1" si="5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6"/>
        <v>0.92017790832120105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0"/>
        <v>0</v>
      </c>
      <c r="P17" s="10">
        <f t="shared" ca="1" si="1"/>
        <v>0</v>
      </c>
      <c r="Q17" s="10">
        <f t="shared" ca="1" si="2"/>
        <v>0</v>
      </c>
      <c r="R17" s="10">
        <f t="shared" ca="1" si="3"/>
        <v>0</v>
      </c>
      <c r="S17" s="10">
        <f t="shared" ca="1" si="4"/>
        <v>0</v>
      </c>
      <c r="T17" s="10">
        <f t="shared" ca="1" si="5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6"/>
        <v>0.15462633367238887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0"/>
        <v>0</v>
      </c>
      <c r="P18" s="10">
        <f t="shared" ca="1" si="1"/>
        <v>0</v>
      </c>
      <c r="Q18" s="10">
        <f t="shared" ca="1" si="2"/>
        <v>0</v>
      </c>
      <c r="R18" s="10">
        <f t="shared" ca="1" si="3"/>
        <v>0</v>
      </c>
      <c r="S18" s="10">
        <f t="shared" ca="1" si="4"/>
        <v>0</v>
      </c>
      <c r="T18" s="10">
        <f t="shared" ca="1" si="5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6"/>
        <v>0.24624634907792509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0"/>
        <v>0</v>
      </c>
      <c r="P19" s="10">
        <f t="shared" ca="1" si="1"/>
        <v>0</v>
      </c>
      <c r="Q19" s="10">
        <f t="shared" ca="1" si="2"/>
        <v>0</v>
      </c>
      <c r="R19" s="10">
        <f t="shared" ca="1" si="3"/>
        <v>0</v>
      </c>
      <c r="S19" s="10">
        <f t="shared" ca="1" si="4"/>
        <v>0</v>
      </c>
      <c r="T19" s="10">
        <f t="shared" ca="1" si="5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6"/>
        <v>0.45137505897085872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0"/>
        <v>0</v>
      </c>
      <c r="P20" s="10">
        <f t="shared" ca="1" si="1"/>
        <v>0</v>
      </c>
      <c r="Q20" s="10">
        <f t="shared" ca="1" si="2"/>
        <v>0</v>
      </c>
      <c r="R20" s="10">
        <f t="shared" ca="1" si="3"/>
        <v>0</v>
      </c>
      <c r="S20" s="10">
        <f t="shared" ca="1" si="4"/>
        <v>0</v>
      </c>
      <c r="T20" s="10">
        <f t="shared" ca="1" si="5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6"/>
        <v>0.21259698472643429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0"/>
        <v>0</v>
      </c>
      <c r="P21" s="10">
        <f t="shared" ca="1" si="1"/>
        <v>0</v>
      </c>
      <c r="Q21" s="10">
        <f t="shared" ca="1" si="2"/>
        <v>0</v>
      </c>
      <c r="R21" s="10">
        <f t="shared" ca="1" si="3"/>
        <v>0</v>
      </c>
      <c r="S21" s="10">
        <f t="shared" ca="1" si="4"/>
        <v>0</v>
      </c>
      <c r="T21" s="10">
        <f t="shared" ca="1" si="5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6"/>
        <v>0.34438813175554917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0"/>
        <v>0</v>
      </c>
      <c r="P22" s="10">
        <f t="shared" ca="1" si="1"/>
        <v>0</v>
      </c>
      <c r="Q22" s="10">
        <f t="shared" ca="1" si="2"/>
        <v>0</v>
      </c>
      <c r="R22" s="10">
        <f t="shared" ca="1" si="3"/>
        <v>0</v>
      </c>
      <c r="S22" s="10">
        <f t="shared" ca="1" si="4"/>
        <v>0</v>
      </c>
      <c r="T22" s="10">
        <f t="shared" ca="1" si="5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6"/>
        <v>0.5153786682364816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0"/>
        <v>0</v>
      </c>
      <c r="P23" s="10">
        <f t="shared" ca="1" si="1"/>
        <v>0</v>
      </c>
      <c r="Q23" s="10">
        <f t="shared" ca="1" si="2"/>
        <v>0</v>
      </c>
      <c r="R23" s="10">
        <f t="shared" ca="1" si="3"/>
        <v>0</v>
      </c>
      <c r="S23" s="10">
        <f t="shared" ca="1" si="4"/>
        <v>0</v>
      </c>
      <c r="T23" s="10">
        <f t="shared" ca="1" si="5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6"/>
        <v>0.36329027168293015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0"/>
        <v>0</v>
      </c>
      <c r="P24" s="10">
        <f t="shared" ca="1" si="1"/>
        <v>0</v>
      </c>
      <c r="Q24" s="10">
        <f t="shared" ca="1" si="2"/>
        <v>0</v>
      </c>
      <c r="R24" s="10">
        <f t="shared" ca="1" si="3"/>
        <v>0</v>
      </c>
      <c r="S24" s="10">
        <f t="shared" ca="1" si="4"/>
        <v>0</v>
      </c>
      <c r="T24" s="10">
        <f t="shared" ca="1" si="5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6"/>
        <v>0.47536784754911365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0"/>
        <v>0</v>
      </c>
      <c r="P25" s="10">
        <f t="shared" ca="1" si="1"/>
        <v>0</v>
      </c>
      <c r="Q25" s="10">
        <f t="shared" ca="1" si="2"/>
        <v>0</v>
      </c>
      <c r="R25" s="10">
        <f t="shared" ca="1" si="3"/>
        <v>0</v>
      </c>
      <c r="S25" s="10">
        <f t="shared" ca="1" si="4"/>
        <v>0</v>
      </c>
      <c r="T25" s="10">
        <f t="shared" ca="1" si="5"/>
        <v>0</v>
      </c>
      <c r="U25" s="10"/>
      <c r="V25" s="10"/>
      <c r="W25" s="10"/>
      <c r="X25" s="9" t="s">
        <v>0</v>
      </c>
      <c r="Y25" s="55">
        <f t="shared" ref="Y25:AE25" ca="1" si="7">SUM(N6:N50)</f>
        <v>0</v>
      </c>
      <c r="Z25" s="56">
        <f t="shared" ca="1" si="7"/>
        <v>0</v>
      </c>
      <c r="AA25" s="57">
        <f t="shared" ca="1" si="7"/>
        <v>0</v>
      </c>
      <c r="AB25" s="57">
        <f t="shared" ca="1" si="7"/>
        <v>0</v>
      </c>
      <c r="AC25" s="57">
        <f t="shared" ca="1" si="7"/>
        <v>0</v>
      </c>
      <c r="AD25" s="57">
        <f t="shared" ca="1" si="7"/>
        <v>0</v>
      </c>
      <c r="AE25" s="58">
        <f t="shared" ca="1" si="7"/>
        <v>0</v>
      </c>
    </row>
    <row r="26" spans="1:31">
      <c r="A26" s="10">
        <f t="shared" ca="1" si="6"/>
        <v>0.80790308770548458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0"/>
        <v>0</v>
      </c>
      <c r="P26" s="10">
        <f t="shared" ca="1" si="1"/>
        <v>0</v>
      </c>
      <c r="Q26" s="10">
        <f t="shared" ca="1" si="2"/>
        <v>0</v>
      </c>
      <c r="R26" s="10">
        <f t="shared" ca="1" si="3"/>
        <v>0</v>
      </c>
      <c r="S26" s="10">
        <f t="shared" ca="1" si="4"/>
        <v>0</v>
      </c>
      <c r="T26" s="10">
        <f t="shared" ca="1" si="5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6"/>
        <v>0.67120810800423081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0"/>
        <v>0</v>
      </c>
      <c r="P27" s="10">
        <f t="shared" ca="1" si="1"/>
        <v>0</v>
      </c>
      <c r="Q27" s="10">
        <f t="shared" ca="1" si="2"/>
        <v>0</v>
      </c>
      <c r="R27" s="10">
        <f t="shared" ca="1" si="3"/>
        <v>0</v>
      </c>
      <c r="S27" s="10">
        <f t="shared" ca="1" si="4"/>
        <v>0</v>
      </c>
      <c r="T27" s="10">
        <f t="shared" ca="1" si="5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6"/>
        <v>0.91356475723412889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0"/>
        <v>0</v>
      </c>
      <c r="P28" s="10">
        <f t="shared" ca="1" si="1"/>
        <v>0</v>
      </c>
      <c r="Q28" s="10">
        <f t="shared" ca="1" si="2"/>
        <v>0</v>
      </c>
      <c r="R28" s="10">
        <f t="shared" ca="1" si="3"/>
        <v>0</v>
      </c>
      <c r="S28" s="10">
        <f t="shared" ca="1" si="4"/>
        <v>0</v>
      </c>
      <c r="T28" s="10">
        <f t="shared" ca="1" si="5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6"/>
        <v>6.5033125115166346E-2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0"/>
        <v>0</v>
      </c>
      <c r="P29" s="10">
        <f t="shared" ca="1" si="1"/>
        <v>0</v>
      </c>
      <c r="Q29" s="10">
        <f t="shared" ca="1" si="2"/>
        <v>0</v>
      </c>
      <c r="R29" s="10">
        <f t="shared" ca="1" si="3"/>
        <v>0</v>
      </c>
      <c r="S29" s="10">
        <f t="shared" ca="1" si="4"/>
        <v>0</v>
      </c>
      <c r="T29" s="10">
        <f t="shared" ca="1" si="5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6"/>
        <v>0.82252065563441679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0"/>
        <v>0</v>
      </c>
      <c r="P30" s="10">
        <f t="shared" ca="1" si="1"/>
        <v>0</v>
      </c>
      <c r="Q30" s="10">
        <f t="shared" ca="1" si="2"/>
        <v>0</v>
      </c>
      <c r="R30" s="10">
        <f t="shared" ca="1" si="3"/>
        <v>0</v>
      </c>
      <c r="S30" s="10">
        <f t="shared" ca="1" si="4"/>
        <v>0</v>
      </c>
      <c r="T30" s="10">
        <f t="shared" ca="1" si="5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6"/>
        <v>0.81175678071794732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0"/>
        <v>0</v>
      </c>
      <c r="P31" s="10">
        <f t="shared" ca="1" si="1"/>
        <v>0</v>
      </c>
      <c r="Q31" s="10">
        <f t="shared" ca="1" si="2"/>
        <v>0</v>
      </c>
      <c r="R31" s="10">
        <f t="shared" ca="1" si="3"/>
        <v>0</v>
      </c>
      <c r="S31" s="10">
        <f t="shared" ca="1" si="4"/>
        <v>0</v>
      </c>
      <c r="T31" s="10">
        <f t="shared" ca="1" si="5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6"/>
        <v>0.368067888231012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0"/>
        <v>0</v>
      </c>
      <c r="P32" s="10">
        <f t="shared" ca="1" si="1"/>
        <v>0</v>
      </c>
      <c r="Q32" s="10">
        <f t="shared" ca="1" si="2"/>
        <v>0</v>
      </c>
      <c r="R32" s="10">
        <f t="shared" ca="1" si="3"/>
        <v>0</v>
      </c>
      <c r="S32" s="10">
        <f t="shared" ca="1" si="4"/>
        <v>0</v>
      </c>
      <c r="T32" s="10">
        <f t="shared" ca="1" si="5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6"/>
        <v>3.210461189275049E-2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0"/>
        <v>0</v>
      </c>
      <c r="P33" s="10">
        <f t="shared" ca="1" si="1"/>
        <v>0</v>
      </c>
      <c r="Q33" s="10">
        <f t="shared" ca="1" si="2"/>
        <v>0</v>
      </c>
      <c r="R33" s="10">
        <f t="shared" ca="1" si="3"/>
        <v>0</v>
      </c>
      <c r="S33" s="10">
        <f t="shared" ca="1" si="4"/>
        <v>0</v>
      </c>
      <c r="T33" s="10">
        <f t="shared" ca="1" si="5"/>
        <v>0</v>
      </c>
      <c r="U33" s="10"/>
      <c r="V33" s="10"/>
      <c r="W33" s="10"/>
      <c r="X33" s="89"/>
      <c r="Y33" s="72"/>
      <c r="Z33" s="10"/>
      <c r="AA33" s="10"/>
      <c r="AB33" s="10"/>
      <c r="AC33" s="10"/>
      <c r="AD33" s="10"/>
      <c r="AE33" s="10"/>
    </row>
    <row r="34" spans="1:31">
      <c r="A34" s="10">
        <f t="shared" ca="1" si="6"/>
        <v>0.7811507088817119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0"/>
        <v>0</v>
      </c>
      <c r="P34" s="10">
        <f t="shared" ca="1" si="1"/>
        <v>0</v>
      </c>
      <c r="Q34" s="10">
        <f t="shared" ca="1" si="2"/>
        <v>0</v>
      </c>
      <c r="R34" s="10">
        <f t="shared" ca="1" si="3"/>
        <v>0</v>
      </c>
      <c r="S34" s="10">
        <f t="shared" ca="1" si="4"/>
        <v>0</v>
      </c>
      <c r="T34" s="10">
        <f t="shared" ca="1" si="5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>
      <c r="A35" s="10">
        <f t="shared" ca="1" si="6"/>
        <v>0.97160977884833966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0"/>
        <v>0</v>
      </c>
      <c r="P35" s="10">
        <f t="shared" ca="1" si="1"/>
        <v>0</v>
      </c>
      <c r="Q35" s="10">
        <f t="shared" ca="1" si="2"/>
        <v>0</v>
      </c>
      <c r="R35" s="10">
        <f t="shared" ca="1" si="3"/>
        <v>0</v>
      </c>
      <c r="S35" s="10">
        <f t="shared" ca="1" si="4"/>
        <v>0</v>
      </c>
      <c r="T35" s="10">
        <f t="shared" ca="1" si="5"/>
        <v>0</v>
      </c>
      <c r="U35" s="10"/>
      <c r="V35" s="10"/>
      <c r="W35" s="10"/>
      <c r="X35" s="10"/>
      <c r="Y35" s="72"/>
      <c r="Z35" s="10"/>
      <c r="AA35" s="10"/>
      <c r="AB35" s="10"/>
      <c r="AC35" s="10"/>
      <c r="AD35" s="10"/>
      <c r="AE35" s="10"/>
    </row>
    <row r="36" spans="1:31">
      <c r="A36" s="10">
        <f t="shared" ca="1" si="6"/>
        <v>0.61671041428155138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0"/>
        <v>0</v>
      </c>
      <c r="P36" s="10">
        <f t="shared" ca="1" si="1"/>
        <v>0</v>
      </c>
      <c r="Q36" s="10">
        <f t="shared" ca="1" si="2"/>
        <v>0</v>
      </c>
      <c r="R36" s="10">
        <f t="shared" ca="1" si="3"/>
        <v>0</v>
      </c>
      <c r="S36" s="10">
        <f t="shared" ca="1" si="4"/>
        <v>0</v>
      </c>
      <c r="T36" s="10">
        <f t="shared" ca="1" si="5"/>
        <v>0</v>
      </c>
      <c r="U36" s="10"/>
      <c r="V36" s="10"/>
      <c r="W36" s="10"/>
      <c r="X36" s="10"/>
      <c r="Y36" s="108"/>
      <c r="Z36" s="108"/>
      <c r="AA36" s="108"/>
      <c r="AB36" s="108"/>
      <c r="AC36" s="108"/>
      <c r="AD36" s="108"/>
      <c r="AE36" s="41"/>
    </row>
    <row r="37" spans="1:31">
      <c r="A37" s="10">
        <f t="shared" ca="1" si="6"/>
        <v>0.58295924689542411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0"/>
        <v>0</v>
      </c>
      <c r="P37" s="10">
        <f t="shared" ca="1" si="1"/>
        <v>0</v>
      </c>
      <c r="Q37" s="10">
        <f t="shared" ca="1" si="2"/>
        <v>0</v>
      </c>
      <c r="R37" s="10">
        <f t="shared" ca="1" si="3"/>
        <v>0</v>
      </c>
      <c r="S37" s="10">
        <f t="shared" ca="1" si="4"/>
        <v>0</v>
      </c>
      <c r="T37" s="10">
        <f t="shared" ca="1" si="5"/>
        <v>0</v>
      </c>
      <c r="U37" s="10"/>
      <c r="V37" s="10"/>
      <c r="W37" s="10"/>
      <c r="X37" s="10"/>
      <c r="Y37" s="73"/>
      <c r="Z37" s="74"/>
      <c r="AA37" s="74"/>
      <c r="AB37" s="74"/>
      <c r="AC37" s="49"/>
      <c r="AD37" s="75"/>
      <c r="AE37" s="10" t="s">
        <v>0</v>
      </c>
    </row>
    <row r="38" spans="1:31">
      <c r="A38" s="10">
        <f t="shared" ca="1" si="6"/>
        <v>0.96986409651699756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0"/>
        <v>0</v>
      </c>
      <c r="P38" s="10">
        <f t="shared" ca="1" si="1"/>
        <v>0</v>
      </c>
      <c r="Q38" s="10">
        <f t="shared" ca="1" si="2"/>
        <v>0</v>
      </c>
      <c r="R38" s="10">
        <f t="shared" ca="1" si="3"/>
        <v>0</v>
      </c>
      <c r="S38" s="10">
        <f t="shared" ca="1" si="4"/>
        <v>0</v>
      </c>
      <c r="T38" s="10">
        <f t="shared" ca="1" si="5"/>
        <v>0</v>
      </c>
      <c r="U38" s="10"/>
      <c r="V38" s="10"/>
      <c r="W38" s="10"/>
      <c r="X38" s="10"/>
      <c r="Y38" s="73"/>
      <c r="Z38" s="74"/>
      <c r="AA38" s="59"/>
      <c r="AB38" s="74"/>
      <c r="AC38" s="32"/>
      <c r="AD38" s="75"/>
      <c r="AE38" s="10"/>
    </row>
    <row r="39" spans="1:31">
      <c r="A39" s="10">
        <f t="shared" ca="1" si="6"/>
        <v>0.7246073671708041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0"/>
        <v>0</v>
      </c>
      <c r="P39" s="10">
        <f t="shared" ca="1" si="1"/>
        <v>0</v>
      </c>
      <c r="Q39" s="10">
        <f t="shared" ca="1" si="2"/>
        <v>0</v>
      </c>
      <c r="R39" s="10">
        <f t="shared" ca="1" si="3"/>
        <v>0</v>
      </c>
      <c r="S39" s="10">
        <f t="shared" ca="1" si="4"/>
        <v>0</v>
      </c>
      <c r="T39" s="10">
        <f t="shared" ca="1" si="5"/>
        <v>0</v>
      </c>
      <c r="U39" s="10"/>
      <c r="V39" s="10"/>
      <c r="W39" s="10"/>
      <c r="X39" s="10"/>
      <c r="Y39" s="73"/>
      <c r="Z39" s="74"/>
      <c r="AA39" s="59"/>
      <c r="AB39" s="74"/>
      <c r="AC39" s="32"/>
      <c r="AD39" s="75"/>
      <c r="AE39" s="10"/>
    </row>
    <row r="40" spans="1:31">
      <c r="A40" s="10">
        <f t="shared" ca="1" si="6"/>
        <v>0.40593889516260084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0"/>
        <v>0</v>
      </c>
      <c r="P40" s="10">
        <f t="shared" ca="1" si="1"/>
        <v>0</v>
      </c>
      <c r="Q40" s="10">
        <f t="shared" ca="1" si="2"/>
        <v>0</v>
      </c>
      <c r="R40" s="10">
        <f t="shared" ca="1" si="3"/>
        <v>0</v>
      </c>
      <c r="S40" s="10">
        <f t="shared" ca="1" si="4"/>
        <v>0</v>
      </c>
      <c r="T40" s="10">
        <f t="shared" ca="1" si="5"/>
        <v>0</v>
      </c>
      <c r="U40" s="10"/>
      <c r="V40" s="10"/>
      <c r="W40" s="10"/>
      <c r="X40" s="10"/>
      <c r="Y40" s="73"/>
      <c r="Z40" s="74"/>
      <c r="AA40" s="59"/>
      <c r="AB40" s="74"/>
      <c r="AC40" s="32"/>
      <c r="AD40" s="75"/>
      <c r="AE40" s="10"/>
    </row>
    <row r="41" spans="1:31">
      <c r="A41" s="10">
        <f t="shared" ca="1" si="6"/>
        <v>0.97858119848167435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0"/>
        <v>0</v>
      </c>
      <c r="P41" s="10">
        <f t="shared" ca="1" si="1"/>
        <v>0</v>
      </c>
      <c r="Q41" s="10">
        <f t="shared" ca="1" si="2"/>
        <v>0</v>
      </c>
      <c r="R41" s="10">
        <f t="shared" ca="1" si="3"/>
        <v>0</v>
      </c>
      <c r="S41" s="10">
        <f t="shared" ca="1" si="4"/>
        <v>0</v>
      </c>
      <c r="T41" s="10">
        <f t="shared" ca="1" si="5"/>
        <v>0</v>
      </c>
      <c r="U41" s="10"/>
      <c r="V41" s="10"/>
      <c r="W41" s="10"/>
      <c r="X41" s="10"/>
      <c r="Y41" s="73"/>
      <c r="Z41" s="74"/>
      <c r="AA41" s="59"/>
      <c r="AB41" s="74"/>
      <c r="AC41" s="32"/>
      <c r="AD41" s="75"/>
      <c r="AE41" s="10"/>
    </row>
    <row r="42" spans="1:31">
      <c r="A42" s="10">
        <f t="shared" ca="1" si="6"/>
        <v>0.17756270279480468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0"/>
        <v>0</v>
      </c>
      <c r="P42" s="10">
        <f t="shared" ca="1" si="1"/>
        <v>0</v>
      </c>
      <c r="Q42" s="10">
        <f t="shared" ca="1" si="2"/>
        <v>0</v>
      </c>
      <c r="R42" s="10">
        <f t="shared" ca="1" si="3"/>
        <v>0</v>
      </c>
      <c r="S42" s="10">
        <f t="shared" ca="1" si="4"/>
        <v>0</v>
      </c>
      <c r="T42" s="10">
        <f t="shared" ca="1" si="5"/>
        <v>0</v>
      </c>
      <c r="U42" s="10"/>
      <c r="V42" s="10"/>
      <c r="W42" s="10"/>
      <c r="X42" s="10"/>
      <c r="Y42" s="73"/>
      <c r="Z42" s="74"/>
      <c r="AA42" s="59"/>
      <c r="AB42" s="74"/>
      <c r="AC42" s="32"/>
      <c r="AD42" s="75"/>
      <c r="AE42" s="10"/>
    </row>
    <row r="43" spans="1:31">
      <c r="A43" s="10">
        <f t="shared" ca="1" si="6"/>
        <v>0.43832880355261594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0"/>
        <v>0</v>
      </c>
      <c r="P43" s="10">
        <f t="shared" ca="1" si="1"/>
        <v>0</v>
      </c>
      <c r="Q43" s="10">
        <f t="shared" ca="1" si="2"/>
        <v>0</v>
      </c>
      <c r="R43" s="10">
        <f t="shared" ca="1" si="3"/>
        <v>0</v>
      </c>
      <c r="S43" s="10">
        <f t="shared" ca="1" si="4"/>
        <v>0</v>
      </c>
      <c r="T43" s="10">
        <f t="shared" ca="1" si="5"/>
        <v>0</v>
      </c>
      <c r="U43" s="10"/>
      <c r="V43" s="10"/>
      <c r="W43" s="10"/>
      <c r="X43" s="10"/>
      <c r="Y43" s="73"/>
      <c r="Z43" s="74"/>
      <c r="AA43" s="59"/>
      <c r="AB43" s="74"/>
      <c r="AC43" s="32"/>
      <c r="AD43" s="75"/>
      <c r="AE43" s="10"/>
    </row>
    <row r="44" spans="1:31">
      <c r="A44" s="10">
        <f t="shared" ca="1" si="6"/>
        <v>0.21935669471929964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0"/>
        <v>0</v>
      </c>
      <c r="P44" s="10">
        <f t="shared" ca="1" si="1"/>
        <v>0</v>
      </c>
      <c r="Q44" s="10">
        <f t="shared" ca="1" si="2"/>
        <v>0</v>
      </c>
      <c r="R44" s="10">
        <f t="shared" ca="1" si="3"/>
        <v>0</v>
      </c>
      <c r="S44" s="10">
        <f t="shared" ca="1" si="4"/>
        <v>0</v>
      </c>
      <c r="T44" s="10">
        <f t="shared" ca="1" si="5"/>
        <v>0</v>
      </c>
      <c r="U44" s="10"/>
      <c r="V44" s="10"/>
      <c r="W44" s="10"/>
      <c r="X44" s="10"/>
      <c r="Y44" s="73"/>
      <c r="Z44" s="74"/>
      <c r="AA44" s="32"/>
      <c r="AB44" s="74"/>
      <c r="AC44" s="32"/>
      <c r="AD44" s="75"/>
      <c r="AE44" s="10"/>
    </row>
    <row r="45" spans="1:31">
      <c r="A45" s="10">
        <f t="shared" ca="1" si="6"/>
        <v>0.81194091791109768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0"/>
        <v>0</v>
      </c>
      <c r="P45" s="10">
        <f t="shared" ca="1" si="1"/>
        <v>0</v>
      </c>
      <c r="Q45" s="10">
        <f t="shared" ca="1" si="2"/>
        <v>0</v>
      </c>
      <c r="R45" s="10">
        <f t="shared" ca="1" si="3"/>
        <v>0</v>
      </c>
      <c r="S45" s="10">
        <f t="shared" ca="1" si="4"/>
        <v>0</v>
      </c>
      <c r="T45" s="10">
        <f t="shared" ca="1" si="5"/>
        <v>0</v>
      </c>
      <c r="U45" s="10"/>
      <c r="V45" s="10"/>
      <c r="W45" s="10"/>
      <c r="X45" s="10"/>
      <c r="Y45" s="73"/>
      <c r="Z45" s="74"/>
      <c r="AA45" s="59"/>
      <c r="AB45" s="74"/>
      <c r="AC45" s="32"/>
      <c r="AD45" s="75"/>
      <c r="AE45" s="10"/>
    </row>
    <row r="46" spans="1:31">
      <c r="A46" s="10">
        <f t="shared" ca="1" si="6"/>
        <v>0.80156676505193181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0"/>
        <v>0</v>
      </c>
      <c r="P46" s="10">
        <f t="shared" ca="1" si="1"/>
        <v>0</v>
      </c>
      <c r="Q46" s="10">
        <f t="shared" ca="1" si="2"/>
        <v>0</v>
      </c>
      <c r="R46" s="10">
        <f t="shared" ca="1" si="3"/>
        <v>0</v>
      </c>
      <c r="S46" s="10">
        <f t="shared" ca="1" si="4"/>
        <v>0</v>
      </c>
      <c r="T46" s="10">
        <f t="shared" ca="1" si="5"/>
        <v>0</v>
      </c>
      <c r="U46" s="10"/>
      <c r="V46" s="10"/>
      <c r="W46" s="10"/>
      <c r="X46" s="10"/>
      <c r="Y46" s="73"/>
      <c r="Z46" s="74"/>
      <c r="AA46" s="59"/>
      <c r="AB46" s="74"/>
      <c r="AC46" s="32"/>
      <c r="AD46" s="75"/>
      <c r="AE46" s="10"/>
    </row>
    <row r="47" spans="1:31">
      <c r="A47" s="10">
        <f t="shared" ca="1" si="6"/>
        <v>0.88188994267798382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0"/>
        <v>0</v>
      </c>
      <c r="P47" s="10">
        <f t="shared" ca="1" si="1"/>
        <v>0</v>
      </c>
      <c r="Q47" s="10">
        <f t="shared" ca="1" si="2"/>
        <v>0</v>
      </c>
      <c r="R47" s="10">
        <f t="shared" ca="1" si="3"/>
        <v>0</v>
      </c>
      <c r="S47" s="10">
        <f t="shared" ca="1" si="4"/>
        <v>0</v>
      </c>
      <c r="T47" s="10">
        <f t="shared" ca="1" si="5"/>
        <v>0</v>
      </c>
      <c r="U47" s="10"/>
      <c r="V47" s="10"/>
      <c r="W47" s="10"/>
      <c r="X47" s="10"/>
      <c r="Y47" s="73"/>
      <c r="Z47" s="74"/>
      <c r="AA47" s="59"/>
      <c r="AB47" s="74"/>
      <c r="AC47" s="32"/>
      <c r="AD47" s="75"/>
      <c r="AE47" s="10"/>
    </row>
    <row r="48" spans="1:31">
      <c r="A48" s="10">
        <f t="shared" ca="1" si="6"/>
        <v>0.98053054268566808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0"/>
        <v>0</v>
      </c>
      <c r="P48" s="10">
        <f t="shared" ca="1" si="1"/>
        <v>0</v>
      </c>
      <c r="Q48" s="10">
        <f t="shared" ca="1" si="2"/>
        <v>0</v>
      </c>
      <c r="R48" s="10">
        <f t="shared" ca="1" si="3"/>
        <v>0</v>
      </c>
      <c r="S48" s="10">
        <f t="shared" ca="1" si="4"/>
        <v>0</v>
      </c>
      <c r="T48" s="10">
        <f t="shared" ca="1" si="5"/>
        <v>0</v>
      </c>
      <c r="U48" s="10"/>
      <c r="V48" s="10"/>
      <c r="W48" s="10"/>
      <c r="X48" s="10"/>
      <c r="Y48" s="73"/>
      <c r="Z48" s="74"/>
      <c r="AA48" s="59"/>
      <c r="AB48" s="74"/>
      <c r="AC48" s="32"/>
      <c r="AD48" s="75"/>
      <c r="AE48" s="10"/>
    </row>
    <row r="49" spans="1:31">
      <c r="A49" s="10">
        <f t="shared" ca="1" si="6"/>
        <v>0.44354452786015985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0"/>
        <v>0</v>
      </c>
      <c r="P49" s="10">
        <f t="shared" ca="1" si="1"/>
        <v>0</v>
      </c>
      <c r="Q49" s="10">
        <f t="shared" ca="1" si="2"/>
        <v>0</v>
      </c>
      <c r="R49" s="10">
        <f t="shared" ca="1" si="3"/>
        <v>0</v>
      </c>
      <c r="S49" s="10">
        <f t="shared" ca="1" si="4"/>
        <v>0</v>
      </c>
      <c r="T49" s="10">
        <f t="shared" ca="1" si="5"/>
        <v>0</v>
      </c>
      <c r="U49" s="10"/>
      <c r="V49" s="10"/>
      <c r="W49" s="10"/>
      <c r="X49" s="10"/>
      <c r="Y49" s="73"/>
      <c r="Z49" s="74"/>
      <c r="AA49" s="59"/>
      <c r="AB49" s="74"/>
      <c r="AC49" s="32"/>
      <c r="AD49" s="75"/>
      <c r="AE49" s="10"/>
    </row>
    <row r="50" spans="1:31">
      <c r="A50" s="10">
        <f t="shared" ca="1" si="6"/>
        <v>0.88032245538808596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0"/>
        <v>0</v>
      </c>
      <c r="P50" s="10">
        <f t="shared" ca="1" si="1"/>
        <v>0</v>
      </c>
      <c r="Q50" s="10">
        <f t="shared" ca="1" si="2"/>
        <v>0</v>
      </c>
      <c r="R50" s="10">
        <f t="shared" ca="1" si="3"/>
        <v>0</v>
      </c>
      <c r="S50" s="10">
        <f t="shared" ca="1" si="4"/>
        <v>0</v>
      </c>
      <c r="T50" s="10">
        <f t="shared" ca="1" si="5"/>
        <v>0</v>
      </c>
      <c r="U50" s="10"/>
      <c r="V50" s="10"/>
      <c r="W50" s="10"/>
      <c r="X50" s="10"/>
      <c r="Y50" s="73"/>
      <c r="Z50" s="74"/>
      <c r="AA50" s="59"/>
      <c r="AB50" s="74"/>
      <c r="AC50" s="32"/>
      <c r="AD50" s="75"/>
      <c r="AE50" s="10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5:AE50"/>
  <sheetViews>
    <sheetView workbookViewId="0">
      <selection sqref="A1:AE50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0.20880399611315881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O50" ca="1" si="0">IF(COUNT($B6:$C6)=2,B6,0)</f>
        <v>0</v>
      </c>
      <c r="O6" s="10">
        <f t="shared" ca="1" si="0"/>
        <v>0</v>
      </c>
      <c r="P6" s="10">
        <f t="shared" ref="P6:P50" ca="1" si="1">IF(COUNT($B6:$C6)=2,N6*O6,0)</f>
        <v>0</v>
      </c>
      <c r="Q6" s="10">
        <f t="shared" ref="Q6:Q50" ca="1" si="2">IF(COUNT($B6:$C6)=2,B6^2,0)</f>
        <v>0</v>
      </c>
      <c r="R6" s="10">
        <f t="shared" ref="R6:R50" ca="1" si="3">IF(COUNT($B6:$C6)=2,B6^3,0)</f>
        <v>0</v>
      </c>
      <c r="S6" s="10">
        <f t="shared" ref="S6:S50" ca="1" si="4">IF(COUNT($B6:$C6)=2,B6^4,0)</f>
        <v>0</v>
      </c>
      <c r="T6" s="10">
        <f t="shared" ref="T6:T50" ca="1" si="5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6">RAND()</f>
        <v>0.10225671065951214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0"/>
        <v>0</v>
      </c>
      <c r="P7" s="10">
        <f t="shared" ca="1" si="1"/>
        <v>0</v>
      </c>
      <c r="Q7" s="10">
        <f t="shared" ca="1" si="2"/>
        <v>0</v>
      </c>
      <c r="R7" s="10">
        <f t="shared" ca="1" si="3"/>
        <v>0</v>
      </c>
      <c r="S7" s="10">
        <f t="shared" ca="1" si="4"/>
        <v>0</v>
      </c>
      <c r="T7" s="10">
        <f t="shared" ca="1" si="5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6"/>
        <v>0.94324327168996935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0"/>
        <v>0</v>
      </c>
      <c r="P8" s="10">
        <f t="shared" ca="1" si="1"/>
        <v>0</v>
      </c>
      <c r="Q8" s="10">
        <f t="shared" ca="1" si="2"/>
        <v>0</v>
      </c>
      <c r="R8" s="10">
        <f t="shared" ca="1" si="3"/>
        <v>0</v>
      </c>
      <c r="S8" s="10">
        <f t="shared" ca="1" si="4"/>
        <v>0</v>
      </c>
      <c r="T8" s="10">
        <f t="shared" ca="1" si="5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6"/>
        <v>0.86513764028970097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0"/>
        <v>0</v>
      </c>
      <c r="P9" s="10">
        <f t="shared" ca="1" si="1"/>
        <v>0</v>
      </c>
      <c r="Q9" s="10">
        <f t="shared" ca="1" si="2"/>
        <v>0</v>
      </c>
      <c r="R9" s="10">
        <f t="shared" ca="1" si="3"/>
        <v>0</v>
      </c>
      <c r="S9" s="10">
        <f t="shared" ca="1" si="4"/>
        <v>0</v>
      </c>
      <c r="T9" s="10">
        <f t="shared" ca="1" si="5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6"/>
        <v>0.47580738774645082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0"/>
        <v>0</v>
      </c>
      <c r="P10" s="10">
        <f t="shared" ca="1" si="1"/>
        <v>0</v>
      </c>
      <c r="Q10" s="10">
        <f t="shared" ca="1" si="2"/>
        <v>0</v>
      </c>
      <c r="R10" s="10">
        <f t="shared" ca="1" si="3"/>
        <v>0</v>
      </c>
      <c r="S10" s="10">
        <f t="shared" ca="1" si="4"/>
        <v>0</v>
      </c>
      <c r="T10" s="10">
        <f t="shared" ca="1" si="5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6"/>
        <v>0.19185044699395515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0"/>
        <v>0</v>
      </c>
      <c r="P11" s="10">
        <f t="shared" ca="1" si="1"/>
        <v>0</v>
      </c>
      <c r="Q11" s="10">
        <f t="shared" ca="1" si="2"/>
        <v>0</v>
      </c>
      <c r="R11" s="10">
        <f t="shared" ca="1" si="3"/>
        <v>0</v>
      </c>
      <c r="S11" s="10">
        <f t="shared" ca="1" si="4"/>
        <v>0</v>
      </c>
      <c r="T11" s="10">
        <f t="shared" ca="1" si="5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6"/>
        <v>0.48342786617823086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0"/>
        <v>0</v>
      </c>
      <c r="P12" s="10">
        <f t="shared" ca="1" si="1"/>
        <v>0</v>
      </c>
      <c r="Q12" s="10">
        <f t="shared" ca="1" si="2"/>
        <v>0</v>
      </c>
      <c r="R12" s="10">
        <f t="shared" ca="1" si="3"/>
        <v>0</v>
      </c>
      <c r="S12" s="10">
        <f t="shared" ca="1" si="4"/>
        <v>0</v>
      </c>
      <c r="T12" s="10">
        <f t="shared" ca="1" si="5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6"/>
        <v>0.1470080708037369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0"/>
        <v>0</v>
      </c>
      <c r="P13" s="10">
        <f t="shared" ca="1" si="1"/>
        <v>0</v>
      </c>
      <c r="Q13" s="10">
        <f t="shared" ca="1" si="2"/>
        <v>0</v>
      </c>
      <c r="R13" s="10">
        <f t="shared" ca="1" si="3"/>
        <v>0</v>
      </c>
      <c r="S13" s="10">
        <f t="shared" ca="1" si="4"/>
        <v>0</v>
      </c>
      <c r="T13" s="10">
        <f t="shared" ca="1" si="5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6"/>
        <v>0.80343252629644191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0"/>
        <v>0</v>
      </c>
      <c r="P14" s="10">
        <f t="shared" ca="1" si="1"/>
        <v>0</v>
      </c>
      <c r="Q14" s="10">
        <f t="shared" ca="1" si="2"/>
        <v>0</v>
      </c>
      <c r="R14" s="10">
        <f t="shared" ca="1" si="3"/>
        <v>0</v>
      </c>
      <c r="S14" s="10">
        <f t="shared" ca="1" si="4"/>
        <v>0</v>
      </c>
      <c r="T14" s="10">
        <f t="shared" ca="1" si="5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6"/>
        <v>0.70122969813359803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0"/>
        <v>0</v>
      </c>
      <c r="P15" s="10">
        <f t="shared" ca="1" si="1"/>
        <v>0</v>
      </c>
      <c r="Q15" s="10">
        <f t="shared" ca="1" si="2"/>
        <v>0</v>
      </c>
      <c r="R15" s="10">
        <f t="shared" ca="1" si="3"/>
        <v>0</v>
      </c>
      <c r="S15" s="10">
        <f t="shared" ca="1" si="4"/>
        <v>0</v>
      </c>
      <c r="T15" s="10">
        <f t="shared" ca="1" si="5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6"/>
        <v>0.73957873456499557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0"/>
        <v>0</v>
      </c>
      <c r="P16" s="10">
        <f t="shared" ca="1" si="1"/>
        <v>0</v>
      </c>
      <c r="Q16" s="10">
        <f t="shared" ca="1" si="2"/>
        <v>0</v>
      </c>
      <c r="R16" s="10">
        <f t="shared" ca="1" si="3"/>
        <v>0</v>
      </c>
      <c r="S16" s="10">
        <f t="shared" ca="1" si="4"/>
        <v>0</v>
      </c>
      <c r="T16" s="10">
        <f t="shared" ca="1" si="5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6"/>
        <v>0.82247410052833525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0"/>
        <v>0</v>
      </c>
      <c r="P17" s="10">
        <f t="shared" ca="1" si="1"/>
        <v>0</v>
      </c>
      <c r="Q17" s="10">
        <f t="shared" ca="1" si="2"/>
        <v>0</v>
      </c>
      <c r="R17" s="10">
        <f t="shared" ca="1" si="3"/>
        <v>0</v>
      </c>
      <c r="S17" s="10">
        <f t="shared" ca="1" si="4"/>
        <v>0</v>
      </c>
      <c r="T17" s="10">
        <f t="shared" ca="1" si="5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6"/>
        <v>0.92263224761329188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0"/>
        <v>0</v>
      </c>
      <c r="P18" s="10">
        <f t="shared" ca="1" si="1"/>
        <v>0</v>
      </c>
      <c r="Q18" s="10">
        <f t="shared" ca="1" si="2"/>
        <v>0</v>
      </c>
      <c r="R18" s="10">
        <f t="shared" ca="1" si="3"/>
        <v>0</v>
      </c>
      <c r="S18" s="10">
        <f t="shared" ca="1" si="4"/>
        <v>0</v>
      </c>
      <c r="T18" s="10">
        <f t="shared" ca="1" si="5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6"/>
        <v>0.46838859676707223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0"/>
        <v>0</v>
      </c>
      <c r="P19" s="10">
        <f t="shared" ca="1" si="1"/>
        <v>0</v>
      </c>
      <c r="Q19" s="10">
        <f t="shared" ca="1" si="2"/>
        <v>0</v>
      </c>
      <c r="R19" s="10">
        <f t="shared" ca="1" si="3"/>
        <v>0</v>
      </c>
      <c r="S19" s="10">
        <f t="shared" ca="1" si="4"/>
        <v>0</v>
      </c>
      <c r="T19" s="10">
        <f t="shared" ca="1" si="5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6"/>
        <v>0.82308404035810734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0"/>
        <v>0</v>
      </c>
      <c r="P20" s="10">
        <f t="shared" ca="1" si="1"/>
        <v>0</v>
      </c>
      <c r="Q20" s="10">
        <f t="shared" ca="1" si="2"/>
        <v>0</v>
      </c>
      <c r="R20" s="10">
        <f t="shared" ca="1" si="3"/>
        <v>0</v>
      </c>
      <c r="S20" s="10">
        <f t="shared" ca="1" si="4"/>
        <v>0</v>
      </c>
      <c r="T20" s="10">
        <f t="shared" ca="1" si="5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6"/>
        <v>0.34852291322704287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0"/>
        <v>0</v>
      </c>
      <c r="P21" s="10">
        <f t="shared" ca="1" si="1"/>
        <v>0</v>
      </c>
      <c r="Q21" s="10">
        <f t="shared" ca="1" si="2"/>
        <v>0</v>
      </c>
      <c r="R21" s="10">
        <f t="shared" ca="1" si="3"/>
        <v>0</v>
      </c>
      <c r="S21" s="10">
        <f t="shared" ca="1" si="4"/>
        <v>0</v>
      </c>
      <c r="T21" s="10">
        <f t="shared" ca="1" si="5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6"/>
        <v>8.0392014246821186E-2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0"/>
        <v>0</v>
      </c>
      <c r="P22" s="10">
        <f t="shared" ca="1" si="1"/>
        <v>0</v>
      </c>
      <c r="Q22" s="10">
        <f t="shared" ca="1" si="2"/>
        <v>0</v>
      </c>
      <c r="R22" s="10">
        <f t="shared" ca="1" si="3"/>
        <v>0</v>
      </c>
      <c r="S22" s="10">
        <f t="shared" ca="1" si="4"/>
        <v>0</v>
      </c>
      <c r="T22" s="10">
        <f t="shared" ca="1" si="5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6"/>
        <v>0.3628203285755337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0"/>
        <v>0</v>
      </c>
      <c r="P23" s="10">
        <f t="shared" ca="1" si="1"/>
        <v>0</v>
      </c>
      <c r="Q23" s="10">
        <f t="shared" ca="1" si="2"/>
        <v>0</v>
      </c>
      <c r="R23" s="10">
        <f t="shared" ca="1" si="3"/>
        <v>0</v>
      </c>
      <c r="S23" s="10">
        <f t="shared" ca="1" si="4"/>
        <v>0</v>
      </c>
      <c r="T23" s="10">
        <f t="shared" ca="1" si="5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6"/>
        <v>0.20253005272306113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0"/>
        <v>0</v>
      </c>
      <c r="P24" s="10">
        <f t="shared" ca="1" si="1"/>
        <v>0</v>
      </c>
      <c r="Q24" s="10">
        <f t="shared" ca="1" si="2"/>
        <v>0</v>
      </c>
      <c r="R24" s="10">
        <f t="shared" ca="1" si="3"/>
        <v>0</v>
      </c>
      <c r="S24" s="10">
        <f t="shared" ca="1" si="4"/>
        <v>0</v>
      </c>
      <c r="T24" s="10">
        <f t="shared" ca="1" si="5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6"/>
        <v>0.84046644368670065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0"/>
        <v>0</v>
      </c>
      <c r="P25" s="10">
        <f t="shared" ca="1" si="1"/>
        <v>0</v>
      </c>
      <c r="Q25" s="10">
        <f t="shared" ca="1" si="2"/>
        <v>0</v>
      </c>
      <c r="R25" s="10">
        <f t="shared" ca="1" si="3"/>
        <v>0</v>
      </c>
      <c r="S25" s="10">
        <f t="shared" ca="1" si="4"/>
        <v>0</v>
      </c>
      <c r="T25" s="10">
        <f t="shared" ca="1" si="5"/>
        <v>0</v>
      </c>
      <c r="U25" s="10"/>
      <c r="V25" s="10"/>
      <c r="W25" s="10"/>
      <c r="X25" s="9" t="s">
        <v>0</v>
      </c>
      <c r="Y25" s="55">
        <f t="shared" ref="Y25:AE25" ca="1" si="7">SUM(N6:N50)</f>
        <v>0</v>
      </c>
      <c r="Z25" s="56">
        <f t="shared" ca="1" si="7"/>
        <v>0</v>
      </c>
      <c r="AA25" s="57">
        <f t="shared" ca="1" si="7"/>
        <v>0</v>
      </c>
      <c r="AB25" s="57">
        <f t="shared" ca="1" si="7"/>
        <v>0</v>
      </c>
      <c r="AC25" s="57">
        <f t="shared" ca="1" si="7"/>
        <v>0</v>
      </c>
      <c r="AD25" s="57">
        <f t="shared" ca="1" si="7"/>
        <v>0</v>
      </c>
      <c r="AE25" s="58">
        <f t="shared" ca="1" si="7"/>
        <v>0</v>
      </c>
    </row>
    <row r="26" spans="1:31">
      <c r="A26" s="10">
        <f t="shared" ca="1" si="6"/>
        <v>0.86896357978117511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0"/>
        <v>0</v>
      </c>
      <c r="P26" s="10">
        <f t="shared" ca="1" si="1"/>
        <v>0</v>
      </c>
      <c r="Q26" s="10">
        <f t="shared" ca="1" si="2"/>
        <v>0</v>
      </c>
      <c r="R26" s="10">
        <f t="shared" ca="1" si="3"/>
        <v>0</v>
      </c>
      <c r="S26" s="10">
        <f t="shared" ca="1" si="4"/>
        <v>0</v>
      </c>
      <c r="T26" s="10">
        <f t="shared" ca="1" si="5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6"/>
        <v>0.95209682556832331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0"/>
        <v>0</v>
      </c>
      <c r="P27" s="10">
        <f t="shared" ca="1" si="1"/>
        <v>0</v>
      </c>
      <c r="Q27" s="10">
        <f t="shared" ca="1" si="2"/>
        <v>0</v>
      </c>
      <c r="R27" s="10">
        <f t="shared" ca="1" si="3"/>
        <v>0</v>
      </c>
      <c r="S27" s="10">
        <f t="shared" ca="1" si="4"/>
        <v>0</v>
      </c>
      <c r="T27" s="10">
        <f t="shared" ca="1" si="5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6"/>
        <v>0.6810655223875427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0"/>
        <v>0</v>
      </c>
      <c r="P28" s="10">
        <f t="shared" ca="1" si="1"/>
        <v>0</v>
      </c>
      <c r="Q28" s="10">
        <f t="shared" ca="1" si="2"/>
        <v>0</v>
      </c>
      <c r="R28" s="10">
        <f t="shared" ca="1" si="3"/>
        <v>0</v>
      </c>
      <c r="S28" s="10">
        <f t="shared" ca="1" si="4"/>
        <v>0</v>
      </c>
      <c r="T28" s="10">
        <f t="shared" ca="1" si="5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6"/>
        <v>0.72988758822663502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0"/>
        <v>0</v>
      </c>
      <c r="P29" s="10">
        <f t="shared" ca="1" si="1"/>
        <v>0</v>
      </c>
      <c r="Q29" s="10">
        <f t="shared" ca="1" si="2"/>
        <v>0</v>
      </c>
      <c r="R29" s="10">
        <f t="shared" ca="1" si="3"/>
        <v>0</v>
      </c>
      <c r="S29" s="10">
        <f t="shared" ca="1" si="4"/>
        <v>0</v>
      </c>
      <c r="T29" s="10">
        <f t="shared" ca="1" si="5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6"/>
        <v>0.66730304334414203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0"/>
        <v>0</v>
      </c>
      <c r="P30" s="10">
        <f t="shared" ca="1" si="1"/>
        <v>0</v>
      </c>
      <c r="Q30" s="10">
        <f t="shared" ca="1" si="2"/>
        <v>0</v>
      </c>
      <c r="R30" s="10">
        <f t="shared" ca="1" si="3"/>
        <v>0</v>
      </c>
      <c r="S30" s="10">
        <f t="shared" ca="1" si="4"/>
        <v>0</v>
      </c>
      <c r="T30" s="10">
        <f t="shared" ca="1" si="5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6"/>
        <v>0.21651535719594961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0"/>
        <v>0</v>
      </c>
      <c r="P31" s="10">
        <f t="shared" ca="1" si="1"/>
        <v>0</v>
      </c>
      <c r="Q31" s="10">
        <f t="shared" ca="1" si="2"/>
        <v>0</v>
      </c>
      <c r="R31" s="10">
        <f t="shared" ca="1" si="3"/>
        <v>0</v>
      </c>
      <c r="S31" s="10">
        <f t="shared" ca="1" si="4"/>
        <v>0</v>
      </c>
      <c r="T31" s="10">
        <f t="shared" ca="1" si="5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6"/>
        <v>1.0865583050991057E-2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0"/>
        <v>0</v>
      </c>
      <c r="P32" s="10">
        <f t="shared" ca="1" si="1"/>
        <v>0</v>
      </c>
      <c r="Q32" s="10">
        <f t="shared" ca="1" si="2"/>
        <v>0</v>
      </c>
      <c r="R32" s="10">
        <f t="shared" ca="1" si="3"/>
        <v>0</v>
      </c>
      <c r="S32" s="10">
        <f t="shared" ca="1" si="4"/>
        <v>0</v>
      </c>
      <c r="T32" s="10">
        <f t="shared" ca="1" si="5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6"/>
        <v>0.81936357571595497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0"/>
        <v>0</v>
      </c>
      <c r="P33" s="10">
        <f t="shared" ca="1" si="1"/>
        <v>0</v>
      </c>
      <c r="Q33" s="10">
        <f t="shared" ca="1" si="2"/>
        <v>0</v>
      </c>
      <c r="R33" s="10">
        <f t="shared" ca="1" si="3"/>
        <v>0</v>
      </c>
      <c r="S33" s="10">
        <f t="shared" ca="1" si="4"/>
        <v>0</v>
      </c>
      <c r="T33" s="10">
        <f t="shared" ca="1" si="5"/>
        <v>0</v>
      </c>
      <c r="U33" s="10"/>
      <c r="V33" s="10"/>
      <c r="W33" s="10"/>
      <c r="X33" s="89"/>
      <c r="Y33" s="72"/>
      <c r="Z33" s="10"/>
      <c r="AA33" s="10"/>
      <c r="AB33" s="10"/>
      <c r="AC33" s="10"/>
      <c r="AD33" s="10"/>
      <c r="AE33" s="10"/>
    </row>
    <row r="34" spans="1:31">
      <c r="A34" s="10">
        <f t="shared" ca="1" si="6"/>
        <v>0.63213378461033032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0"/>
        <v>0</v>
      </c>
      <c r="P34" s="10">
        <f t="shared" ca="1" si="1"/>
        <v>0</v>
      </c>
      <c r="Q34" s="10">
        <f t="shared" ca="1" si="2"/>
        <v>0</v>
      </c>
      <c r="R34" s="10">
        <f t="shared" ca="1" si="3"/>
        <v>0</v>
      </c>
      <c r="S34" s="10">
        <f t="shared" ca="1" si="4"/>
        <v>0</v>
      </c>
      <c r="T34" s="10">
        <f t="shared" ca="1" si="5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>
      <c r="A35" s="10">
        <f t="shared" ca="1" si="6"/>
        <v>5.6453953760602471E-2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0"/>
        <v>0</v>
      </c>
      <c r="P35" s="10">
        <f t="shared" ca="1" si="1"/>
        <v>0</v>
      </c>
      <c r="Q35" s="10">
        <f t="shared" ca="1" si="2"/>
        <v>0</v>
      </c>
      <c r="R35" s="10">
        <f t="shared" ca="1" si="3"/>
        <v>0</v>
      </c>
      <c r="S35" s="10">
        <f t="shared" ca="1" si="4"/>
        <v>0</v>
      </c>
      <c r="T35" s="10">
        <f t="shared" ca="1" si="5"/>
        <v>0</v>
      </c>
      <c r="U35" s="10"/>
      <c r="V35" s="10"/>
      <c r="W35" s="10"/>
      <c r="X35" s="10"/>
      <c r="Y35" s="72"/>
      <c r="Z35" s="10"/>
      <c r="AA35" s="10"/>
      <c r="AB35" s="10"/>
      <c r="AC35" s="10"/>
      <c r="AD35" s="10"/>
      <c r="AE35" s="10"/>
    </row>
    <row r="36" spans="1:31">
      <c r="A36" s="10">
        <f t="shared" ca="1" si="6"/>
        <v>0.78331814983062187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0"/>
        <v>0</v>
      </c>
      <c r="P36" s="10">
        <f t="shared" ca="1" si="1"/>
        <v>0</v>
      </c>
      <c r="Q36" s="10">
        <f t="shared" ca="1" si="2"/>
        <v>0</v>
      </c>
      <c r="R36" s="10">
        <f t="shared" ca="1" si="3"/>
        <v>0</v>
      </c>
      <c r="S36" s="10">
        <f t="shared" ca="1" si="4"/>
        <v>0</v>
      </c>
      <c r="T36" s="10">
        <f t="shared" ca="1" si="5"/>
        <v>0</v>
      </c>
      <c r="U36" s="10"/>
      <c r="V36" s="10"/>
      <c r="W36" s="10"/>
      <c r="X36" s="10"/>
      <c r="Y36" s="108"/>
      <c r="Z36" s="108"/>
      <c r="AA36" s="108"/>
      <c r="AB36" s="108"/>
      <c r="AC36" s="108"/>
      <c r="AD36" s="108"/>
      <c r="AE36" s="41"/>
    </row>
    <row r="37" spans="1:31">
      <c r="A37" s="10">
        <f t="shared" ca="1" si="6"/>
        <v>0.27930505846317377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0"/>
        <v>0</v>
      </c>
      <c r="P37" s="10">
        <f t="shared" ca="1" si="1"/>
        <v>0</v>
      </c>
      <c r="Q37" s="10">
        <f t="shared" ca="1" si="2"/>
        <v>0</v>
      </c>
      <c r="R37" s="10">
        <f t="shared" ca="1" si="3"/>
        <v>0</v>
      </c>
      <c r="S37" s="10">
        <f t="shared" ca="1" si="4"/>
        <v>0</v>
      </c>
      <c r="T37" s="10">
        <f t="shared" ca="1" si="5"/>
        <v>0</v>
      </c>
      <c r="U37" s="10"/>
      <c r="V37" s="10"/>
      <c r="W37" s="10"/>
      <c r="X37" s="10"/>
      <c r="Y37" s="73"/>
      <c r="Z37" s="74"/>
      <c r="AA37" s="74"/>
      <c r="AB37" s="74"/>
      <c r="AC37" s="49"/>
      <c r="AD37" s="75"/>
      <c r="AE37" s="10" t="s">
        <v>0</v>
      </c>
    </row>
    <row r="38" spans="1:31">
      <c r="A38" s="10">
        <f t="shared" ca="1" si="6"/>
        <v>0.39092858888484605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0"/>
        <v>0</v>
      </c>
      <c r="P38" s="10">
        <f t="shared" ca="1" si="1"/>
        <v>0</v>
      </c>
      <c r="Q38" s="10">
        <f t="shared" ca="1" si="2"/>
        <v>0</v>
      </c>
      <c r="R38" s="10">
        <f t="shared" ca="1" si="3"/>
        <v>0</v>
      </c>
      <c r="S38" s="10">
        <f t="shared" ca="1" si="4"/>
        <v>0</v>
      </c>
      <c r="T38" s="10">
        <f t="shared" ca="1" si="5"/>
        <v>0</v>
      </c>
      <c r="U38" s="10"/>
      <c r="V38" s="10"/>
      <c r="W38" s="10"/>
      <c r="X38" s="10"/>
      <c r="Y38" s="73"/>
      <c r="Z38" s="74"/>
      <c r="AA38" s="59"/>
      <c r="AB38" s="74"/>
      <c r="AC38" s="32"/>
      <c r="AD38" s="75"/>
      <c r="AE38" s="10"/>
    </row>
    <row r="39" spans="1:31">
      <c r="A39" s="10">
        <f t="shared" ca="1" si="6"/>
        <v>0.48341259090242727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0"/>
        <v>0</v>
      </c>
      <c r="P39" s="10">
        <f t="shared" ca="1" si="1"/>
        <v>0</v>
      </c>
      <c r="Q39" s="10">
        <f t="shared" ca="1" si="2"/>
        <v>0</v>
      </c>
      <c r="R39" s="10">
        <f t="shared" ca="1" si="3"/>
        <v>0</v>
      </c>
      <c r="S39" s="10">
        <f t="shared" ca="1" si="4"/>
        <v>0</v>
      </c>
      <c r="T39" s="10">
        <f t="shared" ca="1" si="5"/>
        <v>0</v>
      </c>
      <c r="U39" s="10"/>
      <c r="V39" s="10"/>
      <c r="W39" s="10"/>
      <c r="X39" s="10"/>
      <c r="Y39" s="73"/>
      <c r="Z39" s="74"/>
      <c r="AA39" s="59"/>
      <c r="AB39" s="74"/>
      <c r="AC39" s="32"/>
      <c r="AD39" s="75"/>
      <c r="AE39" s="10"/>
    </row>
    <row r="40" spans="1:31">
      <c r="A40" s="10">
        <f t="shared" ca="1" si="6"/>
        <v>0.16226316762275961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0"/>
        <v>0</v>
      </c>
      <c r="P40" s="10">
        <f t="shared" ca="1" si="1"/>
        <v>0</v>
      </c>
      <c r="Q40" s="10">
        <f t="shared" ca="1" si="2"/>
        <v>0</v>
      </c>
      <c r="R40" s="10">
        <f t="shared" ca="1" si="3"/>
        <v>0</v>
      </c>
      <c r="S40" s="10">
        <f t="shared" ca="1" si="4"/>
        <v>0</v>
      </c>
      <c r="T40" s="10">
        <f t="shared" ca="1" si="5"/>
        <v>0</v>
      </c>
      <c r="U40" s="10"/>
      <c r="V40" s="10"/>
      <c r="W40" s="10"/>
      <c r="X40" s="10"/>
      <c r="Y40" s="73"/>
      <c r="Z40" s="74"/>
      <c r="AA40" s="59"/>
      <c r="AB40" s="74"/>
      <c r="AC40" s="32"/>
      <c r="AD40" s="75"/>
      <c r="AE40" s="10"/>
    </row>
    <row r="41" spans="1:31">
      <c r="A41" s="10">
        <f t="shared" ca="1" si="6"/>
        <v>0.61583099413116837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0"/>
        <v>0</v>
      </c>
      <c r="P41" s="10">
        <f t="shared" ca="1" si="1"/>
        <v>0</v>
      </c>
      <c r="Q41" s="10">
        <f t="shared" ca="1" si="2"/>
        <v>0</v>
      </c>
      <c r="R41" s="10">
        <f t="shared" ca="1" si="3"/>
        <v>0</v>
      </c>
      <c r="S41" s="10">
        <f t="shared" ca="1" si="4"/>
        <v>0</v>
      </c>
      <c r="T41" s="10">
        <f t="shared" ca="1" si="5"/>
        <v>0</v>
      </c>
      <c r="U41" s="10"/>
      <c r="V41" s="10"/>
      <c r="W41" s="10"/>
      <c r="X41" s="10"/>
      <c r="Y41" s="73"/>
      <c r="Z41" s="74"/>
      <c r="AA41" s="59"/>
      <c r="AB41" s="74"/>
      <c r="AC41" s="32"/>
      <c r="AD41" s="75"/>
      <c r="AE41" s="10"/>
    </row>
    <row r="42" spans="1:31">
      <c r="A42" s="10">
        <f t="shared" ca="1" si="6"/>
        <v>0.32095361965884717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0"/>
        <v>0</v>
      </c>
      <c r="P42" s="10">
        <f t="shared" ca="1" si="1"/>
        <v>0</v>
      </c>
      <c r="Q42" s="10">
        <f t="shared" ca="1" si="2"/>
        <v>0</v>
      </c>
      <c r="R42" s="10">
        <f t="shared" ca="1" si="3"/>
        <v>0</v>
      </c>
      <c r="S42" s="10">
        <f t="shared" ca="1" si="4"/>
        <v>0</v>
      </c>
      <c r="T42" s="10">
        <f t="shared" ca="1" si="5"/>
        <v>0</v>
      </c>
      <c r="U42" s="10"/>
      <c r="V42" s="10"/>
      <c r="W42" s="10"/>
      <c r="X42" s="10"/>
      <c r="Y42" s="73"/>
      <c r="Z42" s="74"/>
      <c r="AA42" s="59"/>
      <c r="AB42" s="74"/>
      <c r="AC42" s="32"/>
      <c r="AD42" s="75"/>
      <c r="AE42" s="10"/>
    </row>
    <row r="43" spans="1:31">
      <c r="A43" s="10">
        <f t="shared" ca="1" si="6"/>
        <v>0.36116243573427698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0"/>
        <v>0</v>
      </c>
      <c r="P43" s="10">
        <f t="shared" ca="1" si="1"/>
        <v>0</v>
      </c>
      <c r="Q43" s="10">
        <f t="shared" ca="1" si="2"/>
        <v>0</v>
      </c>
      <c r="R43" s="10">
        <f t="shared" ca="1" si="3"/>
        <v>0</v>
      </c>
      <c r="S43" s="10">
        <f t="shared" ca="1" si="4"/>
        <v>0</v>
      </c>
      <c r="T43" s="10">
        <f t="shared" ca="1" si="5"/>
        <v>0</v>
      </c>
      <c r="U43" s="10"/>
      <c r="V43" s="10"/>
      <c r="W43" s="10"/>
      <c r="X43" s="10"/>
      <c r="Y43" s="73"/>
      <c r="Z43" s="74"/>
      <c r="AA43" s="59"/>
      <c r="AB43" s="74"/>
      <c r="AC43" s="32"/>
      <c r="AD43" s="75"/>
      <c r="AE43" s="10"/>
    </row>
    <row r="44" spans="1:31">
      <c r="A44" s="10">
        <f t="shared" ca="1" si="6"/>
        <v>0.8467597323640973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0"/>
        <v>0</v>
      </c>
      <c r="P44" s="10">
        <f t="shared" ca="1" si="1"/>
        <v>0</v>
      </c>
      <c r="Q44" s="10">
        <f t="shared" ca="1" si="2"/>
        <v>0</v>
      </c>
      <c r="R44" s="10">
        <f t="shared" ca="1" si="3"/>
        <v>0</v>
      </c>
      <c r="S44" s="10">
        <f t="shared" ca="1" si="4"/>
        <v>0</v>
      </c>
      <c r="T44" s="10">
        <f t="shared" ca="1" si="5"/>
        <v>0</v>
      </c>
      <c r="U44" s="10"/>
      <c r="V44" s="10"/>
      <c r="W44" s="10"/>
      <c r="X44" s="10"/>
      <c r="Y44" s="73"/>
      <c r="Z44" s="74"/>
      <c r="AA44" s="32"/>
      <c r="AB44" s="74"/>
      <c r="AC44" s="32"/>
      <c r="AD44" s="75"/>
      <c r="AE44" s="10"/>
    </row>
    <row r="45" spans="1:31">
      <c r="A45" s="10">
        <f t="shared" ca="1" si="6"/>
        <v>5.4299414572903548E-2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0"/>
        <v>0</v>
      </c>
      <c r="P45" s="10">
        <f t="shared" ca="1" si="1"/>
        <v>0</v>
      </c>
      <c r="Q45" s="10">
        <f t="shared" ca="1" si="2"/>
        <v>0</v>
      </c>
      <c r="R45" s="10">
        <f t="shared" ca="1" si="3"/>
        <v>0</v>
      </c>
      <c r="S45" s="10">
        <f t="shared" ca="1" si="4"/>
        <v>0</v>
      </c>
      <c r="T45" s="10">
        <f t="shared" ca="1" si="5"/>
        <v>0</v>
      </c>
      <c r="U45" s="10"/>
      <c r="V45" s="10"/>
      <c r="W45" s="10"/>
      <c r="X45" s="10"/>
      <c r="Y45" s="73"/>
      <c r="Z45" s="74"/>
      <c r="AA45" s="59"/>
      <c r="AB45" s="74"/>
      <c r="AC45" s="32"/>
      <c r="AD45" s="75"/>
      <c r="AE45" s="10"/>
    </row>
    <row r="46" spans="1:31">
      <c r="A46" s="10">
        <f t="shared" ca="1" si="6"/>
        <v>0.83578189502169398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0"/>
        <v>0</v>
      </c>
      <c r="P46" s="10">
        <f t="shared" ca="1" si="1"/>
        <v>0</v>
      </c>
      <c r="Q46" s="10">
        <f t="shared" ca="1" si="2"/>
        <v>0</v>
      </c>
      <c r="R46" s="10">
        <f t="shared" ca="1" si="3"/>
        <v>0</v>
      </c>
      <c r="S46" s="10">
        <f t="shared" ca="1" si="4"/>
        <v>0</v>
      </c>
      <c r="T46" s="10">
        <f t="shared" ca="1" si="5"/>
        <v>0</v>
      </c>
      <c r="U46" s="10"/>
      <c r="V46" s="10"/>
      <c r="W46" s="10"/>
      <c r="X46" s="10"/>
      <c r="Y46" s="73"/>
      <c r="Z46" s="74"/>
      <c r="AA46" s="59"/>
      <c r="AB46" s="74"/>
      <c r="AC46" s="32"/>
      <c r="AD46" s="75"/>
      <c r="AE46" s="10"/>
    </row>
    <row r="47" spans="1:31">
      <c r="A47" s="10">
        <f t="shared" ca="1" si="6"/>
        <v>0.67960927354079737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0"/>
        <v>0</v>
      </c>
      <c r="P47" s="10">
        <f t="shared" ca="1" si="1"/>
        <v>0</v>
      </c>
      <c r="Q47" s="10">
        <f t="shared" ca="1" si="2"/>
        <v>0</v>
      </c>
      <c r="R47" s="10">
        <f t="shared" ca="1" si="3"/>
        <v>0</v>
      </c>
      <c r="S47" s="10">
        <f t="shared" ca="1" si="4"/>
        <v>0</v>
      </c>
      <c r="T47" s="10">
        <f t="shared" ca="1" si="5"/>
        <v>0</v>
      </c>
      <c r="U47" s="10"/>
      <c r="V47" s="10"/>
      <c r="W47" s="10"/>
      <c r="X47" s="10"/>
      <c r="Y47" s="73"/>
      <c r="Z47" s="74"/>
      <c r="AA47" s="59"/>
      <c r="AB47" s="74"/>
      <c r="AC47" s="32"/>
      <c r="AD47" s="75"/>
      <c r="AE47" s="10"/>
    </row>
    <row r="48" spans="1:31">
      <c r="A48" s="10">
        <f t="shared" ca="1" si="6"/>
        <v>0.13332696438166647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0"/>
        <v>0</v>
      </c>
      <c r="P48" s="10">
        <f t="shared" ca="1" si="1"/>
        <v>0</v>
      </c>
      <c r="Q48" s="10">
        <f t="shared" ca="1" si="2"/>
        <v>0</v>
      </c>
      <c r="R48" s="10">
        <f t="shared" ca="1" si="3"/>
        <v>0</v>
      </c>
      <c r="S48" s="10">
        <f t="shared" ca="1" si="4"/>
        <v>0</v>
      </c>
      <c r="T48" s="10">
        <f t="shared" ca="1" si="5"/>
        <v>0</v>
      </c>
      <c r="U48" s="10"/>
      <c r="V48" s="10"/>
      <c r="W48" s="10"/>
      <c r="X48" s="10"/>
      <c r="Y48" s="73"/>
      <c r="Z48" s="74"/>
      <c r="AA48" s="59"/>
      <c r="AB48" s="74"/>
      <c r="AC48" s="32"/>
      <c r="AD48" s="75"/>
      <c r="AE48" s="10"/>
    </row>
    <row r="49" spans="1:31">
      <c r="A49" s="10">
        <f t="shared" ca="1" si="6"/>
        <v>0.86451039653717421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0"/>
        <v>0</v>
      </c>
      <c r="P49" s="10">
        <f t="shared" ca="1" si="1"/>
        <v>0</v>
      </c>
      <c r="Q49" s="10">
        <f t="shared" ca="1" si="2"/>
        <v>0</v>
      </c>
      <c r="R49" s="10">
        <f t="shared" ca="1" si="3"/>
        <v>0</v>
      </c>
      <c r="S49" s="10">
        <f t="shared" ca="1" si="4"/>
        <v>0</v>
      </c>
      <c r="T49" s="10">
        <f t="shared" ca="1" si="5"/>
        <v>0</v>
      </c>
      <c r="U49" s="10"/>
      <c r="V49" s="10"/>
      <c r="W49" s="10"/>
      <c r="X49" s="10"/>
      <c r="Y49" s="73"/>
      <c r="Z49" s="74"/>
      <c r="AA49" s="59"/>
      <c r="AB49" s="74"/>
      <c r="AC49" s="32"/>
      <c r="AD49" s="75"/>
      <c r="AE49" s="10"/>
    </row>
    <row r="50" spans="1:31">
      <c r="A50" s="10">
        <f t="shared" ca="1" si="6"/>
        <v>0.56552582162463316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0"/>
        <v>0</v>
      </c>
      <c r="P50" s="10">
        <f t="shared" ca="1" si="1"/>
        <v>0</v>
      </c>
      <c r="Q50" s="10">
        <f t="shared" ca="1" si="2"/>
        <v>0</v>
      </c>
      <c r="R50" s="10">
        <f t="shared" ca="1" si="3"/>
        <v>0</v>
      </c>
      <c r="S50" s="10">
        <f t="shared" ca="1" si="4"/>
        <v>0</v>
      </c>
      <c r="T50" s="10">
        <f t="shared" ca="1" si="5"/>
        <v>0</v>
      </c>
      <c r="U50" s="10"/>
      <c r="V50" s="10"/>
      <c r="W50" s="10"/>
      <c r="X50" s="10"/>
      <c r="Y50" s="73"/>
      <c r="Z50" s="74"/>
      <c r="AA50" s="59"/>
      <c r="AB50" s="74"/>
      <c r="AC50" s="32"/>
      <c r="AD50" s="75"/>
      <c r="AE50" s="10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5:AE50"/>
  <sheetViews>
    <sheetView workbookViewId="0">
      <selection sqref="A1:AE50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0.17645959567544145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O50" ca="1" si="0">IF(COUNT($B6:$C6)=2,B6,0)</f>
        <v>0</v>
      </c>
      <c r="O6" s="10">
        <f t="shared" ca="1" si="0"/>
        <v>0</v>
      </c>
      <c r="P6" s="10">
        <f t="shared" ref="P6:P50" ca="1" si="1">IF(COUNT($B6:$C6)=2,N6*O6,0)</f>
        <v>0</v>
      </c>
      <c r="Q6" s="10">
        <f t="shared" ref="Q6:Q50" ca="1" si="2">IF(COUNT($B6:$C6)=2,B6^2,0)</f>
        <v>0</v>
      </c>
      <c r="R6" s="10">
        <f t="shared" ref="R6:R50" ca="1" si="3">IF(COUNT($B6:$C6)=2,B6^3,0)</f>
        <v>0</v>
      </c>
      <c r="S6" s="10">
        <f t="shared" ref="S6:S50" ca="1" si="4">IF(COUNT($B6:$C6)=2,B6^4,0)</f>
        <v>0</v>
      </c>
      <c r="T6" s="10">
        <f t="shared" ref="T6:T50" ca="1" si="5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6">RAND()</f>
        <v>0.11185380492204255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0"/>
        <v>0</v>
      </c>
      <c r="P7" s="10">
        <f t="shared" ca="1" si="1"/>
        <v>0</v>
      </c>
      <c r="Q7" s="10">
        <f t="shared" ca="1" si="2"/>
        <v>0</v>
      </c>
      <c r="R7" s="10">
        <f t="shared" ca="1" si="3"/>
        <v>0</v>
      </c>
      <c r="S7" s="10">
        <f t="shared" ca="1" si="4"/>
        <v>0</v>
      </c>
      <c r="T7" s="10">
        <f t="shared" ca="1" si="5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6"/>
        <v>0.10284427997312062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0"/>
        <v>0</v>
      </c>
      <c r="P8" s="10">
        <f t="shared" ca="1" si="1"/>
        <v>0</v>
      </c>
      <c r="Q8" s="10">
        <f t="shared" ca="1" si="2"/>
        <v>0</v>
      </c>
      <c r="R8" s="10">
        <f t="shared" ca="1" si="3"/>
        <v>0</v>
      </c>
      <c r="S8" s="10">
        <f t="shared" ca="1" si="4"/>
        <v>0</v>
      </c>
      <c r="T8" s="10">
        <f t="shared" ca="1" si="5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6"/>
        <v>0.34492157053109973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0"/>
        <v>0</v>
      </c>
      <c r="P9" s="10">
        <f t="shared" ca="1" si="1"/>
        <v>0</v>
      </c>
      <c r="Q9" s="10">
        <f t="shared" ca="1" si="2"/>
        <v>0</v>
      </c>
      <c r="R9" s="10">
        <f t="shared" ca="1" si="3"/>
        <v>0</v>
      </c>
      <c r="S9" s="10">
        <f t="shared" ca="1" si="4"/>
        <v>0</v>
      </c>
      <c r="T9" s="10">
        <f t="shared" ca="1" si="5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6"/>
        <v>0.94873957500500983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0"/>
        <v>0</v>
      </c>
      <c r="P10" s="10">
        <f t="shared" ca="1" si="1"/>
        <v>0</v>
      </c>
      <c r="Q10" s="10">
        <f t="shared" ca="1" si="2"/>
        <v>0</v>
      </c>
      <c r="R10" s="10">
        <f t="shared" ca="1" si="3"/>
        <v>0</v>
      </c>
      <c r="S10" s="10">
        <f t="shared" ca="1" si="4"/>
        <v>0</v>
      </c>
      <c r="T10" s="10">
        <f t="shared" ca="1" si="5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6"/>
        <v>0.8788578250877549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0"/>
        <v>0</v>
      </c>
      <c r="P11" s="10">
        <f t="shared" ca="1" si="1"/>
        <v>0</v>
      </c>
      <c r="Q11" s="10">
        <f t="shared" ca="1" si="2"/>
        <v>0</v>
      </c>
      <c r="R11" s="10">
        <f t="shared" ca="1" si="3"/>
        <v>0</v>
      </c>
      <c r="S11" s="10">
        <f t="shared" ca="1" si="4"/>
        <v>0</v>
      </c>
      <c r="T11" s="10">
        <f t="shared" ca="1" si="5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6"/>
        <v>0.70487186060639717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0"/>
        <v>0</v>
      </c>
      <c r="P12" s="10">
        <f t="shared" ca="1" si="1"/>
        <v>0</v>
      </c>
      <c r="Q12" s="10">
        <f t="shared" ca="1" si="2"/>
        <v>0</v>
      </c>
      <c r="R12" s="10">
        <f t="shared" ca="1" si="3"/>
        <v>0</v>
      </c>
      <c r="S12" s="10">
        <f t="shared" ca="1" si="4"/>
        <v>0</v>
      </c>
      <c r="T12" s="10">
        <f t="shared" ca="1" si="5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6"/>
        <v>0.1513732491442612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0"/>
        <v>0</v>
      </c>
      <c r="P13" s="10">
        <f t="shared" ca="1" si="1"/>
        <v>0</v>
      </c>
      <c r="Q13" s="10">
        <f t="shared" ca="1" si="2"/>
        <v>0</v>
      </c>
      <c r="R13" s="10">
        <f t="shared" ca="1" si="3"/>
        <v>0</v>
      </c>
      <c r="S13" s="10">
        <f t="shared" ca="1" si="4"/>
        <v>0</v>
      </c>
      <c r="T13" s="10">
        <f t="shared" ca="1" si="5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6"/>
        <v>0.4058697435170312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0"/>
        <v>0</v>
      </c>
      <c r="P14" s="10">
        <f t="shared" ca="1" si="1"/>
        <v>0</v>
      </c>
      <c r="Q14" s="10">
        <f t="shared" ca="1" si="2"/>
        <v>0</v>
      </c>
      <c r="R14" s="10">
        <f t="shared" ca="1" si="3"/>
        <v>0</v>
      </c>
      <c r="S14" s="10">
        <f t="shared" ca="1" si="4"/>
        <v>0</v>
      </c>
      <c r="T14" s="10">
        <f t="shared" ca="1" si="5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6"/>
        <v>0.82292770061701248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0"/>
        <v>0</v>
      </c>
      <c r="P15" s="10">
        <f t="shared" ca="1" si="1"/>
        <v>0</v>
      </c>
      <c r="Q15" s="10">
        <f t="shared" ca="1" si="2"/>
        <v>0</v>
      </c>
      <c r="R15" s="10">
        <f t="shared" ca="1" si="3"/>
        <v>0</v>
      </c>
      <c r="S15" s="10">
        <f t="shared" ca="1" si="4"/>
        <v>0</v>
      </c>
      <c r="T15" s="10">
        <f t="shared" ca="1" si="5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6"/>
        <v>0.37403063941392034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0"/>
        <v>0</v>
      </c>
      <c r="P16" s="10">
        <f t="shared" ca="1" si="1"/>
        <v>0</v>
      </c>
      <c r="Q16" s="10">
        <f t="shared" ca="1" si="2"/>
        <v>0</v>
      </c>
      <c r="R16" s="10">
        <f t="shared" ca="1" si="3"/>
        <v>0</v>
      </c>
      <c r="S16" s="10">
        <f t="shared" ca="1" si="4"/>
        <v>0</v>
      </c>
      <c r="T16" s="10">
        <f t="shared" ca="1" si="5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6"/>
        <v>0.30844024993491681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0"/>
        <v>0</v>
      </c>
      <c r="P17" s="10">
        <f t="shared" ca="1" si="1"/>
        <v>0</v>
      </c>
      <c r="Q17" s="10">
        <f t="shared" ca="1" si="2"/>
        <v>0</v>
      </c>
      <c r="R17" s="10">
        <f t="shared" ca="1" si="3"/>
        <v>0</v>
      </c>
      <c r="S17" s="10">
        <f t="shared" ca="1" si="4"/>
        <v>0</v>
      </c>
      <c r="T17" s="10">
        <f t="shared" ca="1" si="5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6"/>
        <v>0.16093083187863433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0"/>
        <v>0</v>
      </c>
      <c r="P18" s="10">
        <f t="shared" ca="1" si="1"/>
        <v>0</v>
      </c>
      <c r="Q18" s="10">
        <f t="shared" ca="1" si="2"/>
        <v>0</v>
      </c>
      <c r="R18" s="10">
        <f t="shared" ca="1" si="3"/>
        <v>0</v>
      </c>
      <c r="S18" s="10">
        <f t="shared" ca="1" si="4"/>
        <v>0</v>
      </c>
      <c r="T18" s="10">
        <f t="shared" ca="1" si="5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6"/>
        <v>0.15506074131331682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0"/>
        <v>0</v>
      </c>
      <c r="P19" s="10">
        <f t="shared" ca="1" si="1"/>
        <v>0</v>
      </c>
      <c r="Q19" s="10">
        <f t="shared" ca="1" si="2"/>
        <v>0</v>
      </c>
      <c r="R19" s="10">
        <f t="shared" ca="1" si="3"/>
        <v>0</v>
      </c>
      <c r="S19" s="10">
        <f t="shared" ca="1" si="4"/>
        <v>0</v>
      </c>
      <c r="T19" s="10">
        <f t="shared" ca="1" si="5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6"/>
        <v>0.81401976484450578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0"/>
        <v>0</v>
      </c>
      <c r="P20" s="10">
        <f t="shared" ca="1" si="1"/>
        <v>0</v>
      </c>
      <c r="Q20" s="10">
        <f t="shared" ca="1" si="2"/>
        <v>0</v>
      </c>
      <c r="R20" s="10">
        <f t="shared" ca="1" si="3"/>
        <v>0</v>
      </c>
      <c r="S20" s="10">
        <f t="shared" ca="1" si="4"/>
        <v>0</v>
      </c>
      <c r="T20" s="10">
        <f t="shared" ca="1" si="5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6"/>
        <v>0.96539474415323168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0"/>
        <v>0</v>
      </c>
      <c r="P21" s="10">
        <f t="shared" ca="1" si="1"/>
        <v>0</v>
      </c>
      <c r="Q21" s="10">
        <f t="shared" ca="1" si="2"/>
        <v>0</v>
      </c>
      <c r="R21" s="10">
        <f t="shared" ca="1" si="3"/>
        <v>0</v>
      </c>
      <c r="S21" s="10">
        <f t="shared" ca="1" si="4"/>
        <v>0</v>
      </c>
      <c r="T21" s="10">
        <f t="shared" ca="1" si="5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6"/>
        <v>0.43601716376189137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0"/>
        <v>0</v>
      </c>
      <c r="P22" s="10">
        <f t="shared" ca="1" si="1"/>
        <v>0</v>
      </c>
      <c r="Q22" s="10">
        <f t="shared" ca="1" si="2"/>
        <v>0</v>
      </c>
      <c r="R22" s="10">
        <f t="shared" ca="1" si="3"/>
        <v>0</v>
      </c>
      <c r="S22" s="10">
        <f t="shared" ca="1" si="4"/>
        <v>0</v>
      </c>
      <c r="T22" s="10">
        <f t="shared" ca="1" si="5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6"/>
        <v>0.63763264751909665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0"/>
        <v>0</v>
      </c>
      <c r="P23" s="10">
        <f t="shared" ca="1" si="1"/>
        <v>0</v>
      </c>
      <c r="Q23" s="10">
        <f t="shared" ca="1" si="2"/>
        <v>0</v>
      </c>
      <c r="R23" s="10">
        <f t="shared" ca="1" si="3"/>
        <v>0</v>
      </c>
      <c r="S23" s="10">
        <f t="shared" ca="1" si="4"/>
        <v>0</v>
      </c>
      <c r="T23" s="10">
        <f t="shared" ca="1" si="5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6"/>
        <v>0.11563962901754754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0"/>
        <v>0</v>
      </c>
      <c r="P24" s="10">
        <f t="shared" ca="1" si="1"/>
        <v>0</v>
      </c>
      <c r="Q24" s="10">
        <f t="shared" ca="1" si="2"/>
        <v>0</v>
      </c>
      <c r="R24" s="10">
        <f t="shared" ca="1" si="3"/>
        <v>0</v>
      </c>
      <c r="S24" s="10">
        <f t="shared" ca="1" si="4"/>
        <v>0</v>
      </c>
      <c r="T24" s="10">
        <f t="shared" ca="1" si="5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6"/>
        <v>0.60137073845251354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0"/>
        <v>0</v>
      </c>
      <c r="P25" s="10">
        <f t="shared" ca="1" si="1"/>
        <v>0</v>
      </c>
      <c r="Q25" s="10">
        <f t="shared" ca="1" si="2"/>
        <v>0</v>
      </c>
      <c r="R25" s="10">
        <f t="shared" ca="1" si="3"/>
        <v>0</v>
      </c>
      <c r="S25" s="10">
        <f t="shared" ca="1" si="4"/>
        <v>0</v>
      </c>
      <c r="T25" s="10">
        <f t="shared" ca="1" si="5"/>
        <v>0</v>
      </c>
      <c r="U25" s="10"/>
      <c r="V25" s="10"/>
      <c r="W25" s="10"/>
      <c r="X25" s="9" t="s">
        <v>0</v>
      </c>
      <c r="Y25" s="55">
        <f t="shared" ref="Y25:AE25" ca="1" si="7">SUM(N6:N50)</f>
        <v>0</v>
      </c>
      <c r="Z25" s="56">
        <f t="shared" ca="1" si="7"/>
        <v>0</v>
      </c>
      <c r="AA25" s="57">
        <f t="shared" ca="1" si="7"/>
        <v>0</v>
      </c>
      <c r="AB25" s="57">
        <f t="shared" ca="1" si="7"/>
        <v>0</v>
      </c>
      <c r="AC25" s="57">
        <f t="shared" ca="1" si="7"/>
        <v>0</v>
      </c>
      <c r="AD25" s="57">
        <f t="shared" ca="1" si="7"/>
        <v>0</v>
      </c>
      <c r="AE25" s="58">
        <f t="shared" ca="1" si="7"/>
        <v>0</v>
      </c>
    </row>
    <row r="26" spans="1:31">
      <c r="A26" s="10">
        <f t="shared" ca="1" si="6"/>
        <v>0.38786206187014394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0"/>
        <v>0</v>
      </c>
      <c r="P26" s="10">
        <f t="shared" ca="1" si="1"/>
        <v>0</v>
      </c>
      <c r="Q26" s="10">
        <f t="shared" ca="1" si="2"/>
        <v>0</v>
      </c>
      <c r="R26" s="10">
        <f t="shared" ca="1" si="3"/>
        <v>0</v>
      </c>
      <c r="S26" s="10">
        <f t="shared" ca="1" si="4"/>
        <v>0</v>
      </c>
      <c r="T26" s="10">
        <f t="shared" ca="1" si="5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6"/>
        <v>4.3014810484007127E-2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0"/>
        <v>0</v>
      </c>
      <c r="P27" s="10">
        <f t="shared" ca="1" si="1"/>
        <v>0</v>
      </c>
      <c r="Q27" s="10">
        <f t="shared" ca="1" si="2"/>
        <v>0</v>
      </c>
      <c r="R27" s="10">
        <f t="shared" ca="1" si="3"/>
        <v>0</v>
      </c>
      <c r="S27" s="10">
        <f t="shared" ca="1" si="4"/>
        <v>0</v>
      </c>
      <c r="T27" s="10">
        <f t="shared" ca="1" si="5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6"/>
        <v>0.6295891752647691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0"/>
        <v>0</v>
      </c>
      <c r="P28" s="10">
        <f t="shared" ca="1" si="1"/>
        <v>0</v>
      </c>
      <c r="Q28" s="10">
        <f t="shared" ca="1" si="2"/>
        <v>0</v>
      </c>
      <c r="R28" s="10">
        <f t="shared" ca="1" si="3"/>
        <v>0</v>
      </c>
      <c r="S28" s="10">
        <f t="shared" ca="1" si="4"/>
        <v>0</v>
      </c>
      <c r="T28" s="10">
        <f t="shared" ca="1" si="5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6"/>
        <v>0.93481178180502822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0"/>
        <v>0</v>
      </c>
      <c r="P29" s="10">
        <f t="shared" ca="1" si="1"/>
        <v>0</v>
      </c>
      <c r="Q29" s="10">
        <f t="shared" ca="1" si="2"/>
        <v>0</v>
      </c>
      <c r="R29" s="10">
        <f t="shared" ca="1" si="3"/>
        <v>0</v>
      </c>
      <c r="S29" s="10">
        <f t="shared" ca="1" si="4"/>
        <v>0</v>
      </c>
      <c r="T29" s="10">
        <f t="shared" ca="1" si="5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6"/>
        <v>0.8750249512626882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0"/>
        <v>0</v>
      </c>
      <c r="P30" s="10">
        <f t="shared" ca="1" si="1"/>
        <v>0</v>
      </c>
      <c r="Q30" s="10">
        <f t="shared" ca="1" si="2"/>
        <v>0</v>
      </c>
      <c r="R30" s="10">
        <f t="shared" ca="1" si="3"/>
        <v>0</v>
      </c>
      <c r="S30" s="10">
        <f t="shared" ca="1" si="4"/>
        <v>0</v>
      </c>
      <c r="T30" s="10">
        <f t="shared" ca="1" si="5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6"/>
        <v>0.13400328242781523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0"/>
        <v>0</v>
      </c>
      <c r="P31" s="10">
        <f t="shared" ca="1" si="1"/>
        <v>0</v>
      </c>
      <c r="Q31" s="10">
        <f t="shared" ca="1" si="2"/>
        <v>0</v>
      </c>
      <c r="R31" s="10">
        <f t="shared" ca="1" si="3"/>
        <v>0</v>
      </c>
      <c r="S31" s="10">
        <f t="shared" ca="1" si="4"/>
        <v>0</v>
      </c>
      <c r="T31" s="10">
        <f t="shared" ca="1" si="5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6"/>
        <v>5.2553330304046852E-2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0"/>
        <v>0</v>
      </c>
      <c r="P32" s="10">
        <f t="shared" ca="1" si="1"/>
        <v>0</v>
      </c>
      <c r="Q32" s="10">
        <f t="shared" ca="1" si="2"/>
        <v>0</v>
      </c>
      <c r="R32" s="10">
        <f t="shared" ca="1" si="3"/>
        <v>0</v>
      </c>
      <c r="S32" s="10">
        <f t="shared" ca="1" si="4"/>
        <v>0</v>
      </c>
      <c r="T32" s="10">
        <f t="shared" ca="1" si="5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6"/>
        <v>0.71292228422423354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0"/>
        <v>0</v>
      </c>
      <c r="P33" s="10">
        <f t="shared" ca="1" si="1"/>
        <v>0</v>
      </c>
      <c r="Q33" s="10">
        <f t="shared" ca="1" si="2"/>
        <v>0</v>
      </c>
      <c r="R33" s="10">
        <f t="shared" ca="1" si="3"/>
        <v>0</v>
      </c>
      <c r="S33" s="10">
        <f t="shared" ca="1" si="4"/>
        <v>0</v>
      </c>
      <c r="T33" s="10">
        <f t="shared" ca="1" si="5"/>
        <v>0</v>
      </c>
      <c r="U33" s="10"/>
      <c r="V33" s="10"/>
      <c r="W33" s="10"/>
      <c r="X33" s="89"/>
      <c r="Y33" s="72"/>
      <c r="Z33" s="10"/>
      <c r="AA33" s="10"/>
      <c r="AB33" s="10"/>
      <c r="AC33" s="10"/>
      <c r="AD33" s="10"/>
      <c r="AE33" s="10"/>
    </row>
    <row r="34" spans="1:31">
      <c r="A34" s="10">
        <f t="shared" ca="1" si="6"/>
        <v>0.90223931604251295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0"/>
        <v>0</v>
      </c>
      <c r="P34" s="10">
        <f t="shared" ca="1" si="1"/>
        <v>0</v>
      </c>
      <c r="Q34" s="10">
        <f t="shared" ca="1" si="2"/>
        <v>0</v>
      </c>
      <c r="R34" s="10">
        <f t="shared" ca="1" si="3"/>
        <v>0</v>
      </c>
      <c r="S34" s="10">
        <f t="shared" ca="1" si="4"/>
        <v>0</v>
      </c>
      <c r="T34" s="10">
        <f t="shared" ca="1" si="5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>
      <c r="A35" s="10">
        <f t="shared" ca="1" si="6"/>
        <v>0.74337302178504883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0"/>
        <v>0</v>
      </c>
      <c r="P35" s="10">
        <f t="shared" ca="1" si="1"/>
        <v>0</v>
      </c>
      <c r="Q35" s="10">
        <f t="shared" ca="1" si="2"/>
        <v>0</v>
      </c>
      <c r="R35" s="10">
        <f t="shared" ca="1" si="3"/>
        <v>0</v>
      </c>
      <c r="S35" s="10">
        <f t="shared" ca="1" si="4"/>
        <v>0</v>
      </c>
      <c r="T35" s="10">
        <f t="shared" ca="1" si="5"/>
        <v>0</v>
      </c>
      <c r="U35" s="10"/>
      <c r="V35" s="10"/>
      <c r="W35" s="10"/>
      <c r="X35" s="10"/>
      <c r="Y35" s="72"/>
      <c r="Z35" s="10"/>
      <c r="AA35" s="10"/>
      <c r="AB35" s="10"/>
      <c r="AC35" s="10"/>
      <c r="AD35" s="10"/>
      <c r="AE35" s="10"/>
    </row>
    <row r="36" spans="1:31">
      <c r="A36" s="10">
        <f t="shared" ca="1" si="6"/>
        <v>0.58097526042911207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0"/>
        <v>0</v>
      </c>
      <c r="P36" s="10">
        <f t="shared" ca="1" si="1"/>
        <v>0</v>
      </c>
      <c r="Q36" s="10">
        <f t="shared" ca="1" si="2"/>
        <v>0</v>
      </c>
      <c r="R36" s="10">
        <f t="shared" ca="1" si="3"/>
        <v>0</v>
      </c>
      <c r="S36" s="10">
        <f t="shared" ca="1" si="4"/>
        <v>0</v>
      </c>
      <c r="T36" s="10">
        <f t="shared" ca="1" si="5"/>
        <v>0</v>
      </c>
      <c r="U36" s="10"/>
      <c r="V36" s="10"/>
      <c r="W36" s="10"/>
      <c r="X36" s="10"/>
      <c r="Y36" s="108"/>
      <c r="Z36" s="108"/>
      <c r="AA36" s="108"/>
      <c r="AB36" s="108"/>
      <c r="AC36" s="108"/>
      <c r="AD36" s="108"/>
      <c r="AE36" s="41"/>
    </row>
    <row r="37" spans="1:31">
      <c r="A37" s="10">
        <f t="shared" ca="1" si="6"/>
        <v>0.11205193820913972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0"/>
        <v>0</v>
      </c>
      <c r="P37" s="10">
        <f t="shared" ca="1" si="1"/>
        <v>0</v>
      </c>
      <c r="Q37" s="10">
        <f t="shared" ca="1" si="2"/>
        <v>0</v>
      </c>
      <c r="R37" s="10">
        <f t="shared" ca="1" si="3"/>
        <v>0</v>
      </c>
      <c r="S37" s="10">
        <f t="shared" ca="1" si="4"/>
        <v>0</v>
      </c>
      <c r="T37" s="10">
        <f t="shared" ca="1" si="5"/>
        <v>0</v>
      </c>
      <c r="U37" s="10"/>
      <c r="V37" s="10"/>
      <c r="W37" s="10"/>
      <c r="X37" s="10"/>
      <c r="Y37" s="73"/>
      <c r="Z37" s="74"/>
      <c r="AA37" s="74"/>
      <c r="AB37" s="74"/>
      <c r="AC37" s="49"/>
      <c r="AD37" s="75"/>
      <c r="AE37" s="10" t="s">
        <v>0</v>
      </c>
    </row>
    <row r="38" spans="1:31">
      <c r="A38" s="10">
        <f t="shared" ca="1" si="6"/>
        <v>0.69065725778651443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0"/>
        <v>0</v>
      </c>
      <c r="P38" s="10">
        <f t="shared" ca="1" si="1"/>
        <v>0</v>
      </c>
      <c r="Q38" s="10">
        <f t="shared" ca="1" si="2"/>
        <v>0</v>
      </c>
      <c r="R38" s="10">
        <f t="shared" ca="1" si="3"/>
        <v>0</v>
      </c>
      <c r="S38" s="10">
        <f t="shared" ca="1" si="4"/>
        <v>0</v>
      </c>
      <c r="T38" s="10">
        <f t="shared" ca="1" si="5"/>
        <v>0</v>
      </c>
      <c r="U38" s="10"/>
      <c r="V38" s="10"/>
      <c r="W38" s="10"/>
      <c r="X38" s="10"/>
      <c r="Y38" s="73"/>
      <c r="Z38" s="74"/>
      <c r="AA38" s="59"/>
      <c r="AB38" s="74"/>
      <c r="AC38" s="32"/>
      <c r="AD38" s="75"/>
      <c r="AE38" s="10"/>
    </row>
    <row r="39" spans="1:31">
      <c r="A39" s="10">
        <f t="shared" ca="1" si="6"/>
        <v>0.27235219600373994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0"/>
        <v>0</v>
      </c>
      <c r="P39" s="10">
        <f t="shared" ca="1" si="1"/>
        <v>0</v>
      </c>
      <c r="Q39" s="10">
        <f t="shared" ca="1" si="2"/>
        <v>0</v>
      </c>
      <c r="R39" s="10">
        <f t="shared" ca="1" si="3"/>
        <v>0</v>
      </c>
      <c r="S39" s="10">
        <f t="shared" ca="1" si="4"/>
        <v>0</v>
      </c>
      <c r="T39" s="10">
        <f t="shared" ca="1" si="5"/>
        <v>0</v>
      </c>
      <c r="U39" s="10"/>
      <c r="V39" s="10"/>
      <c r="W39" s="10"/>
      <c r="X39" s="10"/>
      <c r="Y39" s="73"/>
      <c r="Z39" s="74"/>
      <c r="AA39" s="59"/>
      <c r="AB39" s="74"/>
      <c r="AC39" s="32"/>
      <c r="AD39" s="75"/>
      <c r="AE39" s="10"/>
    </row>
    <row r="40" spans="1:31">
      <c r="A40" s="10">
        <f t="shared" ca="1" si="6"/>
        <v>0.33256160267778068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0"/>
        <v>0</v>
      </c>
      <c r="P40" s="10">
        <f t="shared" ca="1" si="1"/>
        <v>0</v>
      </c>
      <c r="Q40" s="10">
        <f t="shared" ca="1" si="2"/>
        <v>0</v>
      </c>
      <c r="R40" s="10">
        <f t="shared" ca="1" si="3"/>
        <v>0</v>
      </c>
      <c r="S40" s="10">
        <f t="shared" ca="1" si="4"/>
        <v>0</v>
      </c>
      <c r="T40" s="10">
        <f t="shared" ca="1" si="5"/>
        <v>0</v>
      </c>
      <c r="U40" s="10"/>
      <c r="V40" s="10"/>
      <c r="W40" s="10"/>
      <c r="X40" s="10"/>
      <c r="Y40" s="73"/>
      <c r="Z40" s="74"/>
      <c r="AA40" s="59"/>
      <c r="AB40" s="74"/>
      <c r="AC40" s="32"/>
      <c r="AD40" s="75"/>
      <c r="AE40" s="10"/>
    </row>
    <row r="41" spans="1:31">
      <c r="A41" s="10">
        <f t="shared" ca="1" si="6"/>
        <v>0.52417851331412124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0"/>
        <v>0</v>
      </c>
      <c r="P41" s="10">
        <f t="shared" ca="1" si="1"/>
        <v>0</v>
      </c>
      <c r="Q41" s="10">
        <f t="shared" ca="1" si="2"/>
        <v>0</v>
      </c>
      <c r="R41" s="10">
        <f t="shared" ca="1" si="3"/>
        <v>0</v>
      </c>
      <c r="S41" s="10">
        <f t="shared" ca="1" si="4"/>
        <v>0</v>
      </c>
      <c r="T41" s="10">
        <f t="shared" ca="1" si="5"/>
        <v>0</v>
      </c>
      <c r="U41" s="10"/>
      <c r="V41" s="10"/>
      <c r="W41" s="10"/>
      <c r="X41" s="10"/>
      <c r="Y41" s="73"/>
      <c r="Z41" s="74"/>
      <c r="AA41" s="59"/>
      <c r="AB41" s="74"/>
      <c r="AC41" s="32"/>
      <c r="AD41" s="75"/>
      <c r="AE41" s="10"/>
    </row>
    <row r="42" spans="1:31">
      <c r="A42" s="10">
        <f t="shared" ca="1" si="6"/>
        <v>0.79168037895607812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0"/>
        <v>0</v>
      </c>
      <c r="P42" s="10">
        <f t="shared" ca="1" si="1"/>
        <v>0</v>
      </c>
      <c r="Q42" s="10">
        <f t="shared" ca="1" si="2"/>
        <v>0</v>
      </c>
      <c r="R42" s="10">
        <f t="shared" ca="1" si="3"/>
        <v>0</v>
      </c>
      <c r="S42" s="10">
        <f t="shared" ca="1" si="4"/>
        <v>0</v>
      </c>
      <c r="T42" s="10">
        <f t="shared" ca="1" si="5"/>
        <v>0</v>
      </c>
      <c r="U42" s="10"/>
      <c r="V42" s="10"/>
      <c r="W42" s="10"/>
      <c r="X42" s="10"/>
      <c r="Y42" s="73"/>
      <c r="Z42" s="74"/>
      <c r="AA42" s="59"/>
      <c r="AB42" s="74"/>
      <c r="AC42" s="32"/>
      <c r="AD42" s="75"/>
      <c r="AE42" s="10"/>
    </row>
    <row r="43" spans="1:31">
      <c r="A43" s="10">
        <f t="shared" ca="1" si="6"/>
        <v>0.27724067318575008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0"/>
        <v>0</v>
      </c>
      <c r="P43" s="10">
        <f t="shared" ca="1" si="1"/>
        <v>0</v>
      </c>
      <c r="Q43" s="10">
        <f t="shared" ca="1" si="2"/>
        <v>0</v>
      </c>
      <c r="R43" s="10">
        <f t="shared" ca="1" si="3"/>
        <v>0</v>
      </c>
      <c r="S43" s="10">
        <f t="shared" ca="1" si="4"/>
        <v>0</v>
      </c>
      <c r="T43" s="10">
        <f t="shared" ca="1" si="5"/>
        <v>0</v>
      </c>
      <c r="U43" s="10"/>
      <c r="V43" s="10"/>
      <c r="W43" s="10"/>
      <c r="X43" s="10"/>
      <c r="Y43" s="73"/>
      <c r="Z43" s="74"/>
      <c r="AA43" s="59"/>
      <c r="AB43" s="74"/>
      <c r="AC43" s="32"/>
      <c r="AD43" s="75"/>
      <c r="AE43" s="10"/>
    </row>
    <row r="44" spans="1:31">
      <c r="A44" s="10">
        <f t="shared" ca="1" si="6"/>
        <v>0.72546509803202419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0"/>
        <v>0</v>
      </c>
      <c r="P44" s="10">
        <f t="shared" ca="1" si="1"/>
        <v>0</v>
      </c>
      <c r="Q44" s="10">
        <f t="shared" ca="1" si="2"/>
        <v>0</v>
      </c>
      <c r="R44" s="10">
        <f t="shared" ca="1" si="3"/>
        <v>0</v>
      </c>
      <c r="S44" s="10">
        <f t="shared" ca="1" si="4"/>
        <v>0</v>
      </c>
      <c r="T44" s="10">
        <f t="shared" ca="1" si="5"/>
        <v>0</v>
      </c>
      <c r="U44" s="10"/>
      <c r="V44" s="10"/>
      <c r="W44" s="10"/>
      <c r="X44" s="10"/>
      <c r="Y44" s="73"/>
      <c r="Z44" s="74"/>
      <c r="AA44" s="32"/>
      <c r="AB44" s="74"/>
      <c r="AC44" s="32"/>
      <c r="AD44" s="75"/>
      <c r="AE44" s="10"/>
    </row>
    <row r="45" spans="1:31">
      <c r="A45" s="10">
        <f t="shared" ca="1" si="6"/>
        <v>7.0781516378257692E-2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0"/>
        <v>0</v>
      </c>
      <c r="P45" s="10">
        <f t="shared" ca="1" si="1"/>
        <v>0</v>
      </c>
      <c r="Q45" s="10">
        <f t="shared" ca="1" si="2"/>
        <v>0</v>
      </c>
      <c r="R45" s="10">
        <f t="shared" ca="1" si="3"/>
        <v>0</v>
      </c>
      <c r="S45" s="10">
        <f t="shared" ca="1" si="4"/>
        <v>0</v>
      </c>
      <c r="T45" s="10">
        <f t="shared" ca="1" si="5"/>
        <v>0</v>
      </c>
      <c r="U45" s="10"/>
      <c r="V45" s="10"/>
      <c r="W45" s="10"/>
      <c r="X45" s="10"/>
      <c r="Y45" s="73"/>
      <c r="Z45" s="74"/>
      <c r="AA45" s="59"/>
      <c r="AB45" s="74"/>
      <c r="AC45" s="32"/>
      <c r="AD45" s="75"/>
      <c r="AE45" s="10"/>
    </row>
    <row r="46" spans="1:31">
      <c r="A46" s="10">
        <f t="shared" ca="1" si="6"/>
        <v>0.14333093670512431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0"/>
        <v>0</v>
      </c>
      <c r="P46" s="10">
        <f t="shared" ca="1" si="1"/>
        <v>0</v>
      </c>
      <c r="Q46" s="10">
        <f t="shared" ca="1" si="2"/>
        <v>0</v>
      </c>
      <c r="R46" s="10">
        <f t="shared" ca="1" si="3"/>
        <v>0</v>
      </c>
      <c r="S46" s="10">
        <f t="shared" ca="1" si="4"/>
        <v>0</v>
      </c>
      <c r="T46" s="10">
        <f t="shared" ca="1" si="5"/>
        <v>0</v>
      </c>
      <c r="U46" s="10"/>
      <c r="V46" s="10"/>
      <c r="W46" s="10"/>
      <c r="X46" s="10"/>
      <c r="Y46" s="73"/>
      <c r="Z46" s="74"/>
      <c r="AA46" s="59"/>
      <c r="AB46" s="74"/>
      <c r="AC46" s="32"/>
      <c r="AD46" s="75"/>
      <c r="AE46" s="10"/>
    </row>
    <row r="47" spans="1:31">
      <c r="A47" s="10">
        <f t="shared" ca="1" si="6"/>
        <v>0.53093645786205168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0"/>
        <v>0</v>
      </c>
      <c r="P47" s="10">
        <f t="shared" ca="1" si="1"/>
        <v>0</v>
      </c>
      <c r="Q47" s="10">
        <f t="shared" ca="1" si="2"/>
        <v>0</v>
      </c>
      <c r="R47" s="10">
        <f t="shared" ca="1" si="3"/>
        <v>0</v>
      </c>
      <c r="S47" s="10">
        <f t="shared" ca="1" si="4"/>
        <v>0</v>
      </c>
      <c r="T47" s="10">
        <f t="shared" ca="1" si="5"/>
        <v>0</v>
      </c>
      <c r="U47" s="10"/>
      <c r="V47" s="10"/>
      <c r="W47" s="10"/>
      <c r="X47" s="10"/>
      <c r="Y47" s="73"/>
      <c r="Z47" s="74"/>
      <c r="AA47" s="59"/>
      <c r="AB47" s="74"/>
      <c r="AC47" s="32"/>
      <c r="AD47" s="75"/>
      <c r="AE47" s="10"/>
    </row>
    <row r="48" spans="1:31">
      <c r="A48" s="10">
        <f t="shared" ca="1" si="6"/>
        <v>0.29084222657745373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0"/>
        <v>0</v>
      </c>
      <c r="P48" s="10">
        <f t="shared" ca="1" si="1"/>
        <v>0</v>
      </c>
      <c r="Q48" s="10">
        <f t="shared" ca="1" si="2"/>
        <v>0</v>
      </c>
      <c r="R48" s="10">
        <f t="shared" ca="1" si="3"/>
        <v>0</v>
      </c>
      <c r="S48" s="10">
        <f t="shared" ca="1" si="4"/>
        <v>0</v>
      </c>
      <c r="T48" s="10">
        <f t="shared" ca="1" si="5"/>
        <v>0</v>
      </c>
      <c r="U48" s="10"/>
      <c r="V48" s="10"/>
      <c r="W48" s="10"/>
      <c r="X48" s="10"/>
      <c r="Y48" s="73"/>
      <c r="Z48" s="74"/>
      <c r="AA48" s="59"/>
      <c r="AB48" s="74"/>
      <c r="AC48" s="32"/>
      <c r="AD48" s="75"/>
      <c r="AE48" s="10"/>
    </row>
    <row r="49" spans="1:31">
      <c r="A49" s="10">
        <f t="shared" ca="1" si="6"/>
        <v>0.47515533515747044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0"/>
        <v>0</v>
      </c>
      <c r="P49" s="10">
        <f t="shared" ca="1" si="1"/>
        <v>0</v>
      </c>
      <c r="Q49" s="10">
        <f t="shared" ca="1" si="2"/>
        <v>0</v>
      </c>
      <c r="R49" s="10">
        <f t="shared" ca="1" si="3"/>
        <v>0</v>
      </c>
      <c r="S49" s="10">
        <f t="shared" ca="1" si="4"/>
        <v>0</v>
      </c>
      <c r="T49" s="10">
        <f t="shared" ca="1" si="5"/>
        <v>0</v>
      </c>
      <c r="U49" s="10"/>
      <c r="V49" s="10"/>
      <c r="W49" s="10"/>
      <c r="X49" s="10"/>
      <c r="Y49" s="73"/>
      <c r="Z49" s="74"/>
      <c r="AA49" s="59"/>
      <c r="AB49" s="74"/>
      <c r="AC49" s="32"/>
      <c r="AD49" s="75"/>
      <c r="AE49" s="10"/>
    </row>
    <row r="50" spans="1:31">
      <c r="A50" s="10">
        <f t="shared" ca="1" si="6"/>
        <v>0.29843609779933289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0"/>
        <v>0</v>
      </c>
      <c r="P50" s="10">
        <f t="shared" ca="1" si="1"/>
        <v>0</v>
      </c>
      <c r="Q50" s="10">
        <f t="shared" ca="1" si="2"/>
        <v>0</v>
      </c>
      <c r="R50" s="10">
        <f t="shared" ca="1" si="3"/>
        <v>0</v>
      </c>
      <c r="S50" s="10">
        <f t="shared" ca="1" si="4"/>
        <v>0</v>
      </c>
      <c r="T50" s="10">
        <f t="shared" ca="1" si="5"/>
        <v>0</v>
      </c>
      <c r="U50" s="10"/>
      <c r="V50" s="10"/>
      <c r="W50" s="10"/>
      <c r="X50" s="10"/>
      <c r="Y50" s="73"/>
      <c r="Z50" s="74"/>
      <c r="AA50" s="59"/>
      <c r="AB50" s="74"/>
      <c r="AC50" s="32"/>
      <c r="AD50" s="75"/>
      <c r="AE50" s="10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5:AE50"/>
  <sheetViews>
    <sheetView workbookViewId="0">
      <selection sqref="A1:AE50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0.71573586436494885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O50" ca="1" si="0">IF(COUNT($B6:$C6)=2,B6,0)</f>
        <v>0</v>
      </c>
      <c r="O6" s="10">
        <f t="shared" ca="1" si="0"/>
        <v>0</v>
      </c>
      <c r="P6" s="10">
        <f t="shared" ref="P6:P50" ca="1" si="1">IF(COUNT($B6:$C6)=2,N6*O6,0)</f>
        <v>0</v>
      </c>
      <c r="Q6" s="10">
        <f t="shared" ref="Q6:Q50" ca="1" si="2">IF(COUNT($B6:$C6)=2,B6^2,0)</f>
        <v>0</v>
      </c>
      <c r="R6" s="10">
        <f t="shared" ref="R6:R50" ca="1" si="3">IF(COUNT($B6:$C6)=2,B6^3,0)</f>
        <v>0</v>
      </c>
      <c r="S6" s="10">
        <f t="shared" ref="S6:S50" ca="1" si="4">IF(COUNT($B6:$C6)=2,B6^4,0)</f>
        <v>0</v>
      </c>
      <c r="T6" s="10">
        <f t="shared" ref="T6:T50" ca="1" si="5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6">RAND()</f>
        <v>0.45893002522611326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0"/>
        <v>0</v>
      </c>
      <c r="P7" s="10">
        <f t="shared" ca="1" si="1"/>
        <v>0</v>
      </c>
      <c r="Q7" s="10">
        <f t="shared" ca="1" si="2"/>
        <v>0</v>
      </c>
      <c r="R7" s="10">
        <f t="shared" ca="1" si="3"/>
        <v>0</v>
      </c>
      <c r="S7" s="10">
        <f t="shared" ca="1" si="4"/>
        <v>0</v>
      </c>
      <c r="T7" s="10">
        <f t="shared" ca="1" si="5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6"/>
        <v>0.27702986220479142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0"/>
        <v>0</v>
      </c>
      <c r="P8" s="10">
        <f t="shared" ca="1" si="1"/>
        <v>0</v>
      </c>
      <c r="Q8" s="10">
        <f t="shared" ca="1" si="2"/>
        <v>0</v>
      </c>
      <c r="R8" s="10">
        <f t="shared" ca="1" si="3"/>
        <v>0</v>
      </c>
      <c r="S8" s="10">
        <f t="shared" ca="1" si="4"/>
        <v>0</v>
      </c>
      <c r="T8" s="10">
        <f t="shared" ca="1" si="5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6"/>
        <v>0.84870358305069482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0"/>
        <v>0</v>
      </c>
      <c r="P9" s="10">
        <f t="shared" ca="1" si="1"/>
        <v>0</v>
      </c>
      <c r="Q9" s="10">
        <f t="shared" ca="1" si="2"/>
        <v>0</v>
      </c>
      <c r="R9" s="10">
        <f t="shared" ca="1" si="3"/>
        <v>0</v>
      </c>
      <c r="S9" s="10">
        <f t="shared" ca="1" si="4"/>
        <v>0</v>
      </c>
      <c r="T9" s="10">
        <f t="shared" ca="1" si="5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6"/>
        <v>0.97612338735772974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0"/>
        <v>0</v>
      </c>
      <c r="P10" s="10">
        <f t="shared" ca="1" si="1"/>
        <v>0</v>
      </c>
      <c r="Q10" s="10">
        <f t="shared" ca="1" si="2"/>
        <v>0</v>
      </c>
      <c r="R10" s="10">
        <f t="shared" ca="1" si="3"/>
        <v>0</v>
      </c>
      <c r="S10" s="10">
        <f t="shared" ca="1" si="4"/>
        <v>0</v>
      </c>
      <c r="T10" s="10">
        <f t="shared" ca="1" si="5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6"/>
        <v>0.7684501034063187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0"/>
        <v>0</v>
      </c>
      <c r="P11" s="10">
        <f t="shared" ca="1" si="1"/>
        <v>0</v>
      </c>
      <c r="Q11" s="10">
        <f t="shared" ca="1" si="2"/>
        <v>0</v>
      </c>
      <c r="R11" s="10">
        <f t="shared" ca="1" si="3"/>
        <v>0</v>
      </c>
      <c r="S11" s="10">
        <f t="shared" ca="1" si="4"/>
        <v>0</v>
      </c>
      <c r="T11" s="10">
        <f t="shared" ca="1" si="5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6"/>
        <v>0.56511248282207194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0"/>
        <v>0</v>
      </c>
      <c r="P12" s="10">
        <f t="shared" ca="1" si="1"/>
        <v>0</v>
      </c>
      <c r="Q12" s="10">
        <f t="shared" ca="1" si="2"/>
        <v>0</v>
      </c>
      <c r="R12" s="10">
        <f t="shared" ca="1" si="3"/>
        <v>0</v>
      </c>
      <c r="S12" s="10">
        <f t="shared" ca="1" si="4"/>
        <v>0</v>
      </c>
      <c r="T12" s="10">
        <f t="shared" ca="1" si="5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6"/>
        <v>0.90584477311511136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0"/>
        <v>0</v>
      </c>
      <c r="P13" s="10">
        <f t="shared" ca="1" si="1"/>
        <v>0</v>
      </c>
      <c r="Q13" s="10">
        <f t="shared" ca="1" si="2"/>
        <v>0</v>
      </c>
      <c r="R13" s="10">
        <f t="shared" ca="1" si="3"/>
        <v>0</v>
      </c>
      <c r="S13" s="10">
        <f t="shared" ca="1" si="4"/>
        <v>0</v>
      </c>
      <c r="T13" s="10">
        <f t="shared" ca="1" si="5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6"/>
        <v>0.60595883710949783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0"/>
        <v>0</v>
      </c>
      <c r="P14" s="10">
        <f t="shared" ca="1" si="1"/>
        <v>0</v>
      </c>
      <c r="Q14" s="10">
        <f t="shared" ca="1" si="2"/>
        <v>0</v>
      </c>
      <c r="R14" s="10">
        <f t="shared" ca="1" si="3"/>
        <v>0</v>
      </c>
      <c r="S14" s="10">
        <f t="shared" ca="1" si="4"/>
        <v>0</v>
      </c>
      <c r="T14" s="10">
        <f t="shared" ca="1" si="5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6"/>
        <v>0.59312522974162196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0"/>
        <v>0</v>
      </c>
      <c r="P15" s="10">
        <f t="shared" ca="1" si="1"/>
        <v>0</v>
      </c>
      <c r="Q15" s="10">
        <f t="shared" ca="1" si="2"/>
        <v>0</v>
      </c>
      <c r="R15" s="10">
        <f t="shared" ca="1" si="3"/>
        <v>0</v>
      </c>
      <c r="S15" s="10">
        <f t="shared" ca="1" si="4"/>
        <v>0</v>
      </c>
      <c r="T15" s="10">
        <f t="shared" ca="1" si="5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6"/>
        <v>0.71839659770913777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0"/>
        <v>0</v>
      </c>
      <c r="P16" s="10">
        <f t="shared" ca="1" si="1"/>
        <v>0</v>
      </c>
      <c r="Q16" s="10">
        <f t="shared" ca="1" si="2"/>
        <v>0</v>
      </c>
      <c r="R16" s="10">
        <f t="shared" ca="1" si="3"/>
        <v>0</v>
      </c>
      <c r="S16" s="10">
        <f t="shared" ca="1" si="4"/>
        <v>0</v>
      </c>
      <c r="T16" s="10">
        <f t="shared" ca="1" si="5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6"/>
        <v>0.92212295307345093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0"/>
        <v>0</v>
      </c>
      <c r="P17" s="10">
        <f t="shared" ca="1" si="1"/>
        <v>0</v>
      </c>
      <c r="Q17" s="10">
        <f t="shared" ca="1" si="2"/>
        <v>0</v>
      </c>
      <c r="R17" s="10">
        <f t="shared" ca="1" si="3"/>
        <v>0</v>
      </c>
      <c r="S17" s="10">
        <f t="shared" ca="1" si="4"/>
        <v>0</v>
      </c>
      <c r="T17" s="10">
        <f t="shared" ca="1" si="5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6"/>
        <v>0.77992232905006753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0"/>
        <v>0</v>
      </c>
      <c r="P18" s="10">
        <f t="shared" ca="1" si="1"/>
        <v>0</v>
      </c>
      <c r="Q18" s="10">
        <f t="shared" ca="1" si="2"/>
        <v>0</v>
      </c>
      <c r="R18" s="10">
        <f t="shared" ca="1" si="3"/>
        <v>0</v>
      </c>
      <c r="S18" s="10">
        <f t="shared" ca="1" si="4"/>
        <v>0</v>
      </c>
      <c r="T18" s="10">
        <f t="shared" ca="1" si="5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6"/>
        <v>0.14733860382826136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0"/>
        <v>0</v>
      </c>
      <c r="P19" s="10">
        <f t="shared" ca="1" si="1"/>
        <v>0</v>
      </c>
      <c r="Q19" s="10">
        <f t="shared" ca="1" si="2"/>
        <v>0</v>
      </c>
      <c r="R19" s="10">
        <f t="shared" ca="1" si="3"/>
        <v>0</v>
      </c>
      <c r="S19" s="10">
        <f t="shared" ca="1" si="4"/>
        <v>0</v>
      </c>
      <c r="T19" s="10">
        <f t="shared" ca="1" si="5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6"/>
        <v>0.15937143549793609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0"/>
        <v>0</v>
      </c>
      <c r="P20" s="10">
        <f t="shared" ca="1" si="1"/>
        <v>0</v>
      </c>
      <c r="Q20" s="10">
        <f t="shared" ca="1" si="2"/>
        <v>0</v>
      </c>
      <c r="R20" s="10">
        <f t="shared" ca="1" si="3"/>
        <v>0</v>
      </c>
      <c r="S20" s="10">
        <f t="shared" ca="1" si="4"/>
        <v>0</v>
      </c>
      <c r="T20" s="10">
        <f t="shared" ca="1" si="5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6"/>
        <v>0.63240727448541789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0"/>
        <v>0</v>
      </c>
      <c r="P21" s="10">
        <f t="shared" ca="1" si="1"/>
        <v>0</v>
      </c>
      <c r="Q21" s="10">
        <f t="shared" ca="1" si="2"/>
        <v>0</v>
      </c>
      <c r="R21" s="10">
        <f t="shared" ca="1" si="3"/>
        <v>0</v>
      </c>
      <c r="S21" s="10">
        <f t="shared" ca="1" si="4"/>
        <v>0</v>
      </c>
      <c r="T21" s="10">
        <f t="shared" ca="1" si="5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6"/>
        <v>0.80173053687982276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0"/>
        <v>0</v>
      </c>
      <c r="P22" s="10">
        <f t="shared" ca="1" si="1"/>
        <v>0</v>
      </c>
      <c r="Q22" s="10">
        <f t="shared" ca="1" si="2"/>
        <v>0</v>
      </c>
      <c r="R22" s="10">
        <f t="shared" ca="1" si="3"/>
        <v>0</v>
      </c>
      <c r="S22" s="10">
        <f t="shared" ca="1" si="4"/>
        <v>0</v>
      </c>
      <c r="T22" s="10">
        <f t="shared" ca="1" si="5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6"/>
        <v>9.7306572872041142E-2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0"/>
        <v>0</v>
      </c>
      <c r="P23" s="10">
        <f t="shared" ca="1" si="1"/>
        <v>0</v>
      </c>
      <c r="Q23" s="10">
        <f t="shared" ca="1" si="2"/>
        <v>0</v>
      </c>
      <c r="R23" s="10">
        <f t="shared" ca="1" si="3"/>
        <v>0</v>
      </c>
      <c r="S23" s="10">
        <f t="shared" ca="1" si="4"/>
        <v>0</v>
      </c>
      <c r="T23" s="10">
        <f t="shared" ca="1" si="5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6"/>
        <v>0.47801280928154588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0"/>
        <v>0</v>
      </c>
      <c r="P24" s="10">
        <f t="shared" ca="1" si="1"/>
        <v>0</v>
      </c>
      <c r="Q24" s="10">
        <f t="shared" ca="1" si="2"/>
        <v>0</v>
      </c>
      <c r="R24" s="10">
        <f t="shared" ca="1" si="3"/>
        <v>0</v>
      </c>
      <c r="S24" s="10">
        <f t="shared" ca="1" si="4"/>
        <v>0</v>
      </c>
      <c r="T24" s="10">
        <f t="shared" ca="1" si="5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6"/>
        <v>0.51326817320066886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0"/>
        <v>0</v>
      </c>
      <c r="P25" s="10">
        <f t="shared" ca="1" si="1"/>
        <v>0</v>
      </c>
      <c r="Q25" s="10">
        <f t="shared" ca="1" si="2"/>
        <v>0</v>
      </c>
      <c r="R25" s="10">
        <f t="shared" ca="1" si="3"/>
        <v>0</v>
      </c>
      <c r="S25" s="10">
        <f t="shared" ca="1" si="4"/>
        <v>0</v>
      </c>
      <c r="T25" s="10">
        <f t="shared" ca="1" si="5"/>
        <v>0</v>
      </c>
      <c r="U25" s="10"/>
      <c r="V25" s="10"/>
      <c r="W25" s="10"/>
      <c r="X25" s="9" t="s">
        <v>0</v>
      </c>
      <c r="Y25" s="55">
        <f t="shared" ref="Y25:AE25" ca="1" si="7">SUM(N6:N50)</f>
        <v>0</v>
      </c>
      <c r="Z25" s="56">
        <f t="shared" ca="1" si="7"/>
        <v>0</v>
      </c>
      <c r="AA25" s="57">
        <f t="shared" ca="1" si="7"/>
        <v>0</v>
      </c>
      <c r="AB25" s="57">
        <f t="shared" ca="1" si="7"/>
        <v>0</v>
      </c>
      <c r="AC25" s="57">
        <f t="shared" ca="1" si="7"/>
        <v>0</v>
      </c>
      <c r="AD25" s="57">
        <f t="shared" ca="1" si="7"/>
        <v>0</v>
      </c>
      <c r="AE25" s="58">
        <f t="shared" ca="1" si="7"/>
        <v>0</v>
      </c>
    </row>
    <row r="26" spans="1:31">
      <c r="A26" s="10">
        <f t="shared" ca="1" si="6"/>
        <v>0.38735154967084795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0"/>
        <v>0</v>
      </c>
      <c r="P26" s="10">
        <f t="shared" ca="1" si="1"/>
        <v>0</v>
      </c>
      <c r="Q26" s="10">
        <f t="shared" ca="1" si="2"/>
        <v>0</v>
      </c>
      <c r="R26" s="10">
        <f t="shared" ca="1" si="3"/>
        <v>0</v>
      </c>
      <c r="S26" s="10">
        <f t="shared" ca="1" si="4"/>
        <v>0</v>
      </c>
      <c r="T26" s="10">
        <f t="shared" ca="1" si="5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6"/>
        <v>0.72929971271923122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0"/>
        <v>0</v>
      </c>
      <c r="P27" s="10">
        <f t="shared" ca="1" si="1"/>
        <v>0</v>
      </c>
      <c r="Q27" s="10">
        <f t="shared" ca="1" si="2"/>
        <v>0</v>
      </c>
      <c r="R27" s="10">
        <f t="shared" ca="1" si="3"/>
        <v>0</v>
      </c>
      <c r="S27" s="10">
        <f t="shared" ca="1" si="4"/>
        <v>0</v>
      </c>
      <c r="T27" s="10">
        <f t="shared" ca="1" si="5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6"/>
        <v>0.3703424449175784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0"/>
        <v>0</v>
      </c>
      <c r="P28" s="10">
        <f t="shared" ca="1" si="1"/>
        <v>0</v>
      </c>
      <c r="Q28" s="10">
        <f t="shared" ca="1" si="2"/>
        <v>0</v>
      </c>
      <c r="R28" s="10">
        <f t="shared" ca="1" si="3"/>
        <v>0</v>
      </c>
      <c r="S28" s="10">
        <f t="shared" ca="1" si="4"/>
        <v>0</v>
      </c>
      <c r="T28" s="10">
        <f t="shared" ca="1" si="5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6"/>
        <v>0.92675401586636541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0"/>
        <v>0</v>
      </c>
      <c r="P29" s="10">
        <f t="shared" ca="1" si="1"/>
        <v>0</v>
      </c>
      <c r="Q29" s="10">
        <f t="shared" ca="1" si="2"/>
        <v>0</v>
      </c>
      <c r="R29" s="10">
        <f t="shared" ca="1" si="3"/>
        <v>0</v>
      </c>
      <c r="S29" s="10">
        <f t="shared" ca="1" si="4"/>
        <v>0</v>
      </c>
      <c r="T29" s="10">
        <f t="shared" ca="1" si="5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6"/>
        <v>0.88604399569780157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0"/>
        <v>0</v>
      </c>
      <c r="P30" s="10">
        <f t="shared" ca="1" si="1"/>
        <v>0</v>
      </c>
      <c r="Q30" s="10">
        <f t="shared" ca="1" si="2"/>
        <v>0</v>
      </c>
      <c r="R30" s="10">
        <f t="shared" ca="1" si="3"/>
        <v>0</v>
      </c>
      <c r="S30" s="10">
        <f t="shared" ca="1" si="4"/>
        <v>0</v>
      </c>
      <c r="T30" s="10">
        <f t="shared" ca="1" si="5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6"/>
        <v>0.22830173101014739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0"/>
        <v>0</v>
      </c>
      <c r="P31" s="10">
        <f t="shared" ca="1" si="1"/>
        <v>0</v>
      </c>
      <c r="Q31" s="10">
        <f t="shared" ca="1" si="2"/>
        <v>0</v>
      </c>
      <c r="R31" s="10">
        <f t="shared" ca="1" si="3"/>
        <v>0</v>
      </c>
      <c r="S31" s="10">
        <f t="shared" ca="1" si="4"/>
        <v>0</v>
      </c>
      <c r="T31" s="10">
        <f t="shared" ca="1" si="5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6"/>
        <v>0.14812361280097153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0"/>
        <v>0</v>
      </c>
      <c r="P32" s="10">
        <f t="shared" ca="1" si="1"/>
        <v>0</v>
      </c>
      <c r="Q32" s="10">
        <f t="shared" ca="1" si="2"/>
        <v>0</v>
      </c>
      <c r="R32" s="10">
        <f t="shared" ca="1" si="3"/>
        <v>0</v>
      </c>
      <c r="S32" s="10">
        <f t="shared" ca="1" si="4"/>
        <v>0</v>
      </c>
      <c r="T32" s="10">
        <f t="shared" ca="1" si="5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6"/>
        <v>0.79653413513154536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0"/>
        <v>0</v>
      </c>
      <c r="P33" s="10">
        <f t="shared" ca="1" si="1"/>
        <v>0</v>
      </c>
      <c r="Q33" s="10">
        <f t="shared" ca="1" si="2"/>
        <v>0</v>
      </c>
      <c r="R33" s="10">
        <f t="shared" ca="1" si="3"/>
        <v>0</v>
      </c>
      <c r="S33" s="10">
        <f t="shared" ca="1" si="4"/>
        <v>0</v>
      </c>
      <c r="T33" s="10">
        <f t="shared" ca="1" si="5"/>
        <v>0</v>
      </c>
      <c r="U33" s="10"/>
      <c r="V33" s="10"/>
      <c r="W33" s="10"/>
      <c r="X33" s="89"/>
      <c r="Y33" s="72"/>
      <c r="Z33" s="10"/>
      <c r="AA33" s="10"/>
      <c r="AB33" s="10"/>
      <c r="AC33" s="10"/>
      <c r="AD33" s="10"/>
      <c r="AE33" s="10"/>
    </row>
    <row r="34" spans="1:31">
      <c r="A34" s="10">
        <f t="shared" ca="1" si="6"/>
        <v>0.95403170088829481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0"/>
        <v>0</v>
      </c>
      <c r="P34" s="10">
        <f t="shared" ca="1" si="1"/>
        <v>0</v>
      </c>
      <c r="Q34" s="10">
        <f t="shared" ca="1" si="2"/>
        <v>0</v>
      </c>
      <c r="R34" s="10">
        <f t="shared" ca="1" si="3"/>
        <v>0</v>
      </c>
      <c r="S34" s="10">
        <f t="shared" ca="1" si="4"/>
        <v>0</v>
      </c>
      <c r="T34" s="10">
        <f t="shared" ca="1" si="5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>
      <c r="A35" s="10">
        <f t="shared" ca="1" si="6"/>
        <v>0.45069832334837256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0"/>
        <v>0</v>
      </c>
      <c r="P35" s="10">
        <f t="shared" ca="1" si="1"/>
        <v>0</v>
      </c>
      <c r="Q35" s="10">
        <f t="shared" ca="1" si="2"/>
        <v>0</v>
      </c>
      <c r="R35" s="10">
        <f t="shared" ca="1" si="3"/>
        <v>0</v>
      </c>
      <c r="S35" s="10">
        <f t="shared" ca="1" si="4"/>
        <v>0</v>
      </c>
      <c r="T35" s="10">
        <f t="shared" ca="1" si="5"/>
        <v>0</v>
      </c>
      <c r="U35" s="10"/>
      <c r="V35" s="10"/>
      <c r="W35" s="10"/>
      <c r="X35" s="10"/>
      <c r="Y35" s="72"/>
      <c r="Z35" s="10"/>
      <c r="AA35" s="10"/>
      <c r="AB35" s="10"/>
      <c r="AC35" s="10"/>
      <c r="AD35" s="10"/>
      <c r="AE35" s="10"/>
    </row>
    <row r="36" spans="1:31">
      <c r="A36" s="10">
        <f t="shared" ca="1" si="6"/>
        <v>0.62482588111716686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0"/>
        <v>0</v>
      </c>
      <c r="P36" s="10">
        <f t="shared" ca="1" si="1"/>
        <v>0</v>
      </c>
      <c r="Q36" s="10">
        <f t="shared" ca="1" si="2"/>
        <v>0</v>
      </c>
      <c r="R36" s="10">
        <f t="shared" ca="1" si="3"/>
        <v>0</v>
      </c>
      <c r="S36" s="10">
        <f t="shared" ca="1" si="4"/>
        <v>0</v>
      </c>
      <c r="T36" s="10">
        <f t="shared" ca="1" si="5"/>
        <v>0</v>
      </c>
      <c r="U36" s="10"/>
      <c r="V36" s="10"/>
      <c r="W36" s="10"/>
      <c r="X36" s="10"/>
      <c r="Y36" s="108"/>
      <c r="Z36" s="108"/>
      <c r="AA36" s="108"/>
      <c r="AB36" s="108"/>
      <c r="AC36" s="108"/>
      <c r="AD36" s="108"/>
      <c r="AE36" s="41"/>
    </row>
    <row r="37" spans="1:31">
      <c r="A37" s="10">
        <f t="shared" ca="1" si="6"/>
        <v>0.98736693726089986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0"/>
        <v>0</v>
      </c>
      <c r="P37" s="10">
        <f t="shared" ca="1" si="1"/>
        <v>0</v>
      </c>
      <c r="Q37" s="10">
        <f t="shared" ca="1" si="2"/>
        <v>0</v>
      </c>
      <c r="R37" s="10">
        <f t="shared" ca="1" si="3"/>
        <v>0</v>
      </c>
      <c r="S37" s="10">
        <f t="shared" ca="1" si="4"/>
        <v>0</v>
      </c>
      <c r="T37" s="10">
        <f t="shared" ca="1" si="5"/>
        <v>0</v>
      </c>
      <c r="U37" s="10"/>
      <c r="V37" s="10"/>
      <c r="W37" s="10"/>
      <c r="X37" s="10"/>
      <c r="Y37" s="73"/>
      <c r="Z37" s="74"/>
      <c r="AA37" s="74"/>
      <c r="AB37" s="74"/>
      <c r="AC37" s="49"/>
      <c r="AD37" s="75"/>
      <c r="AE37" s="10" t="s">
        <v>0</v>
      </c>
    </row>
    <row r="38" spans="1:31">
      <c r="A38" s="10">
        <f t="shared" ca="1" si="6"/>
        <v>0.88919906744968547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0"/>
        <v>0</v>
      </c>
      <c r="P38" s="10">
        <f t="shared" ca="1" si="1"/>
        <v>0</v>
      </c>
      <c r="Q38" s="10">
        <f t="shared" ca="1" si="2"/>
        <v>0</v>
      </c>
      <c r="R38" s="10">
        <f t="shared" ca="1" si="3"/>
        <v>0</v>
      </c>
      <c r="S38" s="10">
        <f t="shared" ca="1" si="4"/>
        <v>0</v>
      </c>
      <c r="T38" s="10">
        <f t="shared" ca="1" si="5"/>
        <v>0</v>
      </c>
      <c r="U38" s="10"/>
      <c r="V38" s="10"/>
      <c r="W38" s="10"/>
      <c r="X38" s="10"/>
      <c r="Y38" s="73"/>
      <c r="Z38" s="74"/>
      <c r="AA38" s="59"/>
      <c r="AB38" s="74"/>
      <c r="AC38" s="32"/>
      <c r="AD38" s="75"/>
      <c r="AE38" s="10"/>
    </row>
    <row r="39" spans="1:31">
      <c r="A39" s="10">
        <f t="shared" ca="1" si="6"/>
        <v>0.54077883508656688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0"/>
        <v>0</v>
      </c>
      <c r="P39" s="10">
        <f t="shared" ca="1" si="1"/>
        <v>0</v>
      </c>
      <c r="Q39" s="10">
        <f t="shared" ca="1" si="2"/>
        <v>0</v>
      </c>
      <c r="R39" s="10">
        <f t="shared" ca="1" si="3"/>
        <v>0</v>
      </c>
      <c r="S39" s="10">
        <f t="shared" ca="1" si="4"/>
        <v>0</v>
      </c>
      <c r="T39" s="10">
        <f t="shared" ca="1" si="5"/>
        <v>0</v>
      </c>
      <c r="U39" s="10"/>
      <c r="V39" s="10"/>
      <c r="W39" s="10"/>
      <c r="X39" s="10"/>
      <c r="Y39" s="73"/>
      <c r="Z39" s="74"/>
      <c r="AA39" s="59"/>
      <c r="AB39" s="74"/>
      <c r="AC39" s="32"/>
      <c r="AD39" s="75"/>
      <c r="AE39" s="10"/>
    </row>
    <row r="40" spans="1:31">
      <c r="A40" s="10">
        <f t="shared" ca="1" si="6"/>
        <v>0.79084244661689662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0"/>
        <v>0</v>
      </c>
      <c r="P40" s="10">
        <f t="shared" ca="1" si="1"/>
        <v>0</v>
      </c>
      <c r="Q40" s="10">
        <f t="shared" ca="1" si="2"/>
        <v>0</v>
      </c>
      <c r="R40" s="10">
        <f t="shared" ca="1" si="3"/>
        <v>0</v>
      </c>
      <c r="S40" s="10">
        <f t="shared" ca="1" si="4"/>
        <v>0</v>
      </c>
      <c r="T40" s="10">
        <f t="shared" ca="1" si="5"/>
        <v>0</v>
      </c>
      <c r="U40" s="10"/>
      <c r="V40" s="10"/>
      <c r="W40" s="10"/>
      <c r="X40" s="10"/>
      <c r="Y40" s="73"/>
      <c r="Z40" s="74"/>
      <c r="AA40" s="59"/>
      <c r="AB40" s="74"/>
      <c r="AC40" s="32"/>
      <c r="AD40" s="75"/>
      <c r="AE40" s="10"/>
    </row>
    <row r="41" spans="1:31">
      <c r="A41" s="10">
        <f t="shared" ca="1" si="6"/>
        <v>0.55475030889233834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0"/>
        <v>0</v>
      </c>
      <c r="P41" s="10">
        <f t="shared" ca="1" si="1"/>
        <v>0</v>
      </c>
      <c r="Q41" s="10">
        <f t="shared" ca="1" si="2"/>
        <v>0</v>
      </c>
      <c r="R41" s="10">
        <f t="shared" ca="1" si="3"/>
        <v>0</v>
      </c>
      <c r="S41" s="10">
        <f t="shared" ca="1" si="4"/>
        <v>0</v>
      </c>
      <c r="T41" s="10">
        <f t="shared" ca="1" si="5"/>
        <v>0</v>
      </c>
      <c r="U41" s="10"/>
      <c r="V41" s="10"/>
      <c r="W41" s="10"/>
      <c r="X41" s="10"/>
      <c r="Y41" s="73"/>
      <c r="Z41" s="74"/>
      <c r="AA41" s="59"/>
      <c r="AB41" s="74"/>
      <c r="AC41" s="32"/>
      <c r="AD41" s="75"/>
      <c r="AE41" s="10"/>
    </row>
    <row r="42" spans="1:31">
      <c r="A42" s="10">
        <f t="shared" ca="1" si="6"/>
        <v>0.76226118606916093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0"/>
        <v>0</v>
      </c>
      <c r="P42" s="10">
        <f t="shared" ca="1" si="1"/>
        <v>0</v>
      </c>
      <c r="Q42" s="10">
        <f t="shared" ca="1" si="2"/>
        <v>0</v>
      </c>
      <c r="R42" s="10">
        <f t="shared" ca="1" si="3"/>
        <v>0</v>
      </c>
      <c r="S42" s="10">
        <f t="shared" ca="1" si="4"/>
        <v>0</v>
      </c>
      <c r="T42" s="10">
        <f t="shared" ca="1" si="5"/>
        <v>0</v>
      </c>
      <c r="U42" s="10"/>
      <c r="V42" s="10"/>
      <c r="W42" s="10"/>
      <c r="X42" s="10"/>
      <c r="Y42" s="73"/>
      <c r="Z42" s="74"/>
      <c r="AA42" s="59"/>
      <c r="AB42" s="74"/>
      <c r="AC42" s="32"/>
      <c r="AD42" s="75"/>
      <c r="AE42" s="10"/>
    </row>
    <row r="43" spans="1:31">
      <c r="A43" s="10">
        <f t="shared" ca="1" si="6"/>
        <v>0.96624582114793456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0"/>
        <v>0</v>
      </c>
      <c r="P43" s="10">
        <f t="shared" ca="1" si="1"/>
        <v>0</v>
      </c>
      <c r="Q43" s="10">
        <f t="shared" ca="1" si="2"/>
        <v>0</v>
      </c>
      <c r="R43" s="10">
        <f t="shared" ca="1" si="3"/>
        <v>0</v>
      </c>
      <c r="S43" s="10">
        <f t="shared" ca="1" si="4"/>
        <v>0</v>
      </c>
      <c r="T43" s="10">
        <f t="shared" ca="1" si="5"/>
        <v>0</v>
      </c>
      <c r="U43" s="10"/>
      <c r="V43" s="10"/>
      <c r="W43" s="10"/>
      <c r="X43" s="10"/>
      <c r="Y43" s="73"/>
      <c r="Z43" s="74"/>
      <c r="AA43" s="59"/>
      <c r="AB43" s="74"/>
      <c r="AC43" s="32"/>
      <c r="AD43" s="75"/>
      <c r="AE43" s="10"/>
    </row>
    <row r="44" spans="1:31">
      <c r="A44" s="10">
        <f t="shared" ca="1" si="6"/>
        <v>0.2308403569498747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0"/>
        <v>0</v>
      </c>
      <c r="P44" s="10">
        <f t="shared" ca="1" si="1"/>
        <v>0</v>
      </c>
      <c r="Q44" s="10">
        <f t="shared" ca="1" si="2"/>
        <v>0</v>
      </c>
      <c r="R44" s="10">
        <f t="shared" ca="1" si="3"/>
        <v>0</v>
      </c>
      <c r="S44" s="10">
        <f t="shared" ca="1" si="4"/>
        <v>0</v>
      </c>
      <c r="T44" s="10">
        <f t="shared" ca="1" si="5"/>
        <v>0</v>
      </c>
      <c r="U44" s="10"/>
      <c r="V44" s="10"/>
      <c r="W44" s="10"/>
      <c r="X44" s="10"/>
      <c r="Y44" s="73"/>
      <c r="Z44" s="74"/>
      <c r="AA44" s="32"/>
      <c r="AB44" s="74"/>
      <c r="AC44" s="32"/>
      <c r="AD44" s="75"/>
      <c r="AE44" s="10"/>
    </row>
    <row r="45" spans="1:31">
      <c r="A45" s="10">
        <f t="shared" ca="1" si="6"/>
        <v>6.2012295486834068E-2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0"/>
        <v>0</v>
      </c>
      <c r="P45" s="10">
        <f t="shared" ca="1" si="1"/>
        <v>0</v>
      </c>
      <c r="Q45" s="10">
        <f t="shared" ca="1" si="2"/>
        <v>0</v>
      </c>
      <c r="R45" s="10">
        <f t="shared" ca="1" si="3"/>
        <v>0</v>
      </c>
      <c r="S45" s="10">
        <f t="shared" ca="1" si="4"/>
        <v>0</v>
      </c>
      <c r="T45" s="10">
        <f t="shared" ca="1" si="5"/>
        <v>0</v>
      </c>
      <c r="U45" s="10"/>
      <c r="V45" s="10"/>
      <c r="W45" s="10"/>
      <c r="X45" s="10"/>
      <c r="Y45" s="73"/>
      <c r="Z45" s="74"/>
      <c r="AA45" s="59"/>
      <c r="AB45" s="74"/>
      <c r="AC45" s="32"/>
      <c r="AD45" s="75"/>
      <c r="AE45" s="10"/>
    </row>
    <row r="46" spans="1:31">
      <c r="A46" s="10">
        <f t="shared" ca="1" si="6"/>
        <v>0.90941470408893554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0"/>
        <v>0</v>
      </c>
      <c r="P46" s="10">
        <f t="shared" ca="1" si="1"/>
        <v>0</v>
      </c>
      <c r="Q46" s="10">
        <f t="shared" ca="1" si="2"/>
        <v>0</v>
      </c>
      <c r="R46" s="10">
        <f t="shared" ca="1" si="3"/>
        <v>0</v>
      </c>
      <c r="S46" s="10">
        <f t="shared" ca="1" si="4"/>
        <v>0</v>
      </c>
      <c r="T46" s="10">
        <f t="shared" ca="1" si="5"/>
        <v>0</v>
      </c>
      <c r="U46" s="10"/>
      <c r="V46" s="10"/>
      <c r="W46" s="10"/>
      <c r="X46" s="10"/>
      <c r="Y46" s="73"/>
      <c r="Z46" s="74"/>
      <c r="AA46" s="59"/>
      <c r="AB46" s="74"/>
      <c r="AC46" s="32"/>
      <c r="AD46" s="75"/>
      <c r="AE46" s="10"/>
    </row>
    <row r="47" spans="1:31">
      <c r="A47" s="10">
        <f t="shared" ca="1" si="6"/>
        <v>6.7550295060956334E-2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0"/>
        <v>0</v>
      </c>
      <c r="P47" s="10">
        <f t="shared" ca="1" si="1"/>
        <v>0</v>
      </c>
      <c r="Q47" s="10">
        <f t="shared" ca="1" si="2"/>
        <v>0</v>
      </c>
      <c r="R47" s="10">
        <f t="shared" ca="1" si="3"/>
        <v>0</v>
      </c>
      <c r="S47" s="10">
        <f t="shared" ca="1" si="4"/>
        <v>0</v>
      </c>
      <c r="T47" s="10">
        <f t="shared" ca="1" si="5"/>
        <v>0</v>
      </c>
      <c r="U47" s="10"/>
      <c r="V47" s="10"/>
      <c r="W47" s="10"/>
      <c r="X47" s="10"/>
      <c r="Y47" s="73"/>
      <c r="Z47" s="74"/>
      <c r="AA47" s="59"/>
      <c r="AB47" s="74"/>
      <c r="AC47" s="32"/>
      <c r="AD47" s="75"/>
      <c r="AE47" s="10"/>
    </row>
    <row r="48" spans="1:31">
      <c r="A48" s="10">
        <f t="shared" ca="1" si="6"/>
        <v>0.42831046950003193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0"/>
        <v>0</v>
      </c>
      <c r="P48" s="10">
        <f t="shared" ca="1" si="1"/>
        <v>0</v>
      </c>
      <c r="Q48" s="10">
        <f t="shared" ca="1" si="2"/>
        <v>0</v>
      </c>
      <c r="R48" s="10">
        <f t="shared" ca="1" si="3"/>
        <v>0</v>
      </c>
      <c r="S48" s="10">
        <f t="shared" ca="1" si="4"/>
        <v>0</v>
      </c>
      <c r="T48" s="10">
        <f t="shared" ca="1" si="5"/>
        <v>0</v>
      </c>
      <c r="U48" s="10"/>
      <c r="V48" s="10"/>
      <c r="W48" s="10"/>
      <c r="X48" s="10"/>
      <c r="Y48" s="73"/>
      <c r="Z48" s="74"/>
      <c r="AA48" s="59"/>
      <c r="AB48" s="74"/>
      <c r="AC48" s="32"/>
      <c r="AD48" s="75"/>
      <c r="AE48" s="10"/>
    </row>
    <row r="49" spans="1:31">
      <c r="A49" s="10">
        <f t="shared" ca="1" si="6"/>
        <v>2.2229728599653553E-2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0"/>
        <v>0</v>
      </c>
      <c r="P49" s="10">
        <f t="shared" ca="1" si="1"/>
        <v>0</v>
      </c>
      <c r="Q49" s="10">
        <f t="shared" ca="1" si="2"/>
        <v>0</v>
      </c>
      <c r="R49" s="10">
        <f t="shared" ca="1" si="3"/>
        <v>0</v>
      </c>
      <c r="S49" s="10">
        <f t="shared" ca="1" si="4"/>
        <v>0</v>
      </c>
      <c r="T49" s="10">
        <f t="shared" ca="1" si="5"/>
        <v>0</v>
      </c>
      <c r="U49" s="10"/>
      <c r="V49" s="10"/>
      <c r="W49" s="10"/>
      <c r="X49" s="10"/>
      <c r="Y49" s="73"/>
      <c r="Z49" s="74"/>
      <c r="AA49" s="59"/>
      <c r="AB49" s="74"/>
      <c r="AC49" s="32"/>
      <c r="AD49" s="75"/>
      <c r="AE49" s="10"/>
    </row>
    <row r="50" spans="1:31">
      <c r="A50" s="10">
        <f t="shared" ca="1" si="6"/>
        <v>0.52070058492097482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0"/>
        <v>0</v>
      </c>
      <c r="P50" s="10">
        <f t="shared" ca="1" si="1"/>
        <v>0</v>
      </c>
      <c r="Q50" s="10">
        <f t="shared" ca="1" si="2"/>
        <v>0</v>
      </c>
      <c r="R50" s="10">
        <f t="shared" ca="1" si="3"/>
        <v>0</v>
      </c>
      <c r="S50" s="10">
        <f t="shared" ca="1" si="4"/>
        <v>0</v>
      </c>
      <c r="T50" s="10">
        <f t="shared" ca="1" si="5"/>
        <v>0</v>
      </c>
      <c r="U50" s="10"/>
      <c r="V50" s="10"/>
      <c r="W50" s="10"/>
      <c r="X50" s="10"/>
      <c r="Y50" s="73"/>
      <c r="Z50" s="74"/>
      <c r="AA50" s="59"/>
      <c r="AB50" s="74"/>
      <c r="AC50" s="32"/>
      <c r="AD50" s="75"/>
      <c r="AE50" s="10"/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5:AE50"/>
  <sheetViews>
    <sheetView workbookViewId="0">
      <selection sqref="A1:AE50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0.44325420202098287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O50" ca="1" si="0">IF(COUNT($B6:$C6)=2,B6,0)</f>
        <v>0</v>
      </c>
      <c r="O6" s="10">
        <f t="shared" ca="1" si="0"/>
        <v>0</v>
      </c>
      <c r="P6" s="10">
        <f t="shared" ref="P6:P50" ca="1" si="1">IF(COUNT($B6:$C6)=2,N6*O6,0)</f>
        <v>0</v>
      </c>
      <c r="Q6" s="10">
        <f t="shared" ref="Q6:Q50" ca="1" si="2">IF(COUNT($B6:$C6)=2,B6^2,0)</f>
        <v>0</v>
      </c>
      <c r="R6" s="10">
        <f t="shared" ref="R6:R50" ca="1" si="3">IF(COUNT($B6:$C6)=2,B6^3,0)</f>
        <v>0</v>
      </c>
      <c r="S6" s="10">
        <f t="shared" ref="S6:S50" ca="1" si="4">IF(COUNT($B6:$C6)=2,B6^4,0)</f>
        <v>0</v>
      </c>
      <c r="T6" s="10">
        <f t="shared" ref="T6:T50" ca="1" si="5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6">RAND()</f>
        <v>0.31673348769697129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0"/>
        <v>0</v>
      </c>
      <c r="P7" s="10">
        <f t="shared" ca="1" si="1"/>
        <v>0</v>
      </c>
      <c r="Q7" s="10">
        <f t="shared" ca="1" si="2"/>
        <v>0</v>
      </c>
      <c r="R7" s="10">
        <f t="shared" ca="1" si="3"/>
        <v>0</v>
      </c>
      <c r="S7" s="10">
        <f t="shared" ca="1" si="4"/>
        <v>0</v>
      </c>
      <c r="T7" s="10">
        <f t="shared" ca="1" si="5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6"/>
        <v>0.9062570699405329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0"/>
        <v>0</v>
      </c>
      <c r="P8" s="10">
        <f t="shared" ca="1" si="1"/>
        <v>0</v>
      </c>
      <c r="Q8" s="10">
        <f t="shared" ca="1" si="2"/>
        <v>0</v>
      </c>
      <c r="R8" s="10">
        <f t="shared" ca="1" si="3"/>
        <v>0</v>
      </c>
      <c r="S8" s="10">
        <f t="shared" ca="1" si="4"/>
        <v>0</v>
      </c>
      <c r="T8" s="10">
        <f t="shared" ca="1" si="5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6"/>
        <v>0.19442894239485131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0"/>
        <v>0</v>
      </c>
      <c r="P9" s="10">
        <f t="shared" ca="1" si="1"/>
        <v>0</v>
      </c>
      <c r="Q9" s="10">
        <f t="shared" ca="1" si="2"/>
        <v>0</v>
      </c>
      <c r="R9" s="10">
        <f t="shared" ca="1" si="3"/>
        <v>0</v>
      </c>
      <c r="S9" s="10">
        <f t="shared" ca="1" si="4"/>
        <v>0</v>
      </c>
      <c r="T9" s="10">
        <f t="shared" ca="1" si="5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6"/>
        <v>0.85535699032889734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0"/>
        <v>0</v>
      </c>
      <c r="P10" s="10">
        <f t="shared" ca="1" si="1"/>
        <v>0</v>
      </c>
      <c r="Q10" s="10">
        <f t="shared" ca="1" si="2"/>
        <v>0</v>
      </c>
      <c r="R10" s="10">
        <f t="shared" ca="1" si="3"/>
        <v>0</v>
      </c>
      <c r="S10" s="10">
        <f t="shared" ca="1" si="4"/>
        <v>0</v>
      </c>
      <c r="T10" s="10">
        <f t="shared" ca="1" si="5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6"/>
        <v>0.75589612294820518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0"/>
        <v>0</v>
      </c>
      <c r="P11" s="10">
        <f t="shared" ca="1" si="1"/>
        <v>0</v>
      </c>
      <c r="Q11" s="10">
        <f t="shared" ca="1" si="2"/>
        <v>0</v>
      </c>
      <c r="R11" s="10">
        <f t="shared" ca="1" si="3"/>
        <v>0</v>
      </c>
      <c r="S11" s="10">
        <f t="shared" ca="1" si="4"/>
        <v>0</v>
      </c>
      <c r="T11" s="10">
        <f t="shared" ca="1" si="5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6"/>
        <v>7.4899460492103165E-2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0"/>
        <v>0</v>
      </c>
      <c r="P12" s="10">
        <f t="shared" ca="1" si="1"/>
        <v>0</v>
      </c>
      <c r="Q12" s="10">
        <f t="shared" ca="1" si="2"/>
        <v>0</v>
      </c>
      <c r="R12" s="10">
        <f t="shared" ca="1" si="3"/>
        <v>0</v>
      </c>
      <c r="S12" s="10">
        <f t="shared" ca="1" si="4"/>
        <v>0</v>
      </c>
      <c r="T12" s="10">
        <f t="shared" ca="1" si="5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6"/>
        <v>0.38531938880514327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0"/>
        <v>0</v>
      </c>
      <c r="P13" s="10">
        <f t="shared" ca="1" si="1"/>
        <v>0</v>
      </c>
      <c r="Q13" s="10">
        <f t="shared" ca="1" si="2"/>
        <v>0</v>
      </c>
      <c r="R13" s="10">
        <f t="shared" ca="1" si="3"/>
        <v>0</v>
      </c>
      <c r="S13" s="10">
        <f t="shared" ca="1" si="4"/>
        <v>0</v>
      </c>
      <c r="T13" s="10">
        <f t="shared" ca="1" si="5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6"/>
        <v>0.76033863629750786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0"/>
        <v>0</v>
      </c>
      <c r="P14" s="10">
        <f t="shared" ca="1" si="1"/>
        <v>0</v>
      </c>
      <c r="Q14" s="10">
        <f t="shared" ca="1" si="2"/>
        <v>0</v>
      </c>
      <c r="R14" s="10">
        <f t="shared" ca="1" si="3"/>
        <v>0</v>
      </c>
      <c r="S14" s="10">
        <f t="shared" ca="1" si="4"/>
        <v>0</v>
      </c>
      <c r="T14" s="10">
        <f t="shared" ca="1" si="5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6"/>
        <v>0.36616055731518371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0"/>
        <v>0</v>
      </c>
      <c r="P15" s="10">
        <f t="shared" ca="1" si="1"/>
        <v>0</v>
      </c>
      <c r="Q15" s="10">
        <f t="shared" ca="1" si="2"/>
        <v>0</v>
      </c>
      <c r="R15" s="10">
        <f t="shared" ca="1" si="3"/>
        <v>0</v>
      </c>
      <c r="S15" s="10">
        <f t="shared" ca="1" si="4"/>
        <v>0</v>
      </c>
      <c r="T15" s="10">
        <f t="shared" ca="1" si="5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6"/>
        <v>0.21078692640741026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0"/>
        <v>0</v>
      </c>
      <c r="P16" s="10">
        <f t="shared" ca="1" si="1"/>
        <v>0</v>
      </c>
      <c r="Q16" s="10">
        <f t="shared" ca="1" si="2"/>
        <v>0</v>
      </c>
      <c r="R16" s="10">
        <f t="shared" ca="1" si="3"/>
        <v>0</v>
      </c>
      <c r="S16" s="10">
        <f t="shared" ca="1" si="4"/>
        <v>0</v>
      </c>
      <c r="T16" s="10">
        <f t="shared" ca="1" si="5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6"/>
        <v>0.94100640270102409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0"/>
        <v>0</v>
      </c>
      <c r="P17" s="10">
        <f t="shared" ca="1" si="1"/>
        <v>0</v>
      </c>
      <c r="Q17" s="10">
        <f t="shared" ca="1" si="2"/>
        <v>0</v>
      </c>
      <c r="R17" s="10">
        <f t="shared" ca="1" si="3"/>
        <v>0</v>
      </c>
      <c r="S17" s="10">
        <f t="shared" ca="1" si="4"/>
        <v>0</v>
      </c>
      <c r="T17" s="10">
        <f t="shared" ca="1" si="5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6"/>
        <v>0.43007460771361983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0"/>
        <v>0</v>
      </c>
      <c r="P18" s="10">
        <f t="shared" ca="1" si="1"/>
        <v>0</v>
      </c>
      <c r="Q18" s="10">
        <f t="shared" ca="1" si="2"/>
        <v>0</v>
      </c>
      <c r="R18" s="10">
        <f t="shared" ca="1" si="3"/>
        <v>0</v>
      </c>
      <c r="S18" s="10">
        <f t="shared" ca="1" si="4"/>
        <v>0</v>
      </c>
      <c r="T18" s="10">
        <f t="shared" ca="1" si="5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6"/>
        <v>0.28422480971513409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0"/>
        <v>0</v>
      </c>
      <c r="P19" s="10">
        <f t="shared" ca="1" si="1"/>
        <v>0</v>
      </c>
      <c r="Q19" s="10">
        <f t="shared" ca="1" si="2"/>
        <v>0</v>
      </c>
      <c r="R19" s="10">
        <f t="shared" ca="1" si="3"/>
        <v>0</v>
      </c>
      <c r="S19" s="10">
        <f t="shared" ca="1" si="4"/>
        <v>0</v>
      </c>
      <c r="T19" s="10">
        <f t="shared" ca="1" si="5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6"/>
        <v>0.37667130113102731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0"/>
        <v>0</v>
      </c>
      <c r="P20" s="10">
        <f t="shared" ca="1" si="1"/>
        <v>0</v>
      </c>
      <c r="Q20" s="10">
        <f t="shared" ca="1" si="2"/>
        <v>0</v>
      </c>
      <c r="R20" s="10">
        <f t="shared" ca="1" si="3"/>
        <v>0</v>
      </c>
      <c r="S20" s="10">
        <f t="shared" ca="1" si="4"/>
        <v>0</v>
      </c>
      <c r="T20" s="10">
        <f t="shared" ca="1" si="5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6"/>
        <v>0.44209043585360852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0"/>
        <v>0</v>
      </c>
      <c r="P21" s="10">
        <f t="shared" ca="1" si="1"/>
        <v>0</v>
      </c>
      <c r="Q21" s="10">
        <f t="shared" ca="1" si="2"/>
        <v>0</v>
      </c>
      <c r="R21" s="10">
        <f t="shared" ca="1" si="3"/>
        <v>0</v>
      </c>
      <c r="S21" s="10">
        <f t="shared" ca="1" si="4"/>
        <v>0</v>
      </c>
      <c r="T21" s="10">
        <f t="shared" ca="1" si="5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6"/>
        <v>0.19122286440910374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0"/>
        <v>0</v>
      </c>
      <c r="P22" s="10">
        <f t="shared" ca="1" si="1"/>
        <v>0</v>
      </c>
      <c r="Q22" s="10">
        <f t="shared" ca="1" si="2"/>
        <v>0</v>
      </c>
      <c r="R22" s="10">
        <f t="shared" ca="1" si="3"/>
        <v>0</v>
      </c>
      <c r="S22" s="10">
        <f t="shared" ca="1" si="4"/>
        <v>0</v>
      </c>
      <c r="T22" s="10">
        <f t="shared" ca="1" si="5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6"/>
        <v>0.23912237077019893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0"/>
        <v>0</v>
      </c>
      <c r="P23" s="10">
        <f t="shared" ca="1" si="1"/>
        <v>0</v>
      </c>
      <c r="Q23" s="10">
        <f t="shared" ca="1" si="2"/>
        <v>0</v>
      </c>
      <c r="R23" s="10">
        <f t="shared" ca="1" si="3"/>
        <v>0</v>
      </c>
      <c r="S23" s="10">
        <f t="shared" ca="1" si="4"/>
        <v>0</v>
      </c>
      <c r="T23" s="10">
        <f t="shared" ca="1" si="5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6"/>
        <v>0.34532972537817053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0"/>
        <v>0</v>
      </c>
      <c r="P24" s="10">
        <f t="shared" ca="1" si="1"/>
        <v>0</v>
      </c>
      <c r="Q24" s="10">
        <f t="shared" ca="1" si="2"/>
        <v>0</v>
      </c>
      <c r="R24" s="10">
        <f t="shared" ca="1" si="3"/>
        <v>0</v>
      </c>
      <c r="S24" s="10">
        <f t="shared" ca="1" si="4"/>
        <v>0</v>
      </c>
      <c r="T24" s="10">
        <f t="shared" ca="1" si="5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6"/>
        <v>0.35882702295448421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0"/>
        <v>0</v>
      </c>
      <c r="P25" s="10">
        <f t="shared" ca="1" si="1"/>
        <v>0</v>
      </c>
      <c r="Q25" s="10">
        <f t="shared" ca="1" si="2"/>
        <v>0</v>
      </c>
      <c r="R25" s="10">
        <f t="shared" ca="1" si="3"/>
        <v>0</v>
      </c>
      <c r="S25" s="10">
        <f t="shared" ca="1" si="4"/>
        <v>0</v>
      </c>
      <c r="T25" s="10">
        <f t="shared" ca="1" si="5"/>
        <v>0</v>
      </c>
      <c r="U25" s="10"/>
      <c r="V25" s="10"/>
      <c r="W25" s="10"/>
      <c r="X25" s="9" t="s">
        <v>0</v>
      </c>
      <c r="Y25" s="55">
        <f t="shared" ref="Y25:AE25" ca="1" si="7">SUM(N6:N50)</f>
        <v>0</v>
      </c>
      <c r="Z25" s="56">
        <f t="shared" ca="1" si="7"/>
        <v>0</v>
      </c>
      <c r="AA25" s="57">
        <f t="shared" ca="1" si="7"/>
        <v>0</v>
      </c>
      <c r="AB25" s="57">
        <f t="shared" ca="1" si="7"/>
        <v>0</v>
      </c>
      <c r="AC25" s="57">
        <f t="shared" ca="1" si="7"/>
        <v>0</v>
      </c>
      <c r="AD25" s="57">
        <f t="shared" ca="1" si="7"/>
        <v>0</v>
      </c>
      <c r="AE25" s="58">
        <f t="shared" ca="1" si="7"/>
        <v>0</v>
      </c>
    </row>
    <row r="26" spans="1:31">
      <c r="A26" s="10">
        <f t="shared" ca="1" si="6"/>
        <v>0.56732513303249743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0"/>
        <v>0</v>
      </c>
      <c r="P26" s="10">
        <f t="shared" ca="1" si="1"/>
        <v>0</v>
      </c>
      <c r="Q26" s="10">
        <f t="shared" ca="1" si="2"/>
        <v>0</v>
      </c>
      <c r="R26" s="10">
        <f t="shared" ca="1" si="3"/>
        <v>0</v>
      </c>
      <c r="S26" s="10">
        <f t="shared" ca="1" si="4"/>
        <v>0</v>
      </c>
      <c r="T26" s="10">
        <f t="shared" ca="1" si="5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6"/>
        <v>0.60276671513629798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0"/>
        <v>0</v>
      </c>
      <c r="P27" s="10">
        <f t="shared" ca="1" si="1"/>
        <v>0</v>
      </c>
      <c r="Q27" s="10">
        <f t="shared" ca="1" si="2"/>
        <v>0</v>
      </c>
      <c r="R27" s="10">
        <f t="shared" ca="1" si="3"/>
        <v>0</v>
      </c>
      <c r="S27" s="10">
        <f t="shared" ca="1" si="4"/>
        <v>0</v>
      </c>
      <c r="T27" s="10">
        <f t="shared" ca="1" si="5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6"/>
        <v>3.7476571958072635E-2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0"/>
        <v>0</v>
      </c>
      <c r="P28" s="10">
        <f t="shared" ca="1" si="1"/>
        <v>0</v>
      </c>
      <c r="Q28" s="10">
        <f t="shared" ca="1" si="2"/>
        <v>0</v>
      </c>
      <c r="R28" s="10">
        <f t="shared" ca="1" si="3"/>
        <v>0</v>
      </c>
      <c r="S28" s="10">
        <f t="shared" ca="1" si="4"/>
        <v>0</v>
      </c>
      <c r="T28" s="10">
        <f t="shared" ca="1" si="5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6"/>
        <v>0.15502653315217563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0"/>
        <v>0</v>
      </c>
      <c r="P29" s="10">
        <f t="shared" ca="1" si="1"/>
        <v>0</v>
      </c>
      <c r="Q29" s="10">
        <f t="shared" ca="1" si="2"/>
        <v>0</v>
      </c>
      <c r="R29" s="10">
        <f t="shared" ca="1" si="3"/>
        <v>0</v>
      </c>
      <c r="S29" s="10">
        <f t="shared" ca="1" si="4"/>
        <v>0</v>
      </c>
      <c r="T29" s="10">
        <f t="shared" ca="1" si="5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6"/>
        <v>0.38252276721498568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0"/>
        <v>0</v>
      </c>
      <c r="P30" s="10">
        <f t="shared" ca="1" si="1"/>
        <v>0</v>
      </c>
      <c r="Q30" s="10">
        <f t="shared" ca="1" si="2"/>
        <v>0</v>
      </c>
      <c r="R30" s="10">
        <f t="shared" ca="1" si="3"/>
        <v>0</v>
      </c>
      <c r="S30" s="10">
        <f t="shared" ca="1" si="4"/>
        <v>0</v>
      </c>
      <c r="T30" s="10">
        <f t="shared" ca="1" si="5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6"/>
        <v>8.5444038126354704E-2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0"/>
        <v>0</v>
      </c>
      <c r="P31" s="10">
        <f t="shared" ca="1" si="1"/>
        <v>0</v>
      </c>
      <c r="Q31" s="10">
        <f t="shared" ca="1" si="2"/>
        <v>0</v>
      </c>
      <c r="R31" s="10">
        <f t="shared" ca="1" si="3"/>
        <v>0</v>
      </c>
      <c r="S31" s="10">
        <f t="shared" ca="1" si="4"/>
        <v>0</v>
      </c>
      <c r="T31" s="10">
        <f t="shared" ca="1" si="5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6"/>
        <v>0.7710598937742571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0"/>
        <v>0</v>
      </c>
      <c r="P32" s="10">
        <f t="shared" ca="1" si="1"/>
        <v>0</v>
      </c>
      <c r="Q32" s="10">
        <f t="shared" ca="1" si="2"/>
        <v>0</v>
      </c>
      <c r="R32" s="10">
        <f t="shared" ca="1" si="3"/>
        <v>0</v>
      </c>
      <c r="S32" s="10">
        <f t="shared" ca="1" si="4"/>
        <v>0</v>
      </c>
      <c r="T32" s="10">
        <f t="shared" ca="1" si="5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6"/>
        <v>0.94711020080233421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0"/>
        <v>0</v>
      </c>
      <c r="P33" s="10">
        <f t="shared" ca="1" si="1"/>
        <v>0</v>
      </c>
      <c r="Q33" s="10">
        <f t="shared" ca="1" si="2"/>
        <v>0</v>
      </c>
      <c r="R33" s="10">
        <f t="shared" ca="1" si="3"/>
        <v>0</v>
      </c>
      <c r="S33" s="10">
        <f t="shared" ca="1" si="4"/>
        <v>0</v>
      </c>
      <c r="T33" s="10">
        <f t="shared" ca="1" si="5"/>
        <v>0</v>
      </c>
      <c r="U33" s="10"/>
      <c r="V33" s="10"/>
      <c r="W33" s="10"/>
      <c r="X33" s="89"/>
      <c r="Y33" s="72"/>
      <c r="Z33" s="10"/>
      <c r="AA33" s="10"/>
      <c r="AB33" s="10"/>
      <c r="AC33" s="10"/>
      <c r="AD33" s="10"/>
      <c r="AE33" s="10"/>
    </row>
    <row r="34" spans="1:31">
      <c r="A34" s="10">
        <f t="shared" ca="1" si="6"/>
        <v>0.49254100498089659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0"/>
        <v>0</v>
      </c>
      <c r="P34" s="10">
        <f t="shared" ca="1" si="1"/>
        <v>0</v>
      </c>
      <c r="Q34" s="10">
        <f t="shared" ca="1" si="2"/>
        <v>0</v>
      </c>
      <c r="R34" s="10">
        <f t="shared" ca="1" si="3"/>
        <v>0</v>
      </c>
      <c r="S34" s="10">
        <f t="shared" ca="1" si="4"/>
        <v>0</v>
      </c>
      <c r="T34" s="10">
        <f t="shared" ca="1" si="5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>
      <c r="A35" s="10">
        <f t="shared" ca="1" si="6"/>
        <v>0.31692552076240732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0"/>
        <v>0</v>
      </c>
      <c r="P35" s="10">
        <f t="shared" ca="1" si="1"/>
        <v>0</v>
      </c>
      <c r="Q35" s="10">
        <f t="shared" ca="1" si="2"/>
        <v>0</v>
      </c>
      <c r="R35" s="10">
        <f t="shared" ca="1" si="3"/>
        <v>0</v>
      </c>
      <c r="S35" s="10">
        <f t="shared" ca="1" si="4"/>
        <v>0</v>
      </c>
      <c r="T35" s="10">
        <f t="shared" ca="1" si="5"/>
        <v>0</v>
      </c>
      <c r="U35" s="10"/>
      <c r="V35" s="10"/>
      <c r="W35" s="10"/>
      <c r="X35" s="10"/>
      <c r="Y35" s="72"/>
      <c r="Z35" s="10"/>
      <c r="AA35" s="10"/>
      <c r="AB35" s="10"/>
      <c r="AC35" s="10"/>
      <c r="AD35" s="10"/>
      <c r="AE35" s="10"/>
    </row>
    <row r="36" spans="1:31">
      <c r="A36" s="10">
        <f t="shared" ca="1" si="6"/>
        <v>0.30009006278807837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0"/>
        <v>0</v>
      </c>
      <c r="P36" s="10">
        <f t="shared" ca="1" si="1"/>
        <v>0</v>
      </c>
      <c r="Q36" s="10">
        <f t="shared" ca="1" si="2"/>
        <v>0</v>
      </c>
      <c r="R36" s="10">
        <f t="shared" ca="1" si="3"/>
        <v>0</v>
      </c>
      <c r="S36" s="10">
        <f t="shared" ca="1" si="4"/>
        <v>0</v>
      </c>
      <c r="T36" s="10">
        <f t="shared" ca="1" si="5"/>
        <v>0</v>
      </c>
      <c r="U36" s="10"/>
      <c r="V36" s="10"/>
      <c r="W36" s="10"/>
      <c r="X36" s="10"/>
      <c r="Y36" s="108"/>
      <c r="Z36" s="108"/>
      <c r="AA36" s="108"/>
      <c r="AB36" s="108"/>
      <c r="AC36" s="108"/>
      <c r="AD36" s="108"/>
      <c r="AE36" s="41"/>
    </row>
    <row r="37" spans="1:31">
      <c r="A37" s="10">
        <f t="shared" ca="1" si="6"/>
        <v>0.74480741115918925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0"/>
        <v>0</v>
      </c>
      <c r="P37" s="10">
        <f t="shared" ca="1" si="1"/>
        <v>0</v>
      </c>
      <c r="Q37" s="10">
        <f t="shared" ca="1" si="2"/>
        <v>0</v>
      </c>
      <c r="R37" s="10">
        <f t="shared" ca="1" si="3"/>
        <v>0</v>
      </c>
      <c r="S37" s="10">
        <f t="shared" ca="1" si="4"/>
        <v>0</v>
      </c>
      <c r="T37" s="10">
        <f t="shared" ca="1" si="5"/>
        <v>0</v>
      </c>
      <c r="U37" s="10"/>
      <c r="V37" s="10"/>
      <c r="W37" s="10"/>
      <c r="X37" s="10"/>
      <c r="Y37" s="73"/>
      <c r="Z37" s="74"/>
      <c r="AA37" s="74"/>
      <c r="AB37" s="74"/>
      <c r="AC37" s="49"/>
      <c r="AD37" s="75"/>
      <c r="AE37" s="10" t="s">
        <v>0</v>
      </c>
    </row>
    <row r="38" spans="1:31">
      <c r="A38" s="10">
        <f t="shared" ca="1" si="6"/>
        <v>0.82408456919979389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0"/>
        <v>0</v>
      </c>
      <c r="P38" s="10">
        <f t="shared" ca="1" si="1"/>
        <v>0</v>
      </c>
      <c r="Q38" s="10">
        <f t="shared" ca="1" si="2"/>
        <v>0</v>
      </c>
      <c r="R38" s="10">
        <f t="shared" ca="1" si="3"/>
        <v>0</v>
      </c>
      <c r="S38" s="10">
        <f t="shared" ca="1" si="4"/>
        <v>0</v>
      </c>
      <c r="T38" s="10">
        <f t="shared" ca="1" si="5"/>
        <v>0</v>
      </c>
      <c r="U38" s="10"/>
      <c r="V38" s="10"/>
      <c r="W38" s="10"/>
      <c r="X38" s="10"/>
      <c r="Y38" s="73"/>
      <c r="Z38" s="74"/>
      <c r="AA38" s="59"/>
      <c r="AB38" s="74"/>
      <c r="AC38" s="32"/>
      <c r="AD38" s="75"/>
      <c r="AE38" s="10"/>
    </row>
    <row r="39" spans="1:31">
      <c r="A39" s="10">
        <f t="shared" ca="1" si="6"/>
        <v>0.90551595730601708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0"/>
        <v>0</v>
      </c>
      <c r="P39" s="10">
        <f t="shared" ca="1" si="1"/>
        <v>0</v>
      </c>
      <c r="Q39" s="10">
        <f t="shared" ca="1" si="2"/>
        <v>0</v>
      </c>
      <c r="R39" s="10">
        <f t="shared" ca="1" si="3"/>
        <v>0</v>
      </c>
      <c r="S39" s="10">
        <f t="shared" ca="1" si="4"/>
        <v>0</v>
      </c>
      <c r="T39" s="10">
        <f t="shared" ca="1" si="5"/>
        <v>0</v>
      </c>
      <c r="U39" s="10"/>
      <c r="V39" s="10"/>
      <c r="W39" s="10"/>
      <c r="X39" s="10"/>
      <c r="Y39" s="73"/>
      <c r="Z39" s="74"/>
      <c r="AA39" s="59"/>
      <c r="AB39" s="74"/>
      <c r="AC39" s="32"/>
      <c r="AD39" s="75"/>
      <c r="AE39" s="10"/>
    </row>
    <row r="40" spans="1:31">
      <c r="A40" s="10">
        <f t="shared" ca="1" si="6"/>
        <v>0.9212815769151923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0"/>
        <v>0</v>
      </c>
      <c r="P40" s="10">
        <f t="shared" ca="1" si="1"/>
        <v>0</v>
      </c>
      <c r="Q40" s="10">
        <f t="shared" ca="1" si="2"/>
        <v>0</v>
      </c>
      <c r="R40" s="10">
        <f t="shared" ca="1" si="3"/>
        <v>0</v>
      </c>
      <c r="S40" s="10">
        <f t="shared" ca="1" si="4"/>
        <v>0</v>
      </c>
      <c r="T40" s="10">
        <f t="shared" ca="1" si="5"/>
        <v>0</v>
      </c>
      <c r="U40" s="10"/>
      <c r="V40" s="10"/>
      <c r="W40" s="10"/>
      <c r="X40" s="10"/>
      <c r="Y40" s="73"/>
      <c r="Z40" s="74"/>
      <c r="AA40" s="59"/>
      <c r="AB40" s="74"/>
      <c r="AC40" s="32"/>
      <c r="AD40" s="75"/>
      <c r="AE40" s="10"/>
    </row>
    <row r="41" spans="1:31">
      <c r="A41" s="10">
        <f t="shared" ca="1" si="6"/>
        <v>0.3325149208783601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0"/>
        <v>0</v>
      </c>
      <c r="P41" s="10">
        <f t="shared" ca="1" si="1"/>
        <v>0</v>
      </c>
      <c r="Q41" s="10">
        <f t="shared" ca="1" si="2"/>
        <v>0</v>
      </c>
      <c r="R41" s="10">
        <f t="shared" ca="1" si="3"/>
        <v>0</v>
      </c>
      <c r="S41" s="10">
        <f t="shared" ca="1" si="4"/>
        <v>0</v>
      </c>
      <c r="T41" s="10">
        <f t="shared" ca="1" si="5"/>
        <v>0</v>
      </c>
      <c r="U41" s="10"/>
      <c r="V41" s="10"/>
      <c r="W41" s="10"/>
      <c r="X41" s="10"/>
      <c r="Y41" s="73"/>
      <c r="Z41" s="74"/>
      <c r="AA41" s="59"/>
      <c r="AB41" s="74"/>
      <c r="AC41" s="32"/>
      <c r="AD41" s="75"/>
      <c r="AE41" s="10"/>
    </row>
    <row r="42" spans="1:31">
      <c r="A42" s="10">
        <f t="shared" ca="1" si="6"/>
        <v>0.98800338363382578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0"/>
        <v>0</v>
      </c>
      <c r="P42" s="10">
        <f t="shared" ca="1" si="1"/>
        <v>0</v>
      </c>
      <c r="Q42" s="10">
        <f t="shared" ca="1" si="2"/>
        <v>0</v>
      </c>
      <c r="R42" s="10">
        <f t="shared" ca="1" si="3"/>
        <v>0</v>
      </c>
      <c r="S42" s="10">
        <f t="shared" ca="1" si="4"/>
        <v>0</v>
      </c>
      <c r="T42" s="10">
        <f t="shared" ca="1" si="5"/>
        <v>0</v>
      </c>
      <c r="U42" s="10"/>
      <c r="V42" s="10"/>
      <c r="W42" s="10"/>
      <c r="X42" s="10"/>
      <c r="Y42" s="73"/>
      <c r="Z42" s="74"/>
      <c r="AA42" s="59"/>
      <c r="AB42" s="74"/>
      <c r="AC42" s="32"/>
      <c r="AD42" s="75"/>
      <c r="AE42" s="10"/>
    </row>
    <row r="43" spans="1:31">
      <c r="A43" s="10">
        <f t="shared" ca="1" si="6"/>
        <v>0.83673305639144757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0"/>
        <v>0</v>
      </c>
      <c r="P43" s="10">
        <f t="shared" ca="1" si="1"/>
        <v>0</v>
      </c>
      <c r="Q43" s="10">
        <f t="shared" ca="1" si="2"/>
        <v>0</v>
      </c>
      <c r="R43" s="10">
        <f t="shared" ca="1" si="3"/>
        <v>0</v>
      </c>
      <c r="S43" s="10">
        <f t="shared" ca="1" si="4"/>
        <v>0</v>
      </c>
      <c r="T43" s="10">
        <f t="shared" ca="1" si="5"/>
        <v>0</v>
      </c>
      <c r="U43" s="10"/>
      <c r="V43" s="10"/>
      <c r="W43" s="10"/>
      <c r="X43" s="10"/>
      <c r="Y43" s="73"/>
      <c r="Z43" s="74"/>
      <c r="AA43" s="59"/>
      <c r="AB43" s="74"/>
      <c r="AC43" s="32"/>
      <c r="AD43" s="75"/>
      <c r="AE43" s="10"/>
    </row>
    <row r="44" spans="1:31">
      <c r="A44" s="10">
        <f t="shared" ca="1" si="6"/>
        <v>0.3937303825081262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0"/>
        <v>0</v>
      </c>
      <c r="P44" s="10">
        <f t="shared" ca="1" si="1"/>
        <v>0</v>
      </c>
      <c r="Q44" s="10">
        <f t="shared" ca="1" si="2"/>
        <v>0</v>
      </c>
      <c r="R44" s="10">
        <f t="shared" ca="1" si="3"/>
        <v>0</v>
      </c>
      <c r="S44" s="10">
        <f t="shared" ca="1" si="4"/>
        <v>0</v>
      </c>
      <c r="T44" s="10">
        <f t="shared" ca="1" si="5"/>
        <v>0</v>
      </c>
      <c r="U44" s="10"/>
      <c r="V44" s="10"/>
      <c r="W44" s="10"/>
      <c r="X44" s="10"/>
      <c r="Y44" s="73"/>
      <c r="Z44" s="74"/>
      <c r="AA44" s="32"/>
      <c r="AB44" s="74"/>
      <c r="AC44" s="32"/>
      <c r="AD44" s="75"/>
      <c r="AE44" s="10"/>
    </row>
    <row r="45" spans="1:31">
      <c r="A45" s="10">
        <f t="shared" ca="1" si="6"/>
        <v>0.64768737056218018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0"/>
        <v>0</v>
      </c>
      <c r="P45" s="10">
        <f t="shared" ca="1" si="1"/>
        <v>0</v>
      </c>
      <c r="Q45" s="10">
        <f t="shared" ca="1" si="2"/>
        <v>0</v>
      </c>
      <c r="R45" s="10">
        <f t="shared" ca="1" si="3"/>
        <v>0</v>
      </c>
      <c r="S45" s="10">
        <f t="shared" ca="1" si="4"/>
        <v>0</v>
      </c>
      <c r="T45" s="10">
        <f t="shared" ca="1" si="5"/>
        <v>0</v>
      </c>
      <c r="U45" s="10"/>
      <c r="V45" s="10"/>
      <c r="W45" s="10"/>
      <c r="X45" s="10"/>
      <c r="Y45" s="73"/>
      <c r="Z45" s="74"/>
      <c r="AA45" s="59"/>
      <c r="AB45" s="74"/>
      <c r="AC45" s="32"/>
      <c r="AD45" s="75"/>
      <c r="AE45" s="10"/>
    </row>
    <row r="46" spans="1:31">
      <c r="A46" s="10">
        <f t="shared" ca="1" si="6"/>
        <v>0.95129243880684777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0"/>
        <v>0</v>
      </c>
      <c r="P46" s="10">
        <f t="shared" ca="1" si="1"/>
        <v>0</v>
      </c>
      <c r="Q46" s="10">
        <f t="shared" ca="1" si="2"/>
        <v>0</v>
      </c>
      <c r="R46" s="10">
        <f t="shared" ca="1" si="3"/>
        <v>0</v>
      </c>
      <c r="S46" s="10">
        <f t="shared" ca="1" si="4"/>
        <v>0</v>
      </c>
      <c r="T46" s="10">
        <f t="shared" ca="1" si="5"/>
        <v>0</v>
      </c>
      <c r="U46" s="10"/>
      <c r="V46" s="10"/>
      <c r="W46" s="10"/>
      <c r="X46" s="10"/>
      <c r="Y46" s="73"/>
      <c r="Z46" s="74"/>
      <c r="AA46" s="59"/>
      <c r="AB46" s="74"/>
      <c r="AC46" s="32"/>
      <c r="AD46" s="75"/>
      <c r="AE46" s="10"/>
    </row>
    <row r="47" spans="1:31">
      <c r="A47" s="10">
        <f t="shared" ca="1" si="6"/>
        <v>0.15920061830360432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0"/>
        <v>0</v>
      </c>
      <c r="P47" s="10">
        <f t="shared" ca="1" si="1"/>
        <v>0</v>
      </c>
      <c r="Q47" s="10">
        <f t="shared" ca="1" si="2"/>
        <v>0</v>
      </c>
      <c r="R47" s="10">
        <f t="shared" ca="1" si="3"/>
        <v>0</v>
      </c>
      <c r="S47" s="10">
        <f t="shared" ca="1" si="4"/>
        <v>0</v>
      </c>
      <c r="T47" s="10">
        <f t="shared" ca="1" si="5"/>
        <v>0</v>
      </c>
      <c r="U47" s="10"/>
      <c r="V47" s="10"/>
      <c r="W47" s="10"/>
      <c r="X47" s="10"/>
      <c r="Y47" s="73"/>
      <c r="Z47" s="74"/>
      <c r="AA47" s="59"/>
      <c r="AB47" s="74"/>
      <c r="AC47" s="32"/>
      <c r="AD47" s="75"/>
      <c r="AE47" s="10"/>
    </row>
    <row r="48" spans="1:31">
      <c r="A48" s="10">
        <f t="shared" ca="1" si="6"/>
        <v>0.18054336304713003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0"/>
        <v>0</v>
      </c>
      <c r="P48" s="10">
        <f t="shared" ca="1" si="1"/>
        <v>0</v>
      </c>
      <c r="Q48" s="10">
        <f t="shared" ca="1" si="2"/>
        <v>0</v>
      </c>
      <c r="R48" s="10">
        <f t="shared" ca="1" si="3"/>
        <v>0</v>
      </c>
      <c r="S48" s="10">
        <f t="shared" ca="1" si="4"/>
        <v>0</v>
      </c>
      <c r="T48" s="10">
        <f t="shared" ca="1" si="5"/>
        <v>0</v>
      </c>
      <c r="U48" s="10"/>
      <c r="V48" s="10"/>
      <c r="W48" s="10"/>
      <c r="X48" s="10"/>
      <c r="Y48" s="73"/>
      <c r="Z48" s="74"/>
      <c r="AA48" s="59"/>
      <c r="AB48" s="74"/>
      <c r="AC48" s="32"/>
      <c r="AD48" s="75"/>
      <c r="AE48" s="10"/>
    </row>
    <row r="49" spans="1:31">
      <c r="A49" s="10">
        <f t="shared" ca="1" si="6"/>
        <v>0.96770034429669682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0"/>
        <v>0</v>
      </c>
      <c r="P49" s="10">
        <f t="shared" ca="1" si="1"/>
        <v>0</v>
      </c>
      <c r="Q49" s="10">
        <f t="shared" ca="1" si="2"/>
        <v>0</v>
      </c>
      <c r="R49" s="10">
        <f t="shared" ca="1" si="3"/>
        <v>0</v>
      </c>
      <c r="S49" s="10">
        <f t="shared" ca="1" si="4"/>
        <v>0</v>
      </c>
      <c r="T49" s="10">
        <f t="shared" ca="1" si="5"/>
        <v>0</v>
      </c>
      <c r="U49" s="10"/>
      <c r="V49" s="10"/>
      <c r="W49" s="10"/>
      <c r="X49" s="10"/>
      <c r="Y49" s="73"/>
      <c r="Z49" s="74"/>
      <c r="AA49" s="59"/>
      <c r="AB49" s="74"/>
      <c r="AC49" s="32"/>
      <c r="AD49" s="75"/>
      <c r="AE49" s="10"/>
    </row>
    <row r="50" spans="1:31">
      <c r="A50" s="10">
        <f t="shared" ca="1" si="6"/>
        <v>1.6425489276126193E-3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0"/>
        <v>0</v>
      </c>
      <c r="P50" s="10">
        <f t="shared" ca="1" si="1"/>
        <v>0</v>
      </c>
      <c r="Q50" s="10">
        <f t="shared" ca="1" si="2"/>
        <v>0</v>
      </c>
      <c r="R50" s="10">
        <f t="shared" ca="1" si="3"/>
        <v>0</v>
      </c>
      <c r="S50" s="10">
        <f t="shared" ca="1" si="4"/>
        <v>0</v>
      </c>
      <c r="T50" s="10">
        <f t="shared" ca="1" si="5"/>
        <v>0</v>
      </c>
      <c r="U50" s="10"/>
      <c r="V50" s="10"/>
      <c r="W50" s="10"/>
      <c r="X50" s="10"/>
      <c r="Y50" s="73"/>
      <c r="Z50" s="74"/>
      <c r="AA50" s="59"/>
      <c r="AB50" s="74"/>
      <c r="AC50" s="32"/>
      <c r="AD50" s="75"/>
      <c r="AE50" s="10"/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5:AE50"/>
  <sheetViews>
    <sheetView workbookViewId="0">
      <selection sqref="A1:AE50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0.94495114111364409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O50" ca="1" si="0">IF(COUNT($B6:$C6)=2,B6,0)</f>
        <v>0</v>
      </c>
      <c r="O6" s="10">
        <f t="shared" ca="1" si="0"/>
        <v>0</v>
      </c>
      <c r="P6" s="10">
        <f t="shared" ref="P6:P50" ca="1" si="1">IF(COUNT($B6:$C6)=2,N6*O6,0)</f>
        <v>0</v>
      </c>
      <c r="Q6" s="10">
        <f t="shared" ref="Q6:Q50" ca="1" si="2">IF(COUNT($B6:$C6)=2,B6^2,0)</f>
        <v>0</v>
      </c>
      <c r="R6" s="10">
        <f t="shared" ref="R6:R50" ca="1" si="3">IF(COUNT($B6:$C6)=2,B6^3,0)</f>
        <v>0</v>
      </c>
      <c r="S6" s="10">
        <f t="shared" ref="S6:S50" ca="1" si="4">IF(COUNT($B6:$C6)=2,B6^4,0)</f>
        <v>0</v>
      </c>
      <c r="T6" s="10">
        <f t="shared" ref="T6:T50" ca="1" si="5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6">RAND()</f>
        <v>0.93276892404927525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0"/>
        <v>0</v>
      </c>
      <c r="P7" s="10">
        <f t="shared" ca="1" si="1"/>
        <v>0</v>
      </c>
      <c r="Q7" s="10">
        <f t="shared" ca="1" si="2"/>
        <v>0</v>
      </c>
      <c r="R7" s="10">
        <f t="shared" ca="1" si="3"/>
        <v>0</v>
      </c>
      <c r="S7" s="10">
        <f t="shared" ca="1" si="4"/>
        <v>0</v>
      </c>
      <c r="T7" s="10">
        <f t="shared" ca="1" si="5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6"/>
        <v>0.53842429495160282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0"/>
        <v>0</v>
      </c>
      <c r="P8" s="10">
        <f t="shared" ca="1" si="1"/>
        <v>0</v>
      </c>
      <c r="Q8" s="10">
        <f t="shared" ca="1" si="2"/>
        <v>0</v>
      </c>
      <c r="R8" s="10">
        <f t="shared" ca="1" si="3"/>
        <v>0</v>
      </c>
      <c r="S8" s="10">
        <f t="shared" ca="1" si="4"/>
        <v>0</v>
      </c>
      <c r="T8" s="10">
        <f t="shared" ca="1" si="5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6"/>
        <v>9.9720068019873653E-2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0"/>
        <v>0</v>
      </c>
      <c r="P9" s="10">
        <f t="shared" ca="1" si="1"/>
        <v>0</v>
      </c>
      <c r="Q9" s="10">
        <f t="shared" ca="1" si="2"/>
        <v>0</v>
      </c>
      <c r="R9" s="10">
        <f t="shared" ca="1" si="3"/>
        <v>0</v>
      </c>
      <c r="S9" s="10">
        <f t="shared" ca="1" si="4"/>
        <v>0</v>
      </c>
      <c r="T9" s="10">
        <f t="shared" ca="1" si="5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6"/>
        <v>0.2505703394128338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0"/>
        <v>0</v>
      </c>
      <c r="P10" s="10">
        <f t="shared" ca="1" si="1"/>
        <v>0</v>
      </c>
      <c r="Q10" s="10">
        <f t="shared" ca="1" si="2"/>
        <v>0</v>
      </c>
      <c r="R10" s="10">
        <f t="shared" ca="1" si="3"/>
        <v>0</v>
      </c>
      <c r="S10" s="10">
        <f t="shared" ca="1" si="4"/>
        <v>0</v>
      </c>
      <c r="T10" s="10">
        <f t="shared" ca="1" si="5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6"/>
        <v>0.6279834672548581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0"/>
        <v>0</v>
      </c>
      <c r="P11" s="10">
        <f t="shared" ca="1" si="1"/>
        <v>0</v>
      </c>
      <c r="Q11" s="10">
        <f t="shared" ca="1" si="2"/>
        <v>0</v>
      </c>
      <c r="R11" s="10">
        <f t="shared" ca="1" si="3"/>
        <v>0</v>
      </c>
      <c r="S11" s="10">
        <f t="shared" ca="1" si="4"/>
        <v>0</v>
      </c>
      <c r="T11" s="10">
        <f t="shared" ca="1" si="5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6"/>
        <v>0.84891535307119093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0"/>
        <v>0</v>
      </c>
      <c r="P12" s="10">
        <f t="shared" ca="1" si="1"/>
        <v>0</v>
      </c>
      <c r="Q12" s="10">
        <f t="shared" ca="1" si="2"/>
        <v>0</v>
      </c>
      <c r="R12" s="10">
        <f t="shared" ca="1" si="3"/>
        <v>0</v>
      </c>
      <c r="S12" s="10">
        <f t="shared" ca="1" si="4"/>
        <v>0</v>
      </c>
      <c r="T12" s="10">
        <f t="shared" ca="1" si="5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6"/>
        <v>0.45073925362778955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0"/>
        <v>0</v>
      </c>
      <c r="P13" s="10">
        <f t="shared" ca="1" si="1"/>
        <v>0</v>
      </c>
      <c r="Q13" s="10">
        <f t="shared" ca="1" si="2"/>
        <v>0</v>
      </c>
      <c r="R13" s="10">
        <f t="shared" ca="1" si="3"/>
        <v>0</v>
      </c>
      <c r="S13" s="10">
        <f t="shared" ca="1" si="4"/>
        <v>0</v>
      </c>
      <c r="T13" s="10">
        <f t="shared" ca="1" si="5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6"/>
        <v>0.19788916574844684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0"/>
        <v>0</v>
      </c>
      <c r="P14" s="10">
        <f t="shared" ca="1" si="1"/>
        <v>0</v>
      </c>
      <c r="Q14" s="10">
        <f t="shared" ca="1" si="2"/>
        <v>0</v>
      </c>
      <c r="R14" s="10">
        <f t="shared" ca="1" si="3"/>
        <v>0</v>
      </c>
      <c r="S14" s="10">
        <f t="shared" ca="1" si="4"/>
        <v>0</v>
      </c>
      <c r="T14" s="10">
        <f t="shared" ca="1" si="5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6"/>
        <v>0.57131470203927859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0"/>
        <v>0</v>
      </c>
      <c r="P15" s="10">
        <f t="shared" ca="1" si="1"/>
        <v>0</v>
      </c>
      <c r="Q15" s="10">
        <f t="shared" ca="1" si="2"/>
        <v>0</v>
      </c>
      <c r="R15" s="10">
        <f t="shared" ca="1" si="3"/>
        <v>0</v>
      </c>
      <c r="S15" s="10">
        <f t="shared" ca="1" si="4"/>
        <v>0</v>
      </c>
      <c r="T15" s="10">
        <f t="shared" ca="1" si="5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6"/>
        <v>0.99569756416784683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0"/>
        <v>0</v>
      </c>
      <c r="P16" s="10">
        <f t="shared" ca="1" si="1"/>
        <v>0</v>
      </c>
      <c r="Q16" s="10">
        <f t="shared" ca="1" si="2"/>
        <v>0</v>
      </c>
      <c r="R16" s="10">
        <f t="shared" ca="1" si="3"/>
        <v>0</v>
      </c>
      <c r="S16" s="10">
        <f t="shared" ca="1" si="4"/>
        <v>0</v>
      </c>
      <c r="T16" s="10">
        <f t="shared" ca="1" si="5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6"/>
        <v>0.73142015749100164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0"/>
        <v>0</v>
      </c>
      <c r="P17" s="10">
        <f t="shared" ca="1" si="1"/>
        <v>0</v>
      </c>
      <c r="Q17" s="10">
        <f t="shared" ca="1" si="2"/>
        <v>0</v>
      </c>
      <c r="R17" s="10">
        <f t="shared" ca="1" si="3"/>
        <v>0</v>
      </c>
      <c r="S17" s="10">
        <f t="shared" ca="1" si="4"/>
        <v>0</v>
      </c>
      <c r="T17" s="10">
        <f t="shared" ca="1" si="5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6"/>
        <v>0.57532424677283356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0"/>
        <v>0</v>
      </c>
      <c r="P18" s="10">
        <f t="shared" ca="1" si="1"/>
        <v>0</v>
      </c>
      <c r="Q18" s="10">
        <f t="shared" ca="1" si="2"/>
        <v>0</v>
      </c>
      <c r="R18" s="10">
        <f t="shared" ca="1" si="3"/>
        <v>0</v>
      </c>
      <c r="S18" s="10">
        <f t="shared" ca="1" si="4"/>
        <v>0</v>
      </c>
      <c r="T18" s="10">
        <f t="shared" ca="1" si="5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6"/>
        <v>3.8990079920201204E-2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0"/>
        <v>0</v>
      </c>
      <c r="P19" s="10">
        <f t="shared" ca="1" si="1"/>
        <v>0</v>
      </c>
      <c r="Q19" s="10">
        <f t="shared" ca="1" si="2"/>
        <v>0</v>
      </c>
      <c r="R19" s="10">
        <f t="shared" ca="1" si="3"/>
        <v>0</v>
      </c>
      <c r="S19" s="10">
        <f t="shared" ca="1" si="4"/>
        <v>0</v>
      </c>
      <c r="T19" s="10">
        <f t="shared" ca="1" si="5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6"/>
        <v>0.95705646407705314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0"/>
        <v>0</v>
      </c>
      <c r="P20" s="10">
        <f t="shared" ca="1" si="1"/>
        <v>0</v>
      </c>
      <c r="Q20" s="10">
        <f t="shared" ca="1" si="2"/>
        <v>0</v>
      </c>
      <c r="R20" s="10">
        <f t="shared" ca="1" si="3"/>
        <v>0</v>
      </c>
      <c r="S20" s="10">
        <f t="shared" ca="1" si="4"/>
        <v>0</v>
      </c>
      <c r="T20" s="10">
        <f t="shared" ca="1" si="5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6"/>
        <v>0.48613306404968404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0"/>
        <v>0</v>
      </c>
      <c r="P21" s="10">
        <f t="shared" ca="1" si="1"/>
        <v>0</v>
      </c>
      <c r="Q21" s="10">
        <f t="shared" ca="1" si="2"/>
        <v>0</v>
      </c>
      <c r="R21" s="10">
        <f t="shared" ca="1" si="3"/>
        <v>0</v>
      </c>
      <c r="S21" s="10">
        <f t="shared" ca="1" si="4"/>
        <v>0</v>
      </c>
      <c r="T21" s="10">
        <f t="shared" ca="1" si="5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6"/>
        <v>0.82768629758470624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0"/>
        <v>0</v>
      </c>
      <c r="P22" s="10">
        <f t="shared" ca="1" si="1"/>
        <v>0</v>
      </c>
      <c r="Q22" s="10">
        <f t="shared" ca="1" si="2"/>
        <v>0</v>
      </c>
      <c r="R22" s="10">
        <f t="shared" ca="1" si="3"/>
        <v>0</v>
      </c>
      <c r="S22" s="10">
        <f t="shared" ca="1" si="4"/>
        <v>0</v>
      </c>
      <c r="T22" s="10">
        <f t="shared" ca="1" si="5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6"/>
        <v>0.79029998211792429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0"/>
        <v>0</v>
      </c>
      <c r="P23" s="10">
        <f t="shared" ca="1" si="1"/>
        <v>0</v>
      </c>
      <c r="Q23" s="10">
        <f t="shared" ca="1" si="2"/>
        <v>0</v>
      </c>
      <c r="R23" s="10">
        <f t="shared" ca="1" si="3"/>
        <v>0</v>
      </c>
      <c r="S23" s="10">
        <f t="shared" ca="1" si="4"/>
        <v>0</v>
      </c>
      <c r="T23" s="10">
        <f t="shared" ca="1" si="5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6"/>
        <v>0.39309477458389708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0"/>
        <v>0</v>
      </c>
      <c r="P24" s="10">
        <f t="shared" ca="1" si="1"/>
        <v>0</v>
      </c>
      <c r="Q24" s="10">
        <f t="shared" ca="1" si="2"/>
        <v>0</v>
      </c>
      <c r="R24" s="10">
        <f t="shared" ca="1" si="3"/>
        <v>0</v>
      </c>
      <c r="S24" s="10">
        <f t="shared" ca="1" si="4"/>
        <v>0</v>
      </c>
      <c r="T24" s="10">
        <f t="shared" ca="1" si="5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6"/>
        <v>0.74702527376513972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0"/>
        <v>0</v>
      </c>
      <c r="P25" s="10">
        <f t="shared" ca="1" si="1"/>
        <v>0</v>
      </c>
      <c r="Q25" s="10">
        <f t="shared" ca="1" si="2"/>
        <v>0</v>
      </c>
      <c r="R25" s="10">
        <f t="shared" ca="1" si="3"/>
        <v>0</v>
      </c>
      <c r="S25" s="10">
        <f t="shared" ca="1" si="4"/>
        <v>0</v>
      </c>
      <c r="T25" s="10">
        <f t="shared" ca="1" si="5"/>
        <v>0</v>
      </c>
      <c r="U25" s="10"/>
      <c r="V25" s="10"/>
      <c r="W25" s="10"/>
      <c r="X25" s="9" t="s">
        <v>0</v>
      </c>
      <c r="Y25" s="55">
        <f t="shared" ref="Y25:AE25" ca="1" si="7">SUM(N6:N50)</f>
        <v>0</v>
      </c>
      <c r="Z25" s="56">
        <f t="shared" ca="1" si="7"/>
        <v>0</v>
      </c>
      <c r="AA25" s="57">
        <f t="shared" ca="1" si="7"/>
        <v>0</v>
      </c>
      <c r="AB25" s="57">
        <f t="shared" ca="1" si="7"/>
        <v>0</v>
      </c>
      <c r="AC25" s="57">
        <f t="shared" ca="1" si="7"/>
        <v>0</v>
      </c>
      <c r="AD25" s="57">
        <f t="shared" ca="1" si="7"/>
        <v>0</v>
      </c>
      <c r="AE25" s="58">
        <f t="shared" ca="1" si="7"/>
        <v>0</v>
      </c>
    </row>
    <row r="26" spans="1:31">
      <c r="A26" s="10">
        <f t="shared" ca="1" si="6"/>
        <v>0.21851364681670626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0"/>
        <v>0</v>
      </c>
      <c r="P26" s="10">
        <f t="shared" ca="1" si="1"/>
        <v>0</v>
      </c>
      <c r="Q26" s="10">
        <f t="shared" ca="1" si="2"/>
        <v>0</v>
      </c>
      <c r="R26" s="10">
        <f t="shared" ca="1" si="3"/>
        <v>0</v>
      </c>
      <c r="S26" s="10">
        <f t="shared" ca="1" si="4"/>
        <v>0</v>
      </c>
      <c r="T26" s="10">
        <f t="shared" ca="1" si="5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6"/>
        <v>0.58949074639379029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0"/>
        <v>0</v>
      </c>
      <c r="P27" s="10">
        <f t="shared" ca="1" si="1"/>
        <v>0</v>
      </c>
      <c r="Q27" s="10">
        <f t="shared" ca="1" si="2"/>
        <v>0</v>
      </c>
      <c r="R27" s="10">
        <f t="shared" ca="1" si="3"/>
        <v>0</v>
      </c>
      <c r="S27" s="10">
        <f t="shared" ca="1" si="4"/>
        <v>0</v>
      </c>
      <c r="T27" s="10">
        <f t="shared" ca="1" si="5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6"/>
        <v>0.46904075894392017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0"/>
        <v>0</v>
      </c>
      <c r="P28" s="10">
        <f t="shared" ca="1" si="1"/>
        <v>0</v>
      </c>
      <c r="Q28" s="10">
        <f t="shared" ca="1" si="2"/>
        <v>0</v>
      </c>
      <c r="R28" s="10">
        <f t="shared" ca="1" si="3"/>
        <v>0</v>
      </c>
      <c r="S28" s="10">
        <f t="shared" ca="1" si="4"/>
        <v>0</v>
      </c>
      <c r="T28" s="10">
        <f t="shared" ca="1" si="5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6"/>
        <v>0.40014558756503071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0"/>
        <v>0</v>
      </c>
      <c r="P29" s="10">
        <f t="shared" ca="1" si="1"/>
        <v>0</v>
      </c>
      <c r="Q29" s="10">
        <f t="shared" ca="1" si="2"/>
        <v>0</v>
      </c>
      <c r="R29" s="10">
        <f t="shared" ca="1" si="3"/>
        <v>0</v>
      </c>
      <c r="S29" s="10">
        <f t="shared" ca="1" si="4"/>
        <v>0</v>
      </c>
      <c r="T29" s="10">
        <f t="shared" ca="1" si="5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6"/>
        <v>0.20375978753259949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0"/>
        <v>0</v>
      </c>
      <c r="P30" s="10">
        <f t="shared" ca="1" si="1"/>
        <v>0</v>
      </c>
      <c r="Q30" s="10">
        <f t="shared" ca="1" si="2"/>
        <v>0</v>
      </c>
      <c r="R30" s="10">
        <f t="shared" ca="1" si="3"/>
        <v>0</v>
      </c>
      <c r="S30" s="10">
        <f t="shared" ca="1" si="4"/>
        <v>0</v>
      </c>
      <c r="T30" s="10">
        <f t="shared" ca="1" si="5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6"/>
        <v>0.55894206524610091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0"/>
        <v>0</v>
      </c>
      <c r="P31" s="10">
        <f t="shared" ca="1" si="1"/>
        <v>0</v>
      </c>
      <c r="Q31" s="10">
        <f t="shared" ca="1" si="2"/>
        <v>0</v>
      </c>
      <c r="R31" s="10">
        <f t="shared" ca="1" si="3"/>
        <v>0</v>
      </c>
      <c r="S31" s="10">
        <f t="shared" ca="1" si="4"/>
        <v>0</v>
      </c>
      <c r="T31" s="10">
        <f t="shared" ca="1" si="5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6"/>
        <v>0.92323682687343878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0"/>
        <v>0</v>
      </c>
      <c r="P32" s="10">
        <f t="shared" ca="1" si="1"/>
        <v>0</v>
      </c>
      <c r="Q32" s="10">
        <f t="shared" ca="1" si="2"/>
        <v>0</v>
      </c>
      <c r="R32" s="10">
        <f t="shared" ca="1" si="3"/>
        <v>0</v>
      </c>
      <c r="S32" s="10">
        <f t="shared" ca="1" si="4"/>
        <v>0</v>
      </c>
      <c r="T32" s="10">
        <f t="shared" ca="1" si="5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6"/>
        <v>6.8781104693061423E-2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0"/>
        <v>0</v>
      </c>
      <c r="P33" s="10">
        <f t="shared" ca="1" si="1"/>
        <v>0</v>
      </c>
      <c r="Q33" s="10">
        <f t="shared" ca="1" si="2"/>
        <v>0</v>
      </c>
      <c r="R33" s="10">
        <f t="shared" ca="1" si="3"/>
        <v>0</v>
      </c>
      <c r="S33" s="10">
        <f t="shared" ca="1" si="4"/>
        <v>0</v>
      </c>
      <c r="T33" s="10">
        <f t="shared" ca="1" si="5"/>
        <v>0</v>
      </c>
      <c r="U33" s="10"/>
      <c r="V33" s="10"/>
      <c r="W33" s="10"/>
      <c r="X33" s="89"/>
      <c r="Y33" s="72"/>
      <c r="Z33" s="10"/>
      <c r="AA33" s="10"/>
      <c r="AB33" s="10"/>
      <c r="AC33" s="10"/>
      <c r="AD33" s="10"/>
      <c r="AE33" s="10"/>
    </row>
    <row r="34" spans="1:31">
      <c r="A34" s="10">
        <f t="shared" ca="1" si="6"/>
        <v>1.5079463290363915E-3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0"/>
        <v>0</v>
      </c>
      <c r="P34" s="10">
        <f t="shared" ca="1" si="1"/>
        <v>0</v>
      </c>
      <c r="Q34" s="10">
        <f t="shared" ca="1" si="2"/>
        <v>0</v>
      </c>
      <c r="R34" s="10">
        <f t="shared" ca="1" si="3"/>
        <v>0</v>
      </c>
      <c r="S34" s="10">
        <f t="shared" ca="1" si="4"/>
        <v>0</v>
      </c>
      <c r="T34" s="10">
        <f t="shared" ca="1" si="5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>
      <c r="A35" s="10">
        <f t="shared" ca="1" si="6"/>
        <v>0.62295222704344733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0"/>
        <v>0</v>
      </c>
      <c r="P35" s="10">
        <f t="shared" ca="1" si="1"/>
        <v>0</v>
      </c>
      <c r="Q35" s="10">
        <f t="shared" ca="1" si="2"/>
        <v>0</v>
      </c>
      <c r="R35" s="10">
        <f t="shared" ca="1" si="3"/>
        <v>0</v>
      </c>
      <c r="S35" s="10">
        <f t="shared" ca="1" si="4"/>
        <v>0</v>
      </c>
      <c r="T35" s="10">
        <f t="shared" ca="1" si="5"/>
        <v>0</v>
      </c>
      <c r="U35" s="10"/>
      <c r="V35" s="10"/>
      <c r="W35" s="10"/>
      <c r="X35" s="10"/>
      <c r="Y35" s="72"/>
      <c r="Z35" s="10"/>
      <c r="AA35" s="10"/>
      <c r="AB35" s="10"/>
      <c r="AC35" s="10"/>
      <c r="AD35" s="10"/>
      <c r="AE35" s="10"/>
    </row>
    <row r="36" spans="1:31">
      <c r="A36" s="10">
        <f t="shared" ca="1" si="6"/>
        <v>0.99294107142466181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0"/>
        <v>0</v>
      </c>
      <c r="P36" s="10">
        <f t="shared" ca="1" si="1"/>
        <v>0</v>
      </c>
      <c r="Q36" s="10">
        <f t="shared" ca="1" si="2"/>
        <v>0</v>
      </c>
      <c r="R36" s="10">
        <f t="shared" ca="1" si="3"/>
        <v>0</v>
      </c>
      <c r="S36" s="10">
        <f t="shared" ca="1" si="4"/>
        <v>0</v>
      </c>
      <c r="T36" s="10">
        <f t="shared" ca="1" si="5"/>
        <v>0</v>
      </c>
      <c r="U36" s="10"/>
      <c r="V36" s="10"/>
      <c r="W36" s="10"/>
      <c r="X36" s="10"/>
      <c r="Y36" s="108"/>
      <c r="Z36" s="108"/>
      <c r="AA36" s="108"/>
      <c r="AB36" s="108"/>
      <c r="AC36" s="108"/>
      <c r="AD36" s="108"/>
      <c r="AE36" s="41"/>
    </row>
    <row r="37" spans="1:31">
      <c r="A37" s="10">
        <f t="shared" ca="1" si="6"/>
        <v>0.12795055118536425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0"/>
        <v>0</v>
      </c>
      <c r="P37" s="10">
        <f t="shared" ca="1" si="1"/>
        <v>0</v>
      </c>
      <c r="Q37" s="10">
        <f t="shared" ca="1" si="2"/>
        <v>0</v>
      </c>
      <c r="R37" s="10">
        <f t="shared" ca="1" si="3"/>
        <v>0</v>
      </c>
      <c r="S37" s="10">
        <f t="shared" ca="1" si="4"/>
        <v>0</v>
      </c>
      <c r="T37" s="10">
        <f t="shared" ca="1" si="5"/>
        <v>0</v>
      </c>
      <c r="U37" s="10"/>
      <c r="V37" s="10"/>
      <c r="W37" s="10"/>
      <c r="X37" s="10"/>
      <c r="Y37" s="73"/>
      <c r="Z37" s="74"/>
      <c r="AA37" s="74"/>
      <c r="AB37" s="74"/>
      <c r="AC37" s="49"/>
      <c r="AD37" s="75"/>
      <c r="AE37" s="10" t="s">
        <v>0</v>
      </c>
    </row>
    <row r="38" spans="1:31">
      <c r="A38" s="10">
        <f t="shared" ca="1" si="6"/>
        <v>0.79046146191597966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0"/>
        <v>0</v>
      </c>
      <c r="P38" s="10">
        <f t="shared" ca="1" si="1"/>
        <v>0</v>
      </c>
      <c r="Q38" s="10">
        <f t="shared" ca="1" si="2"/>
        <v>0</v>
      </c>
      <c r="R38" s="10">
        <f t="shared" ca="1" si="3"/>
        <v>0</v>
      </c>
      <c r="S38" s="10">
        <f t="shared" ca="1" si="4"/>
        <v>0</v>
      </c>
      <c r="T38" s="10">
        <f t="shared" ca="1" si="5"/>
        <v>0</v>
      </c>
      <c r="U38" s="10"/>
      <c r="V38" s="10"/>
      <c r="W38" s="10"/>
      <c r="X38" s="10"/>
      <c r="Y38" s="73"/>
      <c r="Z38" s="74"/>
      <c r="AA38" s="59"/>
      <c r="AB38" s="74"/>
      <c r="AC38" s="32"/>
      <c r="AD38" s="75"/>
      <c r="AE38" s="10"/>
    </row>
    <row r="39" spans="1:31">
      <c r="A39" s="10">
        <f t="shared" ca="1" si="6"/>
        <v>2.3567038013554198E-2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0"/>
        <v>0</v>
      </c>
      <c r="P39" s="10">
        <f t="shared" ca="1" si="1"/>
        <v>0</v>
      </c>
      <c r="Q39" s="10">
        <f t="shared" ca="1" si="2"/>
        <v>0</v>
      </c>
      <c r="R39" s="10">
        <f t="shared" ca="1" si="3"/>
        <v>0</v>
      </c>
      <c r="S39" s="10">
        <f t="shared" ca="1" si="4"/>
        <v>0</v>
      </c>
      <c r="T39" s="10">
        <f t="shared" ca="1" si="5"/>
        <v>0</v>
      </c>
      <c r="U39" s="10"/>
      <c r="V39" s="10"/>
      <c r="W39" s="10"/>
      <c r="X39" s="10"/>
      <c r="Y39" s="73"/>
      <c r="Z39" s="74"/>
      <c r="AA39" s="59"/>
      <c r="AB39" s="74"/>
      <c r="AC39" s="32"/>
      <c r="AD39" s="75"/>
      <c r="AE39" s="10"/>
    </row>
    <row r="40" spans="1:31">
      <c r="A40" s="10">
        <f t="shared" ca="1" si="6"/>
        <v>0.32233188406637969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0"/>
        <v>0</v>
      </c>
      <c r="P40" s="10">
        <f t="shared" ca="1" si="1"/>
        <v>0</v>
      </c>
      <c r="Q40" s="10">
        <f t="shared" ca="1" si="2"/>
        <v>0</v>
      </c>
      <c r="R40" s="10">
        <f t="shared" ca="1" si="3"/>
        <v>0</v>
      </c>
      <c r="S40" s="10">
        <f t="shared" ca="1" si="4"/>
        <v>0</v>
      </c>
      <c r="T40" s="10">
        <f t="shared" ca="1" si="5"/>
        <v>0</v>
      </c>
      <c r="U40" s="10"/>
      <c r="V40" s="10"/>
      <c r="W40" s="10"/>
      <c r="X40" s="10"/>
      <c r="Y40" s="73"/>
      <c r="Z40" s="74"/>
      <c r="AA40" s="59"/>
      <c r="AB40" s="74"/>
      <c r="AC40" s="32"/>
      <c r="AD40" s="75"/>
      <c r="AE40" s="10"/>
    </row>
    <row r="41" spans="1:31">
      <c r="A41" s="10">
        <f t="shared" ca="1" si="6"/>
        <v>0.57745295616628756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0"/>
        <v>0</v>
      </c>
      <c r="P41" s="10">
        <f t="shared" ca="1" si="1"/>
        <v>0</v>
      </c>
      <c r="Q41" s="10">
        <f t="shared" ca="1" si="2"/>
        <v>0</v>
      </c>
      <c r="R41" s="10">
        <f t="shared" ca="1" si="3"/>
        <v>0</v>
      </c>
      <c r="S41" s="10">
        <f t="shared" ca="1" si="4"/>
        <v>0</v>
      </c>
      <c r="T41" s="10">
        <f t="shared" ca="1" si="5"/>
        <v>0</v>
      </c>
      <c r="U41" s="10"/>
      <c r="V41" s="10"/>
      <c r="W41" s="10"/>
      <c r="X41" s="10"/>
      <c r="Y41" s="73"/>
      <c r="Z41" s="74"/>
      <c r="AA41" s="59"/>
      <c r="AB41" s="74"/>
      <c r="AC41" s="32"/>
      <c r="AD41" s="75"/>
      <c r="AE41" s="10"/>
    </row>
    <row r="42" spans="1:31">
      <c r="A42" s="10">
        <f t="shared" ca="1" si="6"/>
        <v>0.51317575135627314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0"/>
        <v>0</v>
      </c>
      <c r="P42" s="10">
        <f t="shared" ca="1" si="1"/>
        <v>0</v>
      </c>
      <c r="Q42" s="10">
        <f t="shared" ca="1" si="2"/>
        <v>0</v>
      </c>
      <c r="R42" s="10">
        <f t="shared" ca="1" si="3"/>
        <v>0</v>
      </c>
      <c r="S42" s="10">
        <f t="shared" ca="1" si="4"/>
        <v>0</v>
      </c>
      <c r="T42" s="10">
        <f t="shared" ca="1" si="5"/>
        <v>0</v>
      </c>
      <c r="U42" s="10"/>
      <c r="V42" s="10"/>
      <c r="W42" s="10"/>
      <c r="X42" s="10"/>
      <c r="Y42" s="73"/>
      <c r="Z42" s="74"/>
      <c r="AA42" s="59"/>
      <c r="AB42" s="74"/>
      <c r="AC42" s="32"/>
      <c r="AD42" s="75"/>
      <c r="AE42" s="10"/>
    </row>
    <row r="43" spans="1:31">
      <c r="A43" s="10">
        <f t="shared" ca="1" si="6"/>
        <v>0.95312746712600405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0"/>
        <v>0</v>
      </c>
      <c r="P43" s="10">
        <f t="shared" ca="1" si="1"/>
        <v>0</v>
      </c>
      <c r="Q43" s="10">
        <f t="shared" ca="1" si="2"/>
        <v>0</v>
      </c>
      <c r="R43" s="10">
        <f t="shared" ca="1" si="3"/>
        <v>0</v>
      </c>
      <c r="S43" s="10">
        <f t="shared" ca="1" si="4"/>
        <v>0</v>
      </c>
      <c r="T43" s="10">
        <f t="shared" ca="1" si="5"/>
        <v>0</v>
      </c>
      <c r="U43" s="10"/>
      <c r="V43" s="10"/>
      <c r="W43" s="10"/>
      <c r="X43" s="10"/>
      <c r="Y43" s="73"/>
      <c r="Z43" s="74"/>
      <c r="AA43" s="59"/>
      <c r="AB43" s="74"/>
      <c r="AC43" s="32"/>
      <c r="AD43" s="75"/>
      <c r="AE43" s="10"/>
    </row>
    <row r="44" spans="1:31">
      <c r="A44" s="10">
        <f t="shared" ca="1" si="6"/>
        <v>0.62453147794025787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0"/>
        <v>0</v>
      </c>
      <c r="P44" s="10">
        <f t="shared" ca="1" si="1"/>
        <v>0</v>
      </c>
      <c r="Q44" s="10">
        <f t="shared" ca="1" si="2"/>
        <v>0</v>
      </c>
      <c r="R44" s="10">
        <f t="shared" ca="1" si="3"/>
        <v>0</v>
      </c>
      <c r="S44" s="10">
        <f t="shared" ca="1" si="4"/>
        <v>0</v>
      </c>
      <c r="T44" s="10">
        <f t="shared" ca="1" si="5"/>
        <v>0</v>
      </c>
      <c r="U44" s="10"/>
      <c r="V44" s="10"/>
      <c r="W44" s="10"/>
      <c r="X44" s="10"/>
      <c r="Y44" s="73"/>
      <c r="Z44" s="74"/>
      <c r="AA44" s="32"/>
      <c r="AB44" s="74"/>
      <c r="AC44" s="32"/>
      <c r="AD44" s="75"/>
      <c r="AE44" s="10"/>
    </row>
    <row r="45" spans="1:31">
      <c r="A45" s="10">
        <f t="shared" ca="1" si="6"/>
        <v>0.50922527133428941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0"/>
        <v>0</v>
      </c>
      <c r="P45" s="10">
        <f t="shared" ca="1" si="1"/>
        <v>0</v>
      </c>
      <c r="Q45" s="10">
        <f t="shared" ca="1" si="2"/>
        <v>0</v>
      </c>
      <c r="R45" s="10">
        <f t="shared" ca="1" si="3"/>
        <v>0</v>
      </c>
      <c r="S45" s="10">
        <f t="shared" ca="1" si="4"/>
        <v>0</v>
      </c>
      <c r="T45" s="10">
        <f t="shared" ca="1" si="5"/>
        <v>0</v>
      </c>
      <c r="U45" s="10"/>
      <c r="V45" s="10"/>
      <c r="W45" s="10"/>
      <c r="X45" s="10"/>
      <c r="Y45" s="73"/>
      <c r="Z45" s="74"/>
      <c r="AA45" s="59"/>
      <c r="AB45" s="74"/>
      <c r="AC45" s="32"/>
      <c r="AD45" s="75"/>
      <c r="AE45" s="10"/>
    </row>
    <row r="46" spans="1:31">
      <c r="A46" s="10">
        <f t="shared" ca="1" si="6"/>
        <v>0.60172335904787766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0"/>
        <v>0</v>
      </c>
      <c r="P46" s="10">
        <f t="shared" ca="1" si="1"/>
        <v>0</v>
      </c>
      <c r="Q46" s="10">
        <f t="shared" ca="1" si="2"/>
        <v>0</v>
      </c>
      <c r="R46" s="10">
        <f t="shared" ca="1" si="3"/>
        <v>0</v>
      </c>
      <c r="S46" s="10">
        <f t="shared" ca="1" si="4"/>
        <v>0</v>
      </c>
      <c r="T46" s="10">
        <f t="shared" ca="1" si="5"/>
        <v>0</v>
      </c>
      <c r="U46" s="10"/>
      <c r="V46" s="10"/>
      <c r="W46" s="10"/>
      <c r="X46" s="10"/>
      <c r="Y46" s="73"/>
      <c r="Z46" s="74"/>
      <c r="AA46" s="59"/>
      <c r="AB46" s="74"/>
      <c r="AC46" s="32"/>
      <c r="AD46" s="75"/>
      <c r="AE46" s="10"/>
    </row>
    <row r="47" spans="1:31">
      <c r="A47" s="10">
        <f t="shared" ca="1" si="6"/>
        <v>0.3379454946771604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0"/>
        <v>0</v>
      </c>
      <c r="P47" s="10">
        <f t="shared" ca="1" si="1"/>
        <v>0</v>
      </c>
      <c r="Q47" s="10">
        <f t="shared" ca="1" si="2"/>
        <v>0</v>
      </c>
      <c r="R47" s="10">
        <f t="shared" ca="1" si="3"/>
        <v>0</v>
      </c>
      <c r="S47" s="10">
        <f t="shared" ca="1" si="4"/>
        <v>0</v>
      </c>
      <c r="T47" s="10">
        <f t="shared" ca="1" si="5"/>
        <v>0</v>
      </c>
      <c r="U47" s="10"/>
      <c r="V47" s="10"/>
      <c r="W47" s="10"/>
      <c r="X47" s="10"/>
      <c r="Y47" s="73"/>
      <c r="Z47" s="74"/>
      <c r="AA47" s="59"/>
      <c r="AB47" s="74"/>
      <c r="AC47" s="32"/>
      <c r="AD47" s="75"/>
      <c r="AE47" s="10"/>
    </row>
    <row r="48" spans="1:31">
      <c r="A48" s="10">
        <f t="shared" ca="1" si="6"/>
        <v>0.2067420042684136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0"/>
        <v>0</v>
      </c>
      <c r="P48" s="10">
        <f t="shared" ca="1" si="1"/>
        <v>0</v>
      </c>
      <c r="Q48" s="10">
        <f t="shared" ca="1" si="2"/>
        <v>0</v>
      </c>
      <c r="R48" s="10">
        <f t="shared" ca="1" si="3"/>
        <v>0</v>
      </c>
      <c r="S48" s="10">
        <f t="shared" ca="1" si="4"/>
        <v>0</v>
      </c>
      <c r="T48" s="10">
        <f t="shared" ca="1" si="5"/>
        <v>0</v>
      </c>
      <c r="U48" s="10"/>
      <c r="V48" s="10"/>
      <c r="W48" s="10"/>
      <c r="X48" s="10"/>
      <c r="Y48" s="73"/>
      <c r="Z48" s="74"/>
      <c r="AA48" s="59"/>
      <c r="AB48" s="74"/>
      <c r="AC48" s="32"/>
      <c r="AD48" s="75"/>
      <c r="AE48" s="10"/>
    </row>
    <row r="49" spans="1:31">
      <c r="A49" s="10">
        <f t="shared" ca="1" si="6"/>
        <v>0.3258154632143716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0"/>
        <v>0</v>
      </c>
      <c r="P49" s="10">
        <f t="shared" ca="1" si="1"/>
        <v>0</v>
      </c>
      <c r="Q49" s="10">
        <f t="shared" ca="1" si="2"/>
        <v>0</v>
      </c>
      <c r="R49" s="10">
        <f t="shared" ca="1" si="3"/>
        <v>0</v>
      </c>
      <c r="S49" s="10">
        <f t="shared" ca="1" si="4"/>
        <v>0</v>
      </c>
      <c r="T49" s="10">
        <f t="shared" ca="1" si="5"/>
        <v>0</v>
      </c>
      <c r="U49" s="10"/>
      <c r="V49" s="10"/>
      <c r="W49" s="10"/>
      <c r="X49" s="10"/>
      <c r="Y49" s="73"/>
      <c r="Z49" s="74"/>
      <c r="AA49" s="59"/>
      <c r="AB49" s="74"/>
      <c r="AC49" s="32"/>
      <c r="AD49" s="75"/>
      <c r="AE49" s="10"/>
    </row>
    <row r="50" spans="1:31">
      <c r="A50" s="10">
        <f t="shared" ca="1" si="6"/>
        <v>0.28659644781437399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0"/>
        <v>0</v>
      </c>
      <c r="P50" s="10">
        <f t="shared" ca="1" si="1"/>
        <v>0</v>
      </c>
      <c r="Q50" s="10">
        <f t="shared" ca="1" si="2"/>
        <v>0</v>
      </c>
      <c r="R50" s="10">
        <f t="shared" ca="1" si="3"/>
        <v>0</v>
      </c>
      <c r="S50" s="10">
        <f t="shared" ca="1" si="4"/>
        <v>0</v>
      </c>
      <c r="T50" s="10">
        <f t="shared" ca="1" si="5"/>
        <v>0</v>
      </c>
      <c r="U50" s="10"/>
      <c r="V50" s="10"/>
      <c r="W50" s="10"/>
      <c r="X50" s="10"/>
      <c r="Y50" s="73"/>
      <c r="Z50" s="74"/>
      <c r="AA50" s="59"/>
      <c r="AB50" s="74"/>
      <c r="AC50" s="32"/>
      <c r="AD50" s="75"/>
      <c r="AE50" s="10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5:AE50"/>
  <sheetViews>
    <sheetView workbookViewId="0">
      <selection sqref="A1:AE50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0.80405238245920574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O50" ca="1" si="0">IF(COUNT($B6:$C6)=2,B6,0)</f>
        <v>0</v>
      </c>
      <c r="O6" s="10">
        <f t="shared" ca="1" si="0"/>
        <v>0</v>
      </c>
      <c r="P6" s="10">
        <f t="shared" ref="P6:P50" ca="1" si="1">IF(COUNT($B6:$C6)=2,N6*O6,0)</f>
        <v>0</v>
      </c>
      <c r="Q6" s="10">
        <f t="shared" ref="Q6:Q50" ca="1" si="2">IF(COUNT($B6:$C6)=2,B6^2,0)</f>
        <v>0</v>
      </c>
      <c r="R6" s="10">
        <f t="shared" ref="R6:R50" ca="1" si="3">IF(COUNT($B6:$C6)=2,B6^3,0)</f>
        <v>0</v>
      </c>
      <c r="S6" s="10">
        <f t="shared" ref="S6:S50" ca="1" si="4">IF(COUNT($B6:$C6)=2,B6^4,0)</f>
        <v>0</v>
      </c>
      <c r="T6" s="10">
        <f t="shared" ref="T6:T50" ca="1" si="5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6">RAND()</f>
        <v>0.9448883290844049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0"/>
        <v>0</v>
      </c>
      <c r="P7" s="10">
        <f t="shared" ca="1" si="1"/>
        <v>0</v>
      </c>
      <c r="Q7" s="10">
        <f t="shared" ca="1" si="2"/>
        <v>0</v>
      </c>
      <c r="R7" s="10">
        <f t="shared" ca="1" si="3"/>
        <v>0</v>
      </c>
      <c r="S7" s="10">
        <f t="shared" ca="1" si="4"/>
        <v>0</v>
      </c>
      <c r="T7" s="10">
        <f t="shared" ca="1" si="5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6"/>
        <v>0.18195547883037722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0"/>
        <v>0</v>
      </c>
      <c r="P8" s="10">
        <f t="shared" ca="1" si="1"/>
        <v>0</v>
      </c>
      <c r="Q8" s="10">
        <f t="shared" ca="1" si="2"/>
        <v>0</v>
      </c>
      <c r="R8" s="10">
        <f t="shared" ca="1" si="3"/>
        <v>0</v>
      </c>
      <c r="S8" s="10">
        <f t="shared" ca="1" si="4"/>
        <v>0</v>
      </c>
      <c r="T8" s="10">
        <f t="shared" ca="1" si="5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6"/>
        <v>0.82386107785626683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0"/>
        <v>0</v>
      </c>
      <c r="P9" s="10">
        <f t="shared" ca="1" si="1"/>
        <v>0</v>
      </c>
      <c r="Q9" s="10">
        <f t="shared" ca="1" si="2"/>
        <v>0</v>
      </c>
      <c r="R9" s="10">
        <f t="shared" ca="1" si="3"/>
        <v>0</v>
      </c>
      <c r="S9" s="10">
        <f t="shared" ca="1" si="4"/>
        <v>0</v>
      </c>
      <c r="T9" s="10">
        <f t="shared" ca="1" si="5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6"/>
        <v>0.69963811100995099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0"/>
        <v>0</v>
      </c>
      <c r="P10" s="10">
        <f t="shared" ca="1" si="1"/>
        <v>0</v>
      </c>
      <c r="Q10" s="10">
        <f t="shared" ca="1" si="2"/>
        <v>0</v>
      </c>
      <c r="R10" s="10">
        <f t="shared" ca="1" si="3"/>
        <v>0</v>
      </c>
      <c r="S10" s="10">
        <f t="shared" ca="1" si="4"/>
        <v>0</v>
      </c>
      <c r="T10" s="10">
        <f t="shared" ca="1" si="5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6"/>
        <v>0.13846118948410691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0"/>
        <v>0</v>
      </c>
      <c r="P11" s="10">
        <f t="shared" ca="1" si="1"/>
        <v>0</v>
      </c>
      <c r="Q11" s="10">
        <f t="shared" ca="1" si="2"/>
        <v>0</v>
      </c>
      <c r="R11" s="10">
        <f t="shared" ca="1" si="3"/>
        <v>0</v>
      </c>
      <c r="S11" s="10">
        <f t="shared" ca="1" si="4"/>
        <v>0</v>
      </c>
      <c r="T11" s="10">
        <f t="shared" ca="1" si="5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6"/>
        <v>0.17157729530577503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0"/>
        <v>0</v>
      </c>
      <c r="P12" s="10">
        <f t="shared" ca="1" si="1"/>
        <v>0</v>
      </c>
      <c r="Q12" s="10">
        <f t="shared" ca="1" si="2"/>
        <v>0</v>
      </c>
      <c r="R12" s="10">
        <f t="shared" ca="1" si="3"/>
        <v>0</v>
      </c>
      <c r="S12" s="10">
        <f t="shared" ca="1" si="4"/>
        <v>0</v>
      </c>
      <c r="T12" s="10">
        <f t="shared" ca="1" si="5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6"/>
        <v>0.57596103610176708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0"/>
        <v>0</v>
      </c>
      <c r="P13" s="10">
        <f t="shared" ca="1" si="1"/>
        <v>0</v>
      </c>
      <c r="Q13" s="10">
        <f t="shared" ca="1" si="2"/>
        <v>0</v>
      </c>
      <c r="R13" s="10">
        <f t="shared" ca="1" si="3"/>
        <v>0</v>
      </c>
      <c r="S13" s="10">
        <f t="shared" ca="1" si="4"/>
        <v>0</v>
      </c>
      <c r="T13" s="10">
        <f t="shared" ca="1" si="5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6"/>
        <v>0.85520480167783974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0"/>
        <v>0</v>
      </c>
      <c r="P14" s="10">
        <f t="shared" ca="1" si="1"/>
        <v>0</v>
      </c>
      <c r="Q14" s="10">
        <f t="shared" ca="1" si="2"/>
        <v>0</v>
      </c>
      <c r="R14" s="10">
        <f t="shared" ca="1" si="3"/>
        <v>0</v>
      </c>
      <c r="S14" s="10">
        <f t="shared" ca="1" si="4"/>
        <v>0</v>
      </c>
      <c r="T14" s="10">
        <f t="shared" ca="1" si="5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6"/>
        <v>0.7602943621050251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0"/>
        <v>0</v>
      </c>
      <c r="P15" s="10">
        <f t="shared" ca="1" si="1"/>
        <v>0</v>
      </c>
      <c r="Q15" s="10">
        <f t="shared" ca="1" si="2"/>
        <v>0</v>
      </c>
      <c r="R15" s="10">
        <f t="shared" ca="1" si="3"/>
        <v>0</v>
      </c>
      <c r="S15" s="10">
        <f t="shared" ca="1" si="4"/>
        <v>0</v>
      </c>
      <c r="T15" s="10">
        <f t="shared" ca="1" si="5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6"/>
        <v>3.2097278323508505E-2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0"/>
        <v>0</v>
      </c>
      <c r="P16" s="10">
        <f t="shared" ca="1" si="1"/>
        <v>0</v>
      </c>
      <c r="Q16" s="10">
        <f t="shared" ca="1" si="2"/>
        <v>0</v>
      </c>
      <c r="R16" s="10">
        <f t="shared" ca="1" si="3"/>
        <v>0</v>
      </c>
      <c r="S16" s="10">
        <f t="shared" ca="1" si="4"/>
        <v>0</v>
      </c>
      <c r="T16" s="10">
        <f t="shared" ca="1" si="5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6"/>
        <v>0.51417384523579945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0"/>
        <v>0</v>
      </c>
      <c r="P17" s="10">
        <f t="shared" ca="1" si="1"/>
        <v>0</v>
      </c>
      <c r="Q17" s="10">
        <f t="shared" ca="1" si="2"/>
        <v>0</v>
      </c>
      <c r="R17" s="10">
        <f t="shared" ca="1" si="3"/>
        <v>0</v>
      </c>
      <c r="S17" s="10">
        <f t="shared" ca="1" si="4"/>
        <v>0</v>
      </c>
      <c r="T17" s="10">
        <f t="shared" ca="1" si="5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6"/>
        <v>0.20140713621419792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0"/>
        <v>0</v>
      </c>
      <c r="P18" s="10">
        <f t="shared" ca="1" si="1"/>
        <v>0</v>
      </c>
      <c r="Q18" s="10">
        <f t="shared" ca="1" si="2"/>
        <v>0</v>
      </c>
      <c r="R18" s="10">
        <f t="shared" ca="1" si="3"/>
        <v>0</v>
      </c>
      <c r="S18" s="10">
        <f t="shared" ca="1" si="4"/>
        <v>0</v>
      </c>
      <c r="T18" s="10">
        <f t="shared" ca="1" si="5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6"/>
        <v>0.89296036779871502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0"/>
        <v>0</v>
      </c>
      <c r="P19" s="10">
        <f t="shared" ca="1" si="1"/>
        <v>0</v>
      </c>
      <c r="Q19" s="10">
        <f t="shared" ca="1" si="2"/>
        <v>0</v>
      </c>
      <c r="R19" s="10">
        <f t="shared" ca="1" si="3"/>
        <v>0</v>
      </c>
      <c r="S19" s="10">
        <f t="shared" ca="1" si="4"/>
        <v>0</v>
      </c>
      <c r="T19" s="10">
        <f t="shared" ca="1" si="5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6"/>
        <v>0.25493272180453741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0"/>
        <v>0</v>
      </c>
      <c r="P20" s="10">
        <f t="shared" ca="1" si="1"/>
        <v>0</v>
      </c>
      <c r="Q20" s="10">
        <f t="shared" ca="1" si="2"/>
        <v>0</v>
      </c>
      <c r="R20" s="10">
        <f t="shared" ca="1" si="3"/>
        <v>0</v>
      </c>
      <c r="S20" s="10">
        <f t="shared" ca="1" si="4"/>
        <v>0</v>
      </c>
      <c r="T20" s="10">
        <f t="shared" ca="1" si="5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6"/>
        <v>0.57842622443033498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0"/>
        <v>0</v>
      </c>
      <c r="P21" s="10">
        <f t="shared" ca="1" si="1"/>
        <v>0</v>
      </c>
      <c r="Q21" s="10">
        <f t="shared" ca="1" si="2"/>
        <v>0</v>
      </c>
      <c r="R21" s="10">
        <f t="shared" ca="1" si="3"/>
        <v>0</v>
      </c>
      <c r="S21" s="10">
        <f t="shared" ca="1" si="4"/>
        <v>0</v>
      </c>
      <c r="T21" s="10">
        <f t="shared" ca="1" si="5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6"/>
        <v>0.77056992002543767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0"/>
        <v>0</v>
      </c>
      <c r="P22" s="10">
        <f t="shared" ca="1" si="1"/>
        <v>0</v>
      </c>
      <c r="Q22" s="10">
        <f t="shared" ca="1" si="2"/>
        <v>0</v>
      </c>
      <c r="R22" s="10">
        <f t="shared" ca="1" si="3"/>
        <v>0</v>
      </c>
      <c r="S22" s="10">
        <f t="shared" ca="1" si="4"/>
        <v>0</v>
      </c>
      <c r="T22" s="10">
        <f t="shared" ca="1" si="5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6"/>
        <v>0.58543680982505752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0"/>
        <v>0</v>
      </c>
      <c r="P23" s="10">
        <f t="shared" ca="1" si="1"/>
        <v>0</v>
      </c>
      <c r="Q23" s="10">
        <f t="shared" ca="1" si="2"/>
        <v>0</v>
      </c>
      <c r="R23" s="10">
        <f t="shared" ca="1" si="3"/>
        <v>0</v>
      </c>
      <c r="S23" s="10">
        <f t="shared" ca="1" si="4"/>
        <v>0</v>
      </c>
      <c r="T23" s="10">
        <f t="shared" ca="1" si="5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6"/>
        <v>0.99469577339738935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0"/>
        <v>0</v>
      </c>
      <c r="P24" s="10">
        <f t="shared" ca="1" si="1"/>
        <v>0</v>
      </c>
      <c r="Q24" s="10">
        <f t="shared" ca="1" si="2"/>
        <v>0</v>
      </c>
      <c r="R24" s="10">
        <f t="shared" ca="1" si="3"/>
        <v>0</v>
      </c>
      <c r="S24" s="10">
        <f t="shared" ca="1" si="4"/>
        <v>0</v>
      </c>
      <c r="T24" s="10">
        <f t="shared" ca="1" si="5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6"/>
        <v>0.31768057458610233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0"/>
        <v>0</v>
      </c>
      <c r="P25" s="10">
        <f t="shared" ca="1" si="1"/>
        <v>0</v>
      </c>
      <c r="Q25" s="10">
        <f t="shared" ca="1" si="2"/>
        <v>0</v>
      </c>
      <c r="R25" s="10">
        <f t="shared" ca="1" si="3"/>
        <v>0</v>
      </c>
      <c r="S25" s="10">
        <f t="shared" ca="1" si="4"/>
        <v>0</v>
      </c>
      <c r="T25" s="10">
        <f t="shared" ca="1" si="5"/>
        <v>0</v>
      </c>
      <c r="U25" s="10"/>
      <c r="V25" s="10"/>
      <c r="W25" s="10"/>
      <c r="X25" s="9" t="s">
        <v>0</v>
      </c>
      <c r="Y25" s="55">
        <f t="shared" ref="Y25:AE25" ca="1" si="7">SUM(N6:N50)</f>
        <v>0</v>
      </c>
      <c r="Z25" s="56">
        <f t="shared" ca="1" si="7"/>
        <v>0</v>
      </c>
      <c r="AA25" s="57">
        <f t="shared" ca="1" si="7"/>
        <v>0</v>
      </c>
      <c r="AB25" s="57">
        <f t="shared" ca="1" si="7"/>
        <v>0</v>
      </c>
      <c r="AC25" s="57">
        <f t="shared" ca="1" si="7"/>
        <v>0</v>
      </c>
      <c r="AD25" s="57">
        <f t="shared" ca="1" si="7"/>
        <v>0</v>
      </c>
      <c r="AE25" s="58">
        <f t="shared" ca="1" si="7"/>
        <v>0</v>
      </c>
    </row>
    <row r="26" spans="1:31">
      <c r="A26" s="10">
        <f t="shared" ca="1" si="6"/>
        <v>0.77185984551331599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0"/>
        <v>0</v>
      </c>
      <c r="P26" s="10">
        <f t="shared" ca="1" si="1"/>
        <v>0</v>
      </c>
      <c r="Q26" s="10">
        <f t="shared" ca="1" si="2"/>
        <v>0</v>
      </c>
      <c r="R26" s="10">
        <f t="shared" ca="1" si="3"/>
        <v>0</v>
      </c>
      <c r="S26" s="10">
        <f t="shared" ca="1" si="4"/>
        <v>0</v>
      </c>
      <c r="T26" s="10">
        <f t="shared" ca="1" si="5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6"/>
        <v>0.74541974110900022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0"/>
        <v>0</v>
      </c>
      <c r="P27" s="10">
        <f t="shared" ca="1" si="1"/>
        <v>0</v>
      </c>
      <c r="Q27" s="10">
        <f t="shared" ca="1" si="2"/>
        <v>0</v>
      </c>
      <c r="R27" s="10">
        <f t="shared" ca="1" si="3"/>
        <v>0</v>
      </c>
      <c r="S27" s="10">
        <f t="shared" ca="1" si="4"/>
        <v>0</v>
      </c>
      <c r="T27" s="10">
        <f t="shared" ca="1" si="5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6"/>
        <v>8.9618094961862238E-2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0"/>
        <v>0</v>
      </c>
      <c r="P28" s="10">
        <f t="shared" ca="1" si="1"/>
        <v>0</v>
      </c>
      <c r="Q28" s="10">
        <f t="shared" ca="1" si="2"/>
        <v>0</v>
      </c>
      <c r="R28" s="10">
        <f t="shared" ca="1" si="3"/>
        <v>0</v>
      </c>
      <c r="S28" s="10">
        <f t="shared" ca="1" si="4"/>
        <v>0</v>
      </c>
      <c r="T28" s="10">
        <f t="shared" ca="1" si="5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6"/>
        <v>0.39584612328255864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0"/>
        <v>0</v>
      </c>
      <c r="P29" s="10">
        <f t="shared" ca="1" si="1"/>
        <v>0</v>
      </c>
      <c r="Q29" s="10">
        <f t="shared" ca="1" si="2"/>
        <v>0</v>
      </c>
      <c r="R29" s="10">
        <f t="shared" ca="1" si="3"/>
        <v>0</v>
      </c>
      <c r="S29" s="10">
        <f t="shared" ca="1" si="4"/>
        <v>0</v>
      </c>
      <c r="T29" s="10">
        <f t="shared" ca="1" si="5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6"/>
        <v>0.81997390105508183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0"/>
        <v>0</v>
      </c>
      <c r="P30" s="10">
        <f t="shared" ca="1" si="1"/>
        <v>0</v>
      </c>
      <c r="Q30" s="10">
        <f t="shared" ca="1" si="2"/>
        <v>0</v>
      </c>
      <c r="R30" s="10">
        <f t="shared" ca="1" si="3"/>
        <v>0</v>
      </c>
      <c r="S30" s="10">
        <f t="shared" ca="1" si="4"/>
        <v>0</v>
      </c>
      <c r="T30" s="10">
        <f t="shared" ca="1" si="5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6"/>
        <v>0.12476214155525833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0"/>
        <v>0</v>
      </c>
      <c r="P31" s="10">
        <f t="shared" ca="1" si="1"/>
        <v>0</v>
      </c>
      <c r="Q31" s="10">
        <f t="shared" ca="1" si="2"/>
        <v>0</v>
      </c>
      <c r="R31" s="10">
        <f t="shared" ca="1" si="3"/>
        <v>0</v>
      </c>
      <c r="S31" s="10">
        <f t="shared" ca="1" si="4"/>
        <v>0</v>
      </c>
      <c r="T31" s="10">
        <f t="shared" ca="1" si="5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6"/>
        <v>0.86983220889212343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0"/>
        <v>0</v>
      </c>
      <c r="P32" s="10">
        <f t="shared" ca="1" si="1"/>
        <v>0</v>
      </c>
      <c r="Q32" s="10">
        <f t="shared" ca="1" si="2"/>
        <v>0</v>
      </c>
      <c r="R32" s="10">
        <f t="shared" ca="1" si="3"/>
        <v>0</v>
      </c>
      <c r="S32" s="10">
        <f t="shared" ca="1" si="4"/>
        <v>0</v>
      </c>
      <c r="T32" s="10">
        <f t="shared" ca="1" si="5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6"/>
        <v>9.0365011708463783E-2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0"/>
        <v>0</v>
      </c>
      <c r="P33" s="10">
        <f t="shared" ca="1" si="1"/>
        <v>0</v>
      </c>
      <c r="Q33" s="10">
        <f t="shared" ca="1" si="2"/>
        <v>0</v>
      </c>
      <c r="R33" s="10">
        <f t="shared" ca="1" si="3"/>
        <v>0</v>
      </c>
      <c r="S33" s="10">
        <f t="shared" ca="1" si="4"/>
        <v>0</v>
      </c>
      <c r="T33" s="10">
        <f t="shared" ca="1" si="5"/>
        <v>0</v>
      </c>
      <c r="U33" s="10"/>
      <c r="V33" s="10"/>
      <c r="W33" s="10"/>
      <c r="X33" s="89"/>
      <c r="Y33" s="72"/>
      <c r="Z33" s="10"/>
      <c r="AA33" s="10"/>
      <c r="AB33" s="10"/>
      <c r="AC33" s="10"/>
      <c r="AD33" s="10"/>
      <c r="AE33" s="10"/>
    </row>
    <row r="34" spans="1:31">
      <c r="A34" s="10">
        <f t="shared" ca="1" si="6"/>
        <v>0.33958077930698116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0"/>
        <v>0</v>
      </c>
      <c r="P34" s="10">
        <f t="shared" ca="1" si="1"/>
        <v>0</v>
      </c>
      <c r="Q34" s="10">
        <f t="shared" ca="1" si="2"/>
        <v>0</v>
      </c>
      <c r="R34" s="10">
        <f t="shared" ca="1" si="3"/>
        <v>0</v>
      </c>
      <c r="S34" s="10">
        <f t="shared" ca="1" si="4"/>
        <v>0</v>
      </c>
      <c r="T34" s="10">
        <f t="shared" ca="1" si="5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>
      <c r="A35" s="10">
        <f t="shared" ca="1" si="6"/>
        <v>0.84749690457839266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0"/>
        <v>0</v>
      </c>
      <c r="P35" s="10">
        <f t="shared" ca="1" si="1"/>
        <v>0</v>
      </c>
      <c r="Q35" s="10">
        <f t="shared" ca="1" si="2"/>
        <v>0</v>
      </c>
      <c r="R35" s="10">
        <f t="shared" ca="1" si="3"/>
        <v>0</v>
      </c>
      <c r="S35" s="10">
        <f t="shared" ca="1" si="4"/>
        <v>0</v>
      </c>
      <c r="T35" s="10">
        <f t="shared" ca="1" si="5"/>
        <v>0</v>
      </c>
      <c r="U35" s="10"/>
      <c r="V35" s="10"/>
      <c r="W35" s="10"/>
      <c r="X35" s="10"/>
      <c r="Y35" s="72"/>
      <c r="Z35" s="10"/>
      <c r="AA35" s="10"/>
      <c r="AB35" s="10"/>
      <c r="AC35" s="10"/>
      <c r="AD35" s="10"/>
      <c r="AE35" s="10"/>
    </row>
    <row r="36" spans="1:31">
      <c r="A36" s="10">
        <f t="shared" ca="1" si="6"/>
        <v>0.96622521341085965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0"/>
        <v>0</v>
      </c>
      <c r="P36" s="10">
        <f t="shared" ca="1" si="1"/>
        <v>0</v>
      </c>
      <c r="Q36" s="10">
        <f t="shared" ca="1" si="2"/>
        <v>0</v>
      </c>
      <c r="R36" s="10">
        <f t="shared" ca="1" si="3"/>
        <v>0</v>
      </c>
      <c r="S36" s="10">
        <f t="shared" ca="1" si="4"/>
        <v>0</v>
      </c>
      <c r="T36" s="10">
        <f t="shared" ca="1" si="5"/>
        <v>0</v>
      </c>
      <c r="U36" s="10"/>
      <c r="V36" s="10"/>
      <c r="W36" s="10"/>
      <c r="X36" s="10"/>
      <c r="Y36" s="108"/>
      <c r="Z36" s="108"/>
      <c r="AA36" s="108"/>
      <c r="AB36" s="108"/>
      <c r="AC36" s="108"/>
      <c r="AD36" s="108"/>
      <c r="AE36" s="41"/>
    </row>
    <row r="37" spans="1:31">
      <c r="A37" s="10">
        <f t="shared" ca="1" si="6"/>
        <v>0.26838687592841104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0"/>
        <v>0</v>
      </c>
      <c r="P37" s="10">
        <f t="shared" ca="1" si="1"/>
        <v>0</v>
      </c>
      <c r="Q37" s="10">
        <f t="shared" ca="1" si="2"/>
        <v>0</v>
      </c>
      <c r="R37" s="10">
        <f t="shared" ca="1" si="3"/>
        <v>0</v>
      </c>
      <c r="S37" s="10">
        <f t="shared" ca="1" si="4"/>
        <v>0</v>
      </c>
      <c r="T37" s="10">
        <f t="shared" ca="1" si="5"/>
        <v>0</v>
      </c>
      <c r="U37" s="10"/>
      <c r="V37" s="10"/>
      <c r="W37" s="10"/>
      <c r="X37" s="10"/>
      <c r="Y37" s="73"/>
      <c r="Z37" s="74"/>
      <c r="AA37" s="74"/>
      <c r="AB37" s="74"/>
      <c r="AC37" s="49"/>
      <c r="AD37" s="75"/>
      <c r="AE37" s="10" t="s">
        <v>0</v>
      </c>
    </row>
    <row r="38" spans="1:31">
      <c r="A38" s="10">
        <f t="shared" ca="1" si="6"/>
        <v>0.75225691903998371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0"/>
        <v>0</v>
      </c>
      <c r="P38" s="10">
        <f t="shared" ca="1" si="1"/>
        <v>0</v>
      </c>
      <c r="Q38" s="10">
        <f t="shared" ca="1" si="2"/>
        <v>0</v>
      </c>
      <c r="R38" s="10">
        <f t="shared" ca="1" si="3"/>
        <v>0</v>
      </c>
      <c r="S38" s="10">
        <f t="shared" ca="1" si="4"/>
        <v>0</v>
      </c>
      <c r="T38" s="10">
        <f t="shared" ca="1" si="5"/>
        <v>0</v>
      </c>
      <c r="U38" s="10"/>
      <c r="V38" s="10"/>
      <c r="W38" s="10"/>
      <c r="X38" s="10"/>
      <c r="Y38" s="73"/>
      <c r="Z38" s="74"/>
      <c r="AA38" s="59"/>
      <c r="AB38" s="74"/>
      <c r="AC38" s="32"/>
      <c r="AD38" s="75"/>
      <c r="AE38" s="10"/>
    </row>
    <row r="39" spans="1:31">
      <c r="A39" s="10">
        <f t="shared" ca="1" si="6"/>
        <v>0.19682844181893511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0"/>
        <v>0</v>
      </c>
      <c r="P39" s="10">
        <f t="shared" ca="1" si="1"/>
        <v>0</v>
      </c>
      <c r="Q39" s="10">
        <f t="shared" ca="1" si="2"/>
        <v>0</v>
      </c>
      <c r="R39" s="10">
        <f t="shared" ca="1" si="3"/>
        <v>0</v>
      </c>
      <c r="S39" s="10">
        <f t="shared" ca="1" si="4"/>
        <v>0</v>
      </c>
      <c r="T39" s="10">
        <f t="shared" ca="1" si="5"/>
        <v>0</v>
      </c>
      <c r="U39" s="10"/>
      <c r="V39" s="10"/>
      <c r="W39" s="10"/>
      <c r="X39" s="10"/>
      <c r="Y39" s="73"/>
      <c r="Z39" s="74"/>
      <c r="AA39" s="59"/>
      <c r="AB39" s="74"/>
      <c r="AC39" s="32"/>
      <c r="AD39" s="75"/>
      <c r="AE39" s="10"/>
    </row>
    <row r="40" spans="1:31">
      <c r="A40" s="10">
        <f t="shared" ca="1" si="6"/>
        <v>0.84882764582673431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0"/>
        <v>0</v>
      </c>
      <c r="P40" s="10">
        <f t="shared" ca="1" si="1"/>
        <v>0</v>
      </c>
      <c r="Q40" s="10">
        <f t="shared" ca="1" si="2"/>
        <v>0</v>
      </c>
      <c r="R40" s="10">
        <f t="shared" ca="1" si="3"/>
        <v>0</v>
      </c>
      <c r="S40" s="10">
        <f t="shared" ca="1" si="4"/>
        <v>0</v>
      </c>
      <c r="T40" s="10">
        <f t="shared" ca="1" si="5"/>
        <v>0</v>
      </c>
      <c r="U40" s="10"/>
      <c r="V40" s="10"/>
      <c r="W40" s="10"/>
      <c r="X40" s="10"/>
      <c r="Y40" s="73"/>
      <c r="Z40" s="74"/>
      <c r="AA40" s="59"/>
      <c r="AB40" s="74"/>
      <c r="AC40" s="32"/>
      <c r="AD40" s="75"/>
      <c r="AE40" s="10"/>
    </row>
    <row r="41" spans="1:31">
      <c r="A41" s="10">
        <f t="shared" ca="1" si="6"/>
        <v>0.8224138928441872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0"/>
        <v>0</v>
      </c>
      <c r="P41" s="10">
        <f t="shared" ca="1" si="1"/>
        <v>0</v>
      </c>
      <c r="Q41" s="10">
        <f t="shared" ca="1" si="2"/>
        <v>0</v>
      </c>
      <c r="R41" s="10">
        <f t="shared" ca="1" si="3"/>
        <v>0</v>
      </c>
      <c r="S41" s="10">
        <f t="shared" ca="1" si="4"/>
        <v>0</v>
      </c>
      <c r="T41" s="10">
        <f t="shared" ca="1" si="5"/>
        <v>0</v>
      </c>
      <c r="U41" s="10"/>
      <c r="V41" s="10"/>
      <c r="W41" s="10"/>
      <c r="X41" s="10"/>
      <c r="Y41" s="73"/>
      <c r="Z41" s="74"/>
      <c r="AA41" s="59"/>
      <c r="AB41" s="74"/>
      <c r="AC41" s="32"/>
      <c r="AD41" s="75"/>
      <c r="AE41" s="10"/>
    </row>
    <row r="42" spans="1:31">
      <c r="A42" s="10">
        <f t="shared" ca="1" si="6"/>
        <v>0.78055206631095642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0"/>
        <v>0</v>
      </c>
      <c r="P42" s="10">
        <f t="shared" ca="1" si="1"/>
        <v>0</v>
      </c>
      <c r="Q42" s="10">
        <f t="shared" ca="1" si="2"/>
        <v>0</v>
      </c>
      <c r="R42" s="10">
        <f t="shared" ca="1" si="3"/>
        <v>0</v>
      </c>
      <c r="S42" s="10">
        <f t="shared" ca="1" si="4"/>
        <v>0</v>
      </c>
      <c r="T42" s="10">
        <f t="shared" ca="1" si="5"/>
        <v>0</v>
      </c>
      <c r="U42" s="10"/>
      <c r="V42" s="10"/>
      <c r="W42" s="10"/>
      <c r="X42" s="10"/>
      <c r="Y42" s="73"/>
      <c r="Z42" s="74"/>
      <c r="AA42" s="59"/>
      <c r="AB42" s="74"/>
      <c r="AC42" s="32"/>
      <c r="AD42" s="75"/>
      <c r="AE42" s="10"/>
    </row>
    <row r="43" spans="1:31">
      <c r="A43" s="10">
        <f t="shared" ca="1" si="6"/>
        <v>0.25956561492538854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0"/>
        <v>0</v>
      </c>
      <c r="P43" s="10">
        <f t="shared" ca="1" si="1"/>
        <v>0</v>
      </c>
      <c r="Q43" s="10">
        <f t="shared" ca="1" si="2"/>
        <v>0</v>
      </c>
      <c r="R43" s="10">
        <f t="shared" ca="1" si="3"/>
        <v>0</v>
      </c>
      <c r="S43" s="10">
        <f t="shared" ca="1" si="4"/>
        <v>0</v>
      </c>
      <c r="T43" s="10">
        <f t="shared" ca="1" si="5"/>
        <v>0</v>
      </c>
      <c r="U43" s="10"/>
      <c r="V43" s="10"/>
      <c r="W43" s="10"/>
      <c r="X43" s="10"/>
      <c r="Y43" s="73"/>
      <c r="Z43" s="74"/>
      <c r="AA43" s="59"/>
      <c r="AB43" s="74"/>
      <c r="AC43" s="32"/>
      <c r="AD43" s="75"/>
      <c r="AE43" s="10"/>
    </row>
    <row r="44" spans="1:31">
      <c r="A44" s="10">
        <f t="shared" ca="1" si="6"/>
        <v>0.15647415302385193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0"/>
        <v>0</v>
      </c>
      <c r="P44" s="10">
        <f t="shared" ca="1" si="1"/>
        <v>0</v>
      </c>
      <c r="Q44" s="10">
        <f t="shared" ca="1" si="2"/>
        <v>0</v>
      </c>
      <c r="R44" s="10">
        <f t="shared" ca="1" si="3"/>
        <v>0</v>
      </c>
      <c r="S44" s="10">
        <f t="shared" ca="1" si="4"/>
        <v>0</v>
      </c>
      <c r="T44" s="10">
        <f t="shared" ca="1" si="5"/>
        <v>0</v>
      </c>
      <c r="U44" s="10"/>
      <c r="V44" s="10"/>
      <c r="W44" s="10"/>
      <c r="X44" s="10"/>
      <c r="Y44" s="73"/>
      <c r="Z44" s="74"/>
      <c r="AA44" s="32"/>
      <c r="AB44" s="74"/>
      <c r="AC44" s="32"/>
      <c r="AD44" s="75"/>
      <c r="AE44" s="10"/>
    </row>
    <row r="45" spans="1:31">
      <c r="A45" s="10">
        <f t="shared" ca="1" si="6"/>
        <v>0.30290694938132012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0"/>
        <v>0</v>
      </c>
      <c r="P45" s="10">
        <f t="shared" ca="1" si="1"/>
        <v>0</v>
      </c>
      <c r="Q45" s="10">
        <f t="shared" ca="1" si="2"/>
        <v>0</v>
      </c>
      <c r="R45" s="10">
        <f t="shared" ca="1" si="3"/>
        <v>0</v>
      </c>
      <c r="S45" s="10">
        <f t="shared" ca="1" si="4"/>
        <v>0</v>
      </c>
      <c r="T45" s="10">
        <f t="shared" ca="1" si="5"/>
        <v>0</v>
      </c>
      <c r="U45" s="10"/>
      <c r="V45" s="10"/>
      <c r="W45" s="10"/>
      <c r="X45" s="10"/>
      <c r="Y45" s="73"/>
      <c r="Z45" s="74"/>
      <c r="AA45" s="59"/>
      <c r="AB45" s="74"/>
      <c r="AC45" s="32"/>
      <c r="AD45" s="75"/>
      <c r="AE45" s="10"/>
    </row>
    <row r="46" spans="1:31">
      <c r="A46" s="10">
        <f t="shared" ca="1" si="6"/>
        <v>0.26171612032894953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0"/>
        <v>0</v>
      </c>
      <c r="P46" s="10">
        <f t="shared" ca="1" si="1"/>
        <v>0</v>
      </c>
      <c r="Q46" s="10">
        <f t="shared" ca="1" si="2"/>
        <v>0</v>
      </c>
      <c r="R46" s="10">
        <f t="shared" ca="1" si="3"/>
        <v>0</v>
      </c>
      <c r="S46" s="10">
        <f t="shared" ca="1" si="4"/>
        <v>0</v>
      </c>
      <c r="T46" s="10">
        <f t="shared" ca="1" si="5"/>
        <v>0</v>
      </c>
      <c r="U46" s="10"/>
      <c r="V46" s="10"/>
      <c r="W46" s="10"/>
      <c r="X46" s="10"/>
      <c r="Y46" s="73"/>
      <c r="Z46" s="74"/>
      <c r="AA46" s="59"/>
      <c r="AB46" s="74"/>
      <c r="AC46" s="32"/>
      <c r="AD46" s="75"/>
      <c r="AE46" s="10"/>
    </row>
    <row r="47" spans="1:31">
      <c r="A47" s="10">
        <f t="shared" ca="1" si="6"/>
        <v>0.99406773830401352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0"/>
        <v>0</v>
      </c>
      <c r="P47" s="10">
        <f t="shared" ca="1" si="1"/>
        <v>0</v>
      </c>
      <c r="Q47" s="10">
        <f t="shared" ca="1" si="2"/>
        <v>0</v>
      </c>
      <c r="R47" s="10">
        <f t="shared" ca="1" si="3"/>
        <v>0</v>
      </c>
      <c r="S47" s="10">
        <f t="shared" ca="1" si="4"/>
        <v>0</v>
      </c>
      <c r="T47" s="10">
        <f t="shared" ca="1" si="5"/>
        <v>0</v>
      </c>
      <c r="U47" s="10"/>
      <c r="V47" s="10"/>
      <c r="W47" s="10"/>
      <c r="X47" s="10"/>
      <c r="Y47" s="73"/>
      <c r="Z47" s="74"/>
      <c r="AA47" s="59"/>
      <c r="AB47" s="74"/>
      <c r="AC47" s="32"/>
      <c r="AD47" s="75"/>
      <c r="AE47" s="10"/>
    </row>
    <row r="48" spans="1:31">
      <c r="A48" s="10">
        <f t="shared" ca="1" si="6"/>
        <v>0.52721833690290931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0"/>
        <v>0</v>
      </c>
      <c r="P48" s="10">
        <f t="shared" ca="1" si="1"/>
        <v>0</v>
      </c>
      <c r="Q48" s="10">
        <f t="shared" ca="1" si="2"/>
        <v>0</v>
      </c>
      <c r="R48" s="10">
        <f t="shared" ca="1" si="3"/>
        <v>0</v>
      </c>
      <c r="S48" s="10">
        <f t="shared" ca="1" si="4"/>
        <v>0</v>
      </c>
      <c r="T48" s="10">
        <f t="shared" ca="1" si="5"/>
        <v>0</v>
      </c>
      <c r="U48" s="10"/>
      <c r="V48" s="10"/>
      <c r="W48" s="10"/>
      <c r="X48" s="10"/>
      <c r="Y48" s="73"/>
      <c r="Z48" s="74"/>
      <c r="AA48" s="59"/>
      <c r="AB48" s="74"/>
      <c r="AC48" s="32"/>
      <c r="AD48" s="75"/>
      <c r="AE48" s="10"/>
    </row>
    <row r="49" spans="1:31">
      <c r="A49" s="10">
        <f t="shared" ca="1" si="6"/>
        <v>0.4110526679323101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0"/>
        <v>0</v>
      </c>
      <c r="P49" s="10">
        <f t="shared" ca="1" si="1"/>
        <v>0</v>
      </c>
      <c r="Q49" s="10">
        <f t="shared" ca="1" si="2"/>
        <v>0</v>
      </c>
      <c r="R49" s="10">
        <f t="shared" ca="1" si="3"/>
        <v>0</v>
      </c>
      <c r="S49" s="10">
        <f t="shared" ca="1" si="4"/>
        <v>0</v>
      </c>
      <c r="T49" s="10">
        <f t="shared" ca="1" si="5"/>
        <v>0</v>
      </c>
      <c r="U49" s="10"/>
      <c r="V49" s="10"/>
      <c r="W49" s="10"/>
      <c r="X49" s="10"/>
      <c r="Y49" s="73"/>
      <c r="Z49" s="74"/>
      <c r="AA49" s="59"/>
      <c r="AB49" s="74"/>
      <c r="AC49" s="32"/>
      <c r="AD49" s="75"/>
      <c r="AE49" s="10"/>
    </row>
    <row r="50" spans="1:31">
      <c r="A50" s="10">
        <f t="shared" ca="1" si="6"/>
        <v>0.3527543736550669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0"/>
        <v>0</v>
      </c>
      <c r="P50" s="10">
        <f t="shared" ca="1" si="1"/>
        <v>0</v>
      </c>
      <c r="Q50" s="10">
        <f t="shared" ca="1" si="2"/>
        <v>0</v>
      </c>
      <c r="R50" s="10">
        <f t="shared" ca="1" si="3"/>
        <v>0</v>
      </c>
      <c r="S50" s="10">
        <f t="shared" ca="1" si="4"/>
        <v>0</v>
      </c>
      <c r="T50" s="10">
        <f t="shared" ca="1" si="5"/>
        <v>0</v>
      </c>
      <c r="U50" s="10"/>
      <c r="V50" s="10"/>
      <c r="W50" s="10"/>
      <c r="X50" s="10"/>
      <c r="Y50" s="73"/>
      <c r="Z50" s="74"/>
      <c r="AA50" s="59"/>
      <c r="AB50" s="74"/>
      <c r="AC50" s="32"/>
      <c r="AD50" s="75"/>
      <c r="AE50" s="10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5:AE50"/>
  <sheetViews>
    <sheetView workbookViewId="0">
      <selection sqref="A1:AE50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0.5820367039666543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O50" ca="1" si="0">IF(COUNT($B6:$C6)=2,B6,0)</f>
        <v>0</v>
      </c>
      <c r="O6" s="10">
        <f t="shared" ca="1" si="0"/>
        <v>0</v>
      </c>
      <c r="P6" s="10">
        <f t="shared" ref="P6:P50" ca="1" si="1">IF(COUNT($B6:$C6)=2,N6*O6,0)</f>
        <v>0</v>
      </c>
      <c r="Q6" s="10">
        <f t="shared" ref="Q6:Q50" ca="1" si="2">IF(COUNT($B6:$C6)=2,B6^2,0)</f>
        <v>0</v>
      </c>
      <c r="R6" s="10">
        <f t="shared" ref="R6:R50" ca="1" si="3">IF(COUNT($B6:$C6)=2,B6^3,0)</f>
        <v>0</v>
      </c>
      <c r="S6" s="10">
        <f t="shared" ref="S6:S50" ca="1" si="4">IF(COUNT($B6:$C6)=2,B6^4,0)</f>
        <v>0</v>
      </c>
      <c r="T6" s="10">
        <f t="shared" ref="T6:T50" ca="1" si="5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6">RAND()</f>
        <v>0.17252454289686769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0"/>
        <v>0</v>
      </c>
      <c r="P7" s="10">
        <f t="shared" ca="1" si="1"/>
        <v>0</v>
      </c>
      <c r="Q7" s="10">
        <f t="shared" ca="1" si="2"/>
        <v>0</v>
      </c>
      <c r="R7" s="10">
        <f t="shared" ca="1" si="3"/>
        <v>0</v>
      </c>
      <c r="S7" s="10">
        <f t="shared" ca="1" si="4"/>
        <v>0</v>
      </c>
      <c r="T7" s="10">
        <f t="shared" ca="1" si="5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6"/>
        <v>0.38737238995019618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0"/>
        <v>0</v>
      </c>
      <c r="P8" s="10">
        <f t="shared" ca="1" si="1"/>
        <v>0</v>
      </c>
      <c r="Q8" s="10">
        <f t="shared" ca="1" si="2"/>
        <v>0</v>
      </c>
      <c r="R8" s="10">
        <f t="shared" ca="1" si="3"/>
        <v>0</v>
      </c>
      <c r="S8" s="10">
        <f t="shared" ca="1" si="4"/>
        <v>0</v>
      </c>
      <c r="T8" s="10">
        <f t="shared" ca="1" si="5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6"/>
        <v>0.21034924507954167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0"/>
        <v>0</v>
      </c>
      <c r="P9" s="10">
        <f t="shared" ca="1" si="1"/>
        <v>0</v>
      </c>
      <c r="Q9" s="10">
        <f t="shared" ca="1" si="2"/>
        <v>0</v>
      </c>
      <c r="R9" s="10">
        <f t="shared" ca="1" si="3"/>
        <v>0</v>
      </c>
      <c r="S9" s="10">
        <f t="shared" ca="1" si="4"/>
        <v>0</v>
      </c>
      <c r="T9" s="10">
        <f t="shared" ca="1" si="5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6"/>
        <v>0.59127277661614097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0"/>
        <v>0</v>
      </c>
      <c r="P10" s="10">
        <f t="shared" ca="1" si="1"/>
        <v>0</v>
      </c>
      <c r="Q10" s="10">
        <f t="shared" ca="1" si="2"/>
        <v>0</v>
      </c>
      <c r="R10" s="10">
        <f t="shared" ca="1" si="3"/>
        <v>0</v>
      </c>
      <c r="S10" s="10">
        <f t="shared" ca="1" si="4"/>
        <v>0</v>
      </c>
      <c r="T10" s="10">
        <f t="shared" ca="1" si="5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6"/>
        <v>0.75125687827026977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0"/>
        <v>0</v>
      </c>
      <c r="P11" s="10">
        <f t="shared" ca="1" si="1"/>
        <v>0</v>
      </c>
      <c r="Q11" s="10">
        <f t="shared" ca="1" si="2"/>
        <v>0</v>
      </c>
      <c r="R11" s="10">
        <f t="shared" ca="1" si="3"/>
        <v>0</v>
      </c>
      <c r="S11" s="10">
        <f t="shared" ca="1" si="4"/>
        <v>0</v>
      </c>
      <c r="T11" s="10">
        <f t="shared" ca="1" si="5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6"/>
        <v>0.72148588664994096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0"/>
        <v>0</v>
      </c>
      <c r="P12" s="10">
        <f t="shared" ca="1" si="1"/>
        <v>0</v>
      </c>
      <c r="Q12" s="10">
        <f t="shared" ca="1" si="2"/>
        <v>0</v>
      </c>
      <c r="R12" s="10">
        <f t="shared" ca="1" si="3"/>
        <v>0</v>
      </c>
      <c r="S12" s="10">
        <f t="shared" ca="1" si="4"/>
        <v>0</v>
      </c>
      <c r="T12" s="10">
        <f t="shared" ca="1" si="5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6"/>
        <v>0.15234887792879148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0"/>
        <v>0</v>
      </c>
      <c r="P13" s="10">
        <f t="shared" ca="1" si="1"/>
        <v>0</v>
      </c>
      <c r="Q13" s="10">
        <f t="shared" ca="1" si="2"/>
        <v>0</v>
      </c>
      <c r="R13" s="10">
        <f t="shared" ca="1" si="3"/>
        <v>0</v>
      </c>
      <c r="S13" s="10">
        <f t="shared" ca="1" si="4"/>
        <v>0</v>
      </c>
      <c r="T13" s="10">
        <f t="shared" ca="1" si="5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6"/>
        <v>0.79599745031623137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0"/>
        <v>0</v>
      </c>
      <c r="P14" s="10">
        <f t="shared" ca="1" si="1"/>
        <v>0</v>
      </c>
      <c r="Q14" s="10">
        <f t="shared" ca="1" si="2"/>
        <v>0</v>
      </c>
      <c r="R14" s="10">
        <f t="shared" ca="1" si="3"/>
        <v>0</v>
      </c>
      <c r="S14" s="10">
        <f t="shared" ca="1" si="4"/>
        <v>0</v>
      </c>
      <c r="T14" s="10">
        <f t="shared" ca="1" si="5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6"/>
        <v>0.61939756320119843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0"/>
        <v>0</v>
      </c>
      <c r="P15" s="10">
        <f t="shared" ca="1" si="1"/>
        <v>0</v>
      </c>
      <c r="Q15" s="10">
        <f t="shared" ca="1" si="2"/>
        <v>0</v>
      </c>
      <c r="R15" s="10">
        <f t="shared" ca="1" si="3"/>
        <v>0</v>
      </c>
      <c r="S15" s="10">
        <f t="shared" ca="1" si="4"/>
        <v>0</v>
      </c>
      <c r="T15" s="10">
        <f t="shared" ca="1" si="5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6"/>
        <v>0.27752240685958474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0"/>
        <v>0</v>
      </c>
      <c r="P16" s="10">
        <f t="shared" ca="1" si="1"/>
        <v>0</v>
      </c>
      <c r="Q16" s="10">
        <f t="shared" ca="1" si="2"/>
        <v>0</v>
      </c>
      <c r="R16" s="10">
        <f t="shared" ca="1" si="3"/>
        <v>0</v>
      </c>
      <c r="S16" s="10">
        <f t="shared" ca="1" si="4"/>
        <v>0</v>
      </c>
      <c r="T16" s="10">
        <f t="shared" ca="1" si="5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6"/>
        <v>0.14573316399128111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0"/>
        <v>0</v>
      </c>
      <c r="P17" s="10">
        <f t="shared" ca="1" si="1"/>
        <v>0</v>
      </c>
      <c r="Q17" s="10">
        <f t="shared" ca="1" si="2"/>
        <v>0</v>
      </c>
      <c r="R17" s="10">
        <f t="shared" ca="1" si="3"/>
        <v>0</v>
      </c>
      <c r="S17" s="10">
        <f t="shared" ca="1" si="4"/>
        <v>0</v>
      </c>
      <c r="T17" s="10">
        <f t="shared" ca="1" si="5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6"/>
        <v>0.69595180370026466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0"/>
        <v>0</v>
      </c>
      <c r="P18" s="10">
        <f t="shared" ca="1" si="1"/>
        <v>0</v>
      </c>
      <c r="Q18" s="10">
        <f t="shared" ca="1" si="2"/>
        <v>0</v>
      </c>
      <c r="R18" s="10">
        <f t="shared" ca="1" si="3"/>
        <v>0</v>
      </c>
      <c r="S18" s="10">
        <f t="shared" ca="1" si="4"/>
        <v>0</v>
      </c>
      <c r="T18" s="10">
        <f t="shared" ca="1" si="5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6"/>
        <v>6.2435602453157157E-2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0"/>
        <v>0</v>
      </c>
      <c r="P19" s="10">
        <f t="shared" ca="1" si="1"/>
        <v>0</v>
      </c>
      <c r="Q19" s="10">
        <f t="shared" ca="1" si="2"/>
        <v>0</v>
      </c>
      <c r="R19" s="10">
        <f t="shared" ca="1" si="3"/>
        <v>0</v>
      </c>
      <c r="S19" s="10">
        <f t="shared" ca="1" si="4"/>
        <v>0</v>
      </c>
      <c r="T19" s="10">
        <f t="shared" ca="1" si="5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6"/>
        <v>4.9325414693278113E-2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0"/>
        <v>0</v>
      </c>
      <c r="P20" s="10">
        <f t="shared" ca="1" si="1"/>
        <v>0</v>
      </c>
      <c r="Q20" s="10">
        <f t="shared" ca="1" si="2"/>
        <v>0</v>
      </c>
      <c r="R20" s="10">
        <f t="shared" ca="1" si="3"/>
        <v>0</v>
      </c>
      <c r="S20" s="10">
        <f t="shared" ca="1" si="4"/>
        <v>0</v>
      </c>
      <c r="T20" s="10">
        <f t="shared" ca="1" si="5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6"/>
        <v>7.5526991129286625E-2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0"/>
        <v>0</v>
      </c>
      <c r="P21" s="10">
        <f t="shared" ca="1" si="1"/>
        <v>0</v>
      </c>
      <c r="Q21" s="10">
        <f t="shared" ca="1" si="2"/>
        <v>0</v>
      </c>
      <c r="R21" s="10">
        <f t="shared" ca="1" si="3"/>
        <v>0</v>
      </c>
      <c r="S21" s="10">
        <f t="shared" ca="1" si="4"/>
        <v>0</v>
      </c>
      <c r="T21" s="10">
        <f t="shared" ca="1" si="5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6"/>
        <v>0.9404068747704093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0"/>
        <v>0</v>
      </c>
      <c r="P22" s="10">
        <f t="shared" ca="1" si="1"/>
        <v>0</v>
      </c>
      <c r="Q22" s="10">
        <f t="shared" ca="1" si="2"/>
        <v>0</v>
      </c>
      <c r="R22" s="10">
        <f t="shared" ca="1" si="3"/>
        <v>0</v>
      </c>
      <c r="S22" s="10">
        <f t="shared" ca="1" si="4"/>
        <v>0</v>
      </c>
      <c r="T22" s="10">
        <f t="shared" ca="1" si="5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6"/>
        <v>0.48919826428452362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0"/>
        <v>0</v>
      </c>
      <c r="P23" s="10">
        <f t="shared" ca="1" si="1"/>
        <v>0</v>
      </c>
      <c r="Q23" s="10">
        <f t="shared" ca="1" si="2"/>
        <v>0</v>
      </c>
      <c r="R23" s="10">
        <f t="shared" ca="1" si="3"/>
        <v>0</v>
      </c>
      <c r="S23" s="10">
        <f t="shared" ca="1" si="4"/>
        <v>0</v>
      </c>
      <c r="T23" s="10">
        <f t="shared" ca="1" si="5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6"/>
        <v>7.2058986639796707E-2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0"/>
        <v>0</v>
      </c>
      <c r="P24" s="10">
        <f t="shared" ca="1" si="1"/>
        <v>0</v>
      </c>
      <c r="Q24" s="10">
        <f t="shared" ca="1" si="2"/>
        <v>0</v>
      </c>
      <c r="R24" s="10">
        <f t="shared" ca="1" si="3"/>
        <v>0</v>
      </c>
      <c r="S24" s="10">
        <f t="shared" ca="1" si="4"/>
        <v>0</v>
      </c>
      <c r="T24" s="10">
        <f t="shared" ca="1" si="5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6"/>
        <v>0.17648225741685153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0"/>
        <v>0</v>
      </c>
      <c r="P25" s="10">
        <f t="shared" ca="1" si="1"/>
        <v>0</v>
      </c>
      <c r="Q25" s="10">
        <f t="shared" ca="1" si="2"/>
        <v>0</v>
      </c>
      <c r="R25" s="10">
        <f t="shared" ca="1" si="3"/>
        <v>0</v>
      </c>
      <c r="S25" s="10">
        <f t="shared" ca="1" si="4"/>
        <v>0</v>
      </c>
      <c r="T25" s="10">
        <f t="shared" ca="1" si="5"/>
        <v>0</v>
      </c>
      <c r="U25" s="10"/>
      <c r="V25" s="10"/>
      <c r="W25" s="10"/>
      <c r="X25" s="9" t="s">
        <v>0</v>
      </c>
      <c r="Y25" s="55">
        <f t="shared" ref="Y25:AE25" ca="1" si="7">SUM(N6:N50)</f>
        <v>0</v>
      </c>
      <c r="Z25" s="56">
        <f t="shared" ca="1" si="7"/>
        <v>0</v>
      </c>
      <c r="AA25" s="57">
        <f t="shared" ca="1" si="7"/>
        <v>0</v>
      </c>
      <c r="AB25" s="57">
        <f t="shared" ca="1" si="7"/>
        <v>0</v>
      </c>
      <c r="AC25" s="57">
        <f t="shared" ca="1" si="7"/>
        <v>0</v>
      </c>
      <c r="AD25" s="57">
        <f t="shared" ca="1" si="7"/>
        <v>0</v>
      </c>
      <c r="AE25" s="58">
        <f t="shared" ca="1" si="7"/>
        <v>0</v>
      </c>
    </row>
    <row r="26" spans="1:31">
      <c r="A26" s="10">
        <f t="shared" ca="1" si="6"/>
        <v>0.71829987799792672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0"/>
        <v>0</v>
      </c>
      <c r="P26" s="10">
        <f t="shared" ca="1" si="1"/>
        <v>0</v>
      </c>
      <c r="Q26" s="10">
        <f t="shared" ca="1" si="2"/>
        <v>0</v>
      </c>
      <c r="R26" s="10">
        <f t="shared" ca="1" si="3"/>
        <v>0</v>
      </c>
      <c r="S26" s="10">
        <f t="shared" ca="1" si="4"/>
        <v>0</v>
      </c>
      <c r="T26" s="10">
        <f t="shared" ca="1" si="5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6"/>
        <v>0.58647536706769732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0"/>
        <v>0</v>
      </c>
      <c r="P27" s="10">
        <f t="shared" ca="1" si="1"/>
        <v>0</v>
      </c>
      <c r="Q27" s="10">
        <f t="shared" ca="1" si="2"/>
        <v>0</v>
      </c>
      <c r="R27" s="10">
        <f t="shared" ca="1" si="3"/>
        <v>0</v>
      </c>
      <c r="S27" s="10">
        <f t="shared" ca="1" si="4"/>
        <v>0</v>
      </c>
      <c r="T27" s="10">
        <f t="shared" ca="1" si="5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6"/>
        <v>0.34080101385972139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0"/>
        <v>0</v>
      </c>
      <c r="P28" s="10">
        <f t="shared" ca="1" si="1"/>
        <v>0</v>
      </c>
      <c r="Q28" s="10">
        <f t="shared" ca="1" si="2"/>
        <v>0</v>
      </c>
      <c r="R28" s="10">
        <f t="shared" ca="1" si="3"/>
        <v>0</v>
      </c>
      <c r="S28" s="10">
        <f t="shared" ca="1" si="4"/>
        <v>0</v>
      </c>
      <c r="T28" s="10">
        <f t="shared" ca="1" si="5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6"/>
        <v>0.90700863720838809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0"/>
        <v>0</v>
      </c>
      <c r="P29" s="10">
        <f t="shared" ca="1" si="1"/>
        <v>0</v>
      </c>
      <c r="Q29" s="10">
        <f t="shared" ca="1" si="2"/>
        <v>0</v>
      </c>
      <c r="R29" s="10">
        <f t="shared" ca="1" si="3"/>
        <v>0</v>
      </c>
      <c r="S29" s="10">
        <f t="shared" ca="1" si="4"/>
        <v>0</v>
      </c>
      <c r="T29" s="10">
        <f t="shared" ca="1" si="5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6"/>
        <v>0.56862950525805656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0"/>
        <v>0</v>
      </c>
      <c r="P30" s="10">
        <f t="shared" ca="1" si="1"/>
        <v>0</v>
      </c>
      <c r="Q30" s="10">
        <f t="shared" ca="1" si="2"/>
        <v>0</v>
      </c>
      <c r="R30" s="10">
        <f t="shared" ca="1" si="3"/>
        <v>0</v>
      </c>
      <c r="S30" s="10">
        <f t="shared" ca="1" si="4"/>
        <v>0</v>
      </c>
      <c r="T30" s="10">
        <f t="shared" ca="1" si="5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6"/>
        <v>0.53828864591407144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0"/>
        <v>0</v>
      </c>
      <c r="P31" s="10">
        <f t="shared" ca="1" si="1"/>
        <v>0</v>
      </c>
      <c r="Q31" s="10">
        <f t="shared" ca="1" si="2"/>
        <v>0</v>
      </c>
      <c r="R31" s="10">
        <f t="shared" ca="1" si="3"/>
        <v>0</v>
      </c>
      <c r="S31" s="10">
        <f t="shared" ca="1" si="4"/>
        <v>0</v>
      </c>
      <c r="T31" s="10">
        <f t="shared" ca="1" si="5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6"/>
        <v>7.7589508458715817E-2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0"/>
        <v>0</v>
      </c>
      <c r="P32" s="10">
        <f t="shared" ca="1" si="1"/>
        <v>0</v>
      </c>
      <c r="Q32" s="10">
        <f t="shared" ca="1" si="2"/>
        <v>0</v>
      </c>
      <c r="R32" s="10">
        <f t="shared" ca="1" si="3"/>
        <v>0</v>
      </c>
      <c r="S32" s="10">
        <f t="shared" ca="1" si="4"/>
        <v>0</v>
      </c>
      <c r="T32" s="10">
        <f t="shared" ca="1" si="5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6"/>
        <v>0.4586207434990468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0"/>
        <v>0</v>
      </c>
      <c r="P33" s="10">
        <f t="shared" ca="1" si="1"/>
        <v>0</v>
      </c>
      <c r="Q33" s="10">
        <f t="shared" ca="1" si="2"/>
        <v>0</v>
      </c>
      <c r="R33" s="10">
        <f t="shared" ca="1" si="3"/>
        <v>0</v>
      </c>
      <c r="S33" s="10">
        <f t="shared" ca="1" si="4"/>
        <v>0</v>
      </c>
      <c r="T33" s="10">
        <f t="shared" ca="1" si="5"/>
        <v>0</v>
      </c>
      <c r="U33" s="10"/>
      <c r="V33" s="10"/>
      <c r="W33" s="10"/>
      <c r="X33" s="89"/>
      <c r="Y33" s="72"/>
      <c r="Z33" s="10"/>
      <c r="AA33" s="10"/>
      <c r="AB33" s="10"/>
      <c r="AC33" s="10"/>
      <c r="AD33" s="10"/>
      <c r="AE33" s="10"/>
    </row>
    <row r="34" spans="1:31">
      <c r="A34" s="10">
        <f t="shared" ca="1" si="6"/>
        <v>0.52684366984581277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0"/>
        <v>0</v>
      </c>
      <c r="P34" s="10">
        <f t="shared" ca="1" si="1"/>
        <v>0</v>
      </c>
      <c r="Q34" s="10">
        <f t="shared" ca="1" si="2"/>
        <v>0</v>
      </c>
      <c r="R34" s="10">
        <f t="shared" ca="1" si="3"/>
        <v>0</v>
      </c>
      <c r="S34" s="10">
        <f t="shared" ca="1" si="4"/>
        <v>0</v>
      </c>
      <c r="T34" s="10">
        <f t="shared" ca="1" si="5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>
      <c r="A35" s="10">
        <f t="shared" ca="1" si="6"/>
        <v>0.80092764210644951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0"/>
        <v>0</v>
      </c>
      <c r="P35" s="10">
        <f t="shared" ca="1" si="1"/>
        <v>0</v>
      </c>
      <c r="Q35" s="10">
        <f t="shared" ca="1" si="2"/>
        <v>0</v>
      </c>
      <c r="R35" s="10">
        <f t="shared" ca="1" si="3"/>
        <v>0</v>
      </c>
      <c r="S35" s="10">
        <f t="shared" ca="1" si="4"/>
        <v>0</v>
      </c>
      <c r="T35" s="10">
        <f t="shared" ca="1" si="5"/>
        <v>0</v>
      </c>
      <c r="U35" s="10"/>
      <c r="V35" s="10"/>
      <c r="W35" s="10"/>
      <c r="X35" s="10"/>
      <c r="Y35" s="72"/>
      <c r="Z35" s="10"/>
      <c r="AA35" s="10"/>
      <c r="AB35" s="10"/>
      <c r="AC35" s="10"/>
      <c r="AD35" s="10"/>
      <c r="AE35" s="10"/>
    </row>
    <row r="36" spans="1:31">
      <c r="A36" s="10">
        <f t="shared" ca="1" si="6"/>
        <v>0.61876020983194546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0"/>
        <v>0</v>
      </c>
      <c r="P36" s="10">
        <f t="shared" ca="1" si="1"/>
        <v>0</v>
      </c>
      <c r="Q36" s="10">
        <f t="shared" ca="1" si="2"/>
        <v>0</v>
      </c>
      <c r="R36" s="10">
        <f t="shared" ca="1" si="3"/>
        <v>0</v>
      </c>
      <c r="S36" s="10">
        <f t="shared" ca="1" si="4"/>
        <v>0</v>
      </c>
      <c r="T36" s="10">
        <f t="shared" ca="1" si="5"/>
        <v>0</v>
      </c>
      <c r="U36" s="10"/>
      <c r="V36" s="10"/>
      <c r="W36" s="10"/>
      <c r="X36" s="10"/>
      <c r="Y36" s="108"/>
      <c r="Z36" s="108"/>
      <c r="AA36" s="108"/>
      <c r="AB36" s="108"/>
      <c r="AC36" s="108"/>
      <c r="AD36" s="108"/>
      <c r="AE36" s="41"/>
    </row>
    <row r="37" spans="1:31">
      <c r="A37" s="10">
        <f t="shared" ca="1" si="6"/>
        <v>5.0895758250411482E-2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0"/>
        <v>0</v>
      </c>
      <c r="P37" s="10">
        <f t="shared" ca="1" si="1"/>
        <v>0</v>
      </c>
      <c r="Q37" s="10">
        <f t="shared" ca="1" si="2"/>
        <v>0</v>
      </c>
      <c r="R37" s="10">
        <f t="shared" ca="1" si="3"/>
        <v>0</v>
      </c>
      <c r="S37" s="10">
        <f t="shared" ca="1" si="4"/>
        <v>0</v>
      </c>
      <c r="T37" s="10">
        <f t="shared" ca="1" si="5"/>
        <v>0</v>
      </c>
      <c r="U37" s="10"/>
      <c r="V37" s="10"/>
      <c r="W37" s="10"/>
      <c r="X37" s="10"/>
      <c r="Y37" s="73"/>
      <c r="Z37" s="74"/>
      <c r="AA37" s="74"/>
      <c r="AB37" s="74"/>
      <c r="AC37" s="49"/>
      <c r="AD37" s="75"/>
      <c r="AE37" s="10" t="s">
        <v>0</v>
      </c>
    </row>
    <row r="38" spans="1:31">
      <c r="A38" s="10">
        <f t="shared" ca="1" si="6"/>
        <v>4.1162975945991831E-2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0"/>
        <v>0</v>
      </c>
      <c r="P38" s="10">
        <f t="shared" ca="1" si="1"/>
        <v>0</v>
      </c>
      <c r="Q38" s="10">
        <f t="shared" ca="1" si="2"/>
        <v>0</v>
      </c>
      <c r="R38" s="10">
        <f t="shared" ca="1" si="3"/>
        <v>0</v>
      </c>
      <c r="S38" s="10">
        <f t="shared" ca="1" si="4"/>
        <v>0</v>
      </c>
      <c r="T38" s="10">
        <f t="shared" ca="1" si="5"/>
        <v>0</v>
      </c>
      <c r="U38" s="10"/>
      <c r="V38" s="10"/>
      <c r="W38" s="10"/>
      <c r="X38" s="10"/>
      <c r="Y38" s="73"/>
      <c r="Z38" s="74"/>
      <c r="AA38" s="59"/>
      <c r="AB38" s="74"/>
      <c r="AC38" s="32"/>
      <c r="AD38" s="75"/>
      <c r="AE38" s="10"/>
    </row>
    <row r="39" spans="1:31">
      <c r="A39" s="10">
        <f t="shared" ca="1" si="6"/>
        <v>0.24417078378286516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0"/>
        <v>0</v>
      </c>
      <c r="P39" s="10">
        <f t="shared" ca="1" si="1"/>
        <v>0</v>
      </c>
      <c r="Q39" s="10">
        <f t="shared" ca="1" si="2"/>
        <v>0</v>
      </c>
      <c r="R39" s="10">
        <f t="shared" ca="1" si="3"/>
        <v>0</v>
      </c>
      <c r="S39" s="10">
        <f t="shared" ca="1" si="4"/>
        <v>0</v>
      </c>
      <c r="T39" s="10">
        <f t="shared" ca="1" si="5"/>
        <v>0</v>
      </c>
      <c r="U39" s="10"/>
      <c r="V39" s="10"/>
      <c r="W39" s="10"/>
      <c r="X39" s="10"/>
      <c r="Y39" s="73"/>
      <c r="Z39" s="74"/>
      <c r="AA39" s="59"/>
      <c r="AB39" s="74"/>
      <c r="AC39" s="32"/>
      <c r="AD39" s="75"/>
      <c r="AE39" s="10"/>
    </row>
    <row r="40" spans="1:31">
      <c r="A40" s="10">
        <f t="shared" ca="1" si="6"/>
        <v>0.42040658916435591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0"/>
        <v>0</v>
      </c>
      <c r="P40" s="10">
        <f t="shared" ca="1" si="1"/>
        <v>0</v>
      </c>
      <c r="Q40" s="10">
        <f t="shared" ca="1" si="2"/>
        <v>0</v>
      </c>
      <c r="R40" s="10">
        <f t="shared" ca="1" si="3"/>
        <v>0</v>
      </c>
      <c r="S40" s="10">
        <f t="shared" ca="1" si="4"/>
        <v>0</v>
      </c>
      <c r="T40" s="10">
        <f t="shared" ca="1" si="5"/>
        <v>0</v>
      </c>
      <c r="U40" s="10"/>
      <c r="V40" s="10"/>
      <c r="W40" s="10"/>
      <c r="X40" s="10"/>
      <c r="Y40" s="73"/>
      <c r="Z40" s="74"/>
      <c r="AA40" s="59"/>
      <c r="AB40" s="74"/>
      <c r="AC40" s="32"/>
      <c r="AD40" s="75"/>
      <c r="AE40" s="10"/>
    </row>
    <row r="41" spans="1:31">
      <c r="A41" s="10">
        <f t="shared" ca="1" si="6"/>
        <v>0.24988964698131444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0"/>
        <v>0</v>
      </c>
      <c r="P41" s="10">
        <f t="shared" ca="1" si="1"/>
        <v>0</v>
      </c>
      <c r="Q41" s="10">
        <f t="shared" ca="1" si="2"/>
        <v>0</v>
      </c>
      <c r="R41" s="10">
        <f t="shared" ca="1" si="3"/>
        <v>0</v>
      </c>
      <c r="S41" s="10">
        <f t="shared" ca="1" si="4"/>
        <v>0</v>
      </c>
      <c r="T41" s="10">
        <f t="shared" ca="1" si="5"/>
        <v>0</v>
      </c>
      <c r="U41" s="10"/>
      <c r="V41" s="10"/>
      <c r="W41" s="10"/>
      <c r="X41" s="10"/>
      <c r="Y41" s="73"/>
      <c r="Z41" s="74"/>
      <c r="AA41" s="59"/>
      <c r="AB41" s="74"/>
      <c r="AC41" s="32"/>
      <c r="AD41" s="75"/>
      <c r="AE41" s="10"/>
    </row>
    <row r="42" spans="1:31">
      <c r="A42" s="10">
        <f t="shared" ca="1" si="6"/>
        <v>0.64653471128301321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0"/>
        <v>0</v>
      </c>
      <c r="P42" s="10">
        <f t="shared" ca="1" si="1"/>
        <v>0</v>
      </c>
      <c r="Q42" s="10">
        <f t="shared" ca="1" si="2"/>
        <v>0</v>
      </c>
      <c r="R42" s="10">
        <f t="shared" ca="1" si="3"/>
        <v>0</v>
      </c>
      <c r="S42" s="10">
        <f t="shared" ca="1" si="4"/>
        <v>0</v>
      </c>
      <c r="T42" s="10">
        <f t="shared" ca="1" si="5"/>
        <v>0</v>
      </c>
      <c r="U42" s="10"/>
      <c r="V42" s="10"/>
      <c r="W42" s="10"/>
      <c r="X42" s="10"/>
      <c r="Y42" s="73"/>
      <c r="Z42" s="74"/>
      <c r="AA42" s="59"/>
      <c r="AB42" s="74"/>
      <c r="AC42" s="32"/>
      <c r="AD42" s="75"/>
      <c r="AE42" s="10"/>
    </row>
    <row r="43" spans="1:31">
      <c r="A43" s="10">
        <f t="shared" ca="1" si="6"/>
        <v>0.92800194829521154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0"/>
        <v>0</v>
      </c>
      <c r="P43" s="10">
        <f t="shared" ca="1" si="1"/>
        <v>0</v>
      </c>
      <c r="Q43" s="10">
        <f t="shared" ca="1" si="2"/>
        <v>0</v>
      </c>
      <c r="R43" s="10">
        <f t="shared" ca="1" si="3"/>
        <v>0</v>
      </c>
      <c r="S43" s="10">
        <f t="shared" ca="1" si="4"/>
        <v>0</v>
      </c>
      <c r="T43" s="10">
        <f t="shared" ca="1" si="5"/>
        <v>0</v>
      </c>
      <c r="U43" s="10"/>
      <c r="V43" s="10"/>
      <c r="W43" s="10"/>
      <c r="X43" s="10"/>
      <c r="Y43" s="73"/>
      <c r="Z43" s="74"/>
      <c r="AA43" s="59"/>
      <c r="AB43" s="74"/>
      <c r="AC43" s="32"/>
      <c r="AD43" s="75"/>
      <c r="AE43" s="10"/>
    </row>
    <row r="44" spans="1:31">
      <c r="A44" s="10">
        <f t="shared" ca="1" si="6"/>
        <v>0.70960630009965942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0"/>
        <v>0</v>
      </c>
      <c r="P44" s="10">
        <f t="shared" ca="1" si="1"/>
        <v>0</v>
      </c>
      <c r="Q44" s="10">
        <f t="shared" ca="1" si="2"/>
        <v>0</v>
      </c>
      <c r="R44" s="10">
        <f t="shared" ca="1" si="3"/>
        <v>0</v>
      </c>
      <c r="S44" s="10">
        <f t="shared" ca="1" si="4"/>
        <v>0</v>
      </c>
      <c r="T44" s="10">
        <f t="shared" ca="1" si="5"/>
        <v>0</v>
      </c>
      <c r="U44" s="10"/>
      <c r="V44" s="10"/>
      <c r="W44" s="10"/>
      <c r="X44" s="10"/>
      <c r="Y44" s="73"/>
      <c r="Z44" s="74"/>
      <c r="AA44" s="32"/>
      <c r="AB44" s="74"/>
      <c r="AC44" s="32"/>
      <c r="AD44" s="75"/>
      <c r="AE44" s="10"/>
    </row>
    <row r="45" spans="1:31">
      <c r="A45" s="10">
        <f t="shared" ca="1" si="6"/>
        <v>0.34114123288030485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0"/>
        <v>0</v>
      </c>
      <c r="P45" s="10">
        <f t="shared" ca="1" si="1"/>
        <v>0</v>
      </c>
      <c r="Q45" s="10">
        <f t="shared" ca="1" si="2"/>
        <v>0</v>
      </c>
      <c r="R45" s="10">
        <f t="shared" ca="1" si="3"/>
        <v>0</v>
      </c>
      <c r="S45" s="10">
        <f t="shared" ca="1" si="4"/>
        <v>0</v>
      </c>
      <c r="T45" s="10">
        <f t="shared" ca="1" si="5"/>
        <v>0</v>
      </c>
      <c r="U45" s="10"/>
      <c r="V45" s="10"/>
      <c r="W45" s="10"/>
      <c r="X45" s="10"/>
      <c r="Y45" s="73"/>
      <c r="Z45" s="74"/>
      <c r="AA45" s="59"/>
      <c r="AB45" s="74"/>
      <c r="AC45" s="32"/>
      <c r="AD45" s="75"/>
      <c r="AE45" s="10"/>
    </row>
    <row r="46" spans="1:31">
      <c r="A46" s="10">
        <f t="shared" ca="1" si="6"/>
        <v>0.45590897675950559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0"/>
        <v>0</v>
      </c>
      <c r="P46" s="10">
        <f t="shared" ca="1" si="1"/>
        <v>0</v>
      </c>
      <c r="Q46" s="10">
        <f t="shared" ca="1" si="2"/>
        <v>0</v>
      </c>
      <c r="R46" s="10">
        <f t="shared" ca="1" si="3"/>
        <v>0</v>
      </c>
      <c r="S46" s="10">
        <f t="shared" ca="1" si="4"/>
        <v>0</v>
      </c>
      <c r="T46" s="10">
        <f t="shared" ca="1" si="5"/>
        <v>0</v>
      </c>
      <c r="U46" s="10"/>
      <c r="V46" s="10"/>
      <c r="W46" s="10"/>
      <c r="X46" s="10"/>
      <c r="Y46" s="73"/>
      <c r="Z46" s="74"/>
      <c r="AA46" s="59"/>
      <c r="AB46" s="74"/>
      <c r="AC46" s="32"/>
      <c r="AD46" s="75"/>
      <c r="AE46" s="10"/>
    </row>
    <row r="47" spans="1:31">
      <c r="A47" s="10">
        <f t="shared" ca="1" si="6"/>
        <v>0.6137472076215017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0"/>
        <v>0</v>
      </c>
      <c r="P47" s="10">
        <f t="shared" ca="1" si="1"/>
        <v>0</v>
      </c>
      <c r="Q47" s="10">
        <f t="shared" ca="1" si="2"/>
        <v>0</v>
      </c>
      <c r="R47" s="10">
        <f t="shared" ca="1" si="3"/>
        <v>0</v>
      </c>
      <c r="S47" s="10">
        <f t="shared" ca="1" si="4"/>
        <v>0</v>
      </c>
      <c r="T47" s="10">
        <f t="shared" ca="1" si="5"/>
        <v>0</v>
      </c>
      <c r="U47" s="10"/>
      <c r="V47" s="10"/>
      <c r="W47" s="10"/>
      <c r="X47" s="10"/>
      <c r="Y47" s="73"/>
      <c r="Z47" s="74"/>
      <c r="AA47" s="59"/>
      <c r="AB47" s="74"/>
      <c r="AC47" s="32"/>
      <c r="AD47" s="75"/>
      <c r="AE47" s="10"/>
    </row>
    <row r="48" spans="1:31">
      <c r="A48" s="10">
        <f t="shared" ca="1" si="6"/>
        <v>0.44297396441186554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0"/>
        <v>0</v>
      </c>
      <c r="P48" s="10">
        <f t="shared" ca="1" si="1"/>
        <v>0</v>
      </c>
      <c r="Q48" s="10">
        <f t="shared" ca="1" si="2"/>
        <v>0</v>
      </c>
      <c r="R48" s="10">
        <f t="shared" ca="1" si="3"/>
        <v>0</v>
      </c>
      <c r="S48" s="10">
        <f t="shared" ca="1" si="4"/>
        <v>0</v>
      </c>
      <c r="T48" s="10">
        <f t="shared" ca="1" si="5"/>
        <v>0</v>
      </c>
      <c r="U48" s="10"/>
      <c r="V48" s="10"/>
      <c r="W48" s="10"/>
      <c r="X48" s="10"/>
      <c r="Y48" s="73"/>
      <c r="Z48" s="74"/>
      <c r="AA48" s="59"/>
      <c r="AB48" s="74"/>
      <c r="AC48" s="32"/>
      <c r="AD48" s="75"/>
      <c r="AE48" s="10"/>
    </row>
    <row r="49" spans="1:31">
      <c r="A49" s="10">
        <f t="shared" ca="1" si="6"/>
        <v>0.7370732343357671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0"/>
        <v>0</v>
      </c>
      <c r="P49" s="10">
        <f t="shared" ca="1" si="1"/>
        <v>0</v>
      </c>
      <c r="Q49" s="10">
        <f t="shared" ca="1" si="2"/>
        <v>0</v>
      </c>
      <c r="R49" s="10">
        <f t="shared" ca="1" si="3"/>
        <v>0</v>
      </c>
      <c r="S49" s="10">
        <f t="shared" ca="1" si="4"/>
        <v>0</v>
      </c>
      <c r="T49" s="10">
        <f t="shared" ca="1" si="5"/>
        <v>0</v>
      </c>
      <c r="U49" s="10"/>
      <c r="V49" s="10"/>
      <c r="W49" s="10"/>
      <c r="X49" s="10"/>
      <c r="Y49" s="73"/>
      <c r="Z49" s="74"/>
      <c r="AA49" s="59"/>
      <c r="AB49" s="74"/>
      <c r="AC49" s="32"/>
      <c r="AD49" s="75"/>
      <c r="AE49" s="10"/>
    </row>
    <row r="50" spans="1:31">
      <c r="A50" s="10">
        <f t="shared" ca="1" si="6"/>
        <v>0.46592976966313715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0"/>
        <v>0</v>
      </c>
      <c r="P50" s="10">
        <f t="shared" ca="1" si="1"/>
        <v>0</v>
      </c>
      <c r="Q50" s="10">
        <f t="shared" ca="1" si="2"/>
        <v>0</v>
      </c>
      <c r="R50" s="10">
        <f t="shared" ca="1" si="3"/>
        <v>0</v>
      </c>
      <c r="S50" s="10">
        <f t="shared" ca="1" si="4"/>
        <v>0</v>
      </c>
      <c r="T50" s="10">
        <f t="shared" ca="1" si="5"/>
        <v>0</v>
      </c>
      <c r="U50" s="10"/>
      <c r="V50" s="10"/>
      <c r="W50" s="10"/>
      <c r="X50" s="10"/>
      <c r="Y50" s="73"/>
      <c r="Z50" s="74"/>
      <c r="AA50" s="59"/>
      <c r="AB50" s="74"/>
      <c r="AC50" s="32"/>
      <c r="AD50" s="75"/>
      <c r="AE50" s="10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5:AE50"/>
  <sheetViews>
    <sheetView workbookViewId="0">
      <selection sqref="A1:AE50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1.972975184550152E-2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O50" ca="1" si="0">IF(COUNT($B6:$C6)=2,B6,0)</f>
        <v>0</v>
      </c>
      <c r="O6" s="10">
        <f t="shared" ca="1" si="0"/>
        <v>0</v>
      </c>
      <c r="P6" s="10">
        <f t="shared" ref="P6:P50" ca="1" si="1">IF(COUNT($B6:$C6)=2,N6*O6,0)</f>
        <v>0</v>
      </c>
      <c r="Q6" s="10">
        <f t="shared" ref="Q6:Q50" ca="1" si="2">IF(COUNT($B6:$C6)=2,B6^2,0)</f>
        <v>0</v>
      </c>
      <c r="R6" s="10">
        <f t="shared" ref="R6:R50" ca="1" si="3">IF(COUNT($B6:$C6)=2,B6^3,0)</f>
        <v>0</v>
      </c>
      <c r="S6" s="10">
        <f t="shared" ref="S6:S50" ca="1" si="4">IF(COUNT($B6:$C6)=2,B6^4,0)</f>
        <v>0</v>
      </c>
      <c r="T6" s="10">
        <f t="shared" ref="T6:T50" ca="1" si="5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6">RAND()</f>
        <v>0.31759245171831485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0"/>
        <v>0</v>
      </c>
      <c r="P7" s="10">
        <f t="shared" ca="1" si="1"/>
        <v>0</v>
      </c>
      <c r="Q7" s="10">
        <f t="shared" ca="1" si="2"/>
        <v>0</v>
      </c>
      <c r="R7" s="10">
        <f t="shared" ca="1" si="3"/>
        <v>0</v>
      </c>
      <c r="S7" s="10">
        <f t="shared" ca="1" si="4"/>
        <v>0</v>
      </c>
      <c r="T7" s="10">
        <f t="shared" ca="1" si="5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6"/>
        <v>0.79328735828072572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0"/>
        <v>0</v>
      </c>
      <c r="P8" s="10">
        <f t="shared" ca="1" si="1"/>
        <v>0</v>
      </c>
      <c r="Q8" s="10">
        <f t="shared" ca="1" si="2"/>
        <v>0</v>
      </c>
      <c r="R8" s="10">
        <f t="shared" ca="1" si="3"/>
        <v>0</v>
      </c>
      <c r="S8" s="10">
        <f t="shared" ca="1" si="4"/>
        <v>0</v>
      </c>
      <c r="T8" s="10">
        <f t="shared" ca="1" si="5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6"/>
        <v>0.74916927557759172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0"/>
        <v>0</v>
      </c>
      <c r="P9" s="10">
        <f t="shared" ca="1" si="1"/>
        <v>0</v>
      </c>
      <c r="Q9" s="10">
        <f t="shared" ca="1" si="2"/>
        <v>0</v>
      </c>
      <c r="R9" s="10">
        <f t="shared" ca="1" si="3"/>
        <v>0</v>
      </c>
      <c r="S9" s="10">
        <f t="shared" ca="1" si="4"/>
        <v>0</v>
      </c>
      <c r="T9" s="10">
        <f t="shared" ca="1" si="5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6"/>
        <v>0.78986834331266942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0"/>
        <v>0</v>
      </c>
      <c r="P10" s="10">
        <f t="shared" ca="1" si="1"/>
        <v>0</v>
      </c>
      <c r="Q10" s="10">
        <f t="shared" ca="1" si="2"/>
        <v>0</v>
      </c>
      <c r="R10" s="10">
        <f t="shared" ca="1" si="3"/>
        <v>0</v>
      </c>
      <c r="S10" s="10">
        <f t="shared" ca="1" si="4"/>
        <v>0</v>
      </c>
      <c r="T10" s="10">
        <f t="shared" ca="1" si="5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6"/>
        <v>0.76461026360740447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0"/>
        <v>0</v>
      </c>
      <c r="P11" s="10">
        <f t="shared" ca="1" si="1"/>
        <v>0</v>
      </c>
      <c r="Q11" s="10">
        <f t="shared" ca="1" si="2"/>
        <v>0</v>
      </c>
      <c r="R11" s="10">
        <f t="shared" ca="1" si="3"/>
        <v>0</v>
      </c>
      <c r="S11" s="10">
        <f t="shared" ca="1" si="4"/>
        <v>0</v>
      </c>
      <c r="T11" s="10">
        <f t="shared" ca="1" si="5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6"/>
        <v>8.3051601215087256E-3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0"/>
        <v>0</v>
      </c>
      <c r="P12" s="10">
        <f t="shared" ca="1" si="1"/>
        <v>0</v>
      </c>
      <c r="Q12" s="10">
        <f t="shared" ca="1" si="2"/>
        <v>0</v>
      </c>
      <c r="R12" s="10">
        <f t="shared" ca="1" si="3"/>
        <v>0</v>
      </c>
      <c r="S12" s="10">
        <f t="shared" ca="1" si="4"/>
        <v>0</v>
      </c>
      <c r="T12" s="10">
        <f t="shared" ca="1" si="5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6"/>
        <v>0.97818795444034512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0"/>
        <v>0</v>
      </c>
      <c r="P13" s="10">
        <f t="shared" ca="1" si="1"/>
        <v>0</v>
      </c>
      <c r="Q13" s="10">
        <f t="shared" ca="1" si="2"/>
        <v>0</v>
      </c>
      <c r="R13" s="10">
        <f t="shared" ca="1" si="3"/>
        <v>0</v>
      </c>
      <c r="S13" s="10">
        <f t="shared" ca="1" si="4"/>
        <v>0</v>
      </c>
      <c r="T13" s="10">
        <f t="shared" ca="1" si="5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6"/>
        <v>0.62473210547541302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0"/>
        <v>0</v>
      </c>
      <c r="P14" s="10">
        <f t="shared" ca="1" si="1"/>
        <v>0</v>
      </c>
      <c r="Q14" s="10">
        <f t="shared" ca="1" si="2"/>
        <v>0</v>
      </c>
      <c r="R14" s="10">
        <f t="shared" ca="1" si="3"/>
        <v>0</v>
      </c>
      <c r="S14" s="10">
        <f t="shared" ca="1" si="4"/>
        <v>0</v>
      </c>
      <c r="T14" s="10">
        <f t="shared" ca="1" si="5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6"/>
        <v>0.1112150205958099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0"/>
        <v>0</v>
      </c>
      <c r="P15" s="10">
        <f t="shared" ca="1" si="1"/>
        <v>0</v>
      </c>
      <c r="Q15" s="10">
        <f t="shared" ca="1" si="2"/>
        <v>0</v>
      </c>
      <c r="R15" s="10">
        <f t="shared" ca="1" si="3"/>
        <v>0</v>
      </c>
      <c r="S15" s="10">
        <f t="shared" ca="1" si="4"/>
        <v>0</v>
      </c>
      <c r="T15" s="10">
        <f t="shared" ca="1" si="5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6"/>
        <v>0.42621961617294468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0"/>
        <v>0</v>
      </c>
      <c r="P16" s="10">
        <f t="shared" ca="1" si="1"/>
        <v>0</v>
      </c>
      <c r="Q16" s="10">
        <f t="shared" ca="1" si="2"/>
        <v>0</v>
      </c>
      <c r="R16" s="10">
        <f t="shared" ca="1" si="3"/>
        <v>0</v>
      </c>
      <c r="S16" s="10">
        <f t="shared" ca="1" si="4"/>
        <v>0</v>
      </c>
      <c r="T16" s="10">
        <f t="shared" ca="1" si="5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6"/>
        <v>0.19211867815311046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0"/>
        <v>0</v>
      </c>
      <c r="P17" s="10">
        <f t="shared" ca="1" si="1"/>
        <v>0</v>
      </c>
      <c r="Q17" s="10">
        <f t="shared" ca="1" si="2"/>
        <v>0</v>
      </c>
      <c r="R17" s="10">
        <f t="shared" ca="1" si="3"/>
        <v>0</v>
      </c>
      <c r="S17" s="10">
        <f t="shared" ca="1" si="4"/>
        <v>0</v>
      </c>
      <c r="T17" s="10">
        <f t="shared" ca="1" si="5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6"/>
        <v>0.99150757883174079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0"/>
        <v>0</v>
      </c>
      <c r="P18" s="10">
        <f t="shared" ca="1" si="1"/>
        <v>0</v>
      </c>
      <c r="Q18" s="10">
        <f t="shared" ca="1" si="2"/>
        <v>0</v>
      </c>
      <c r="R18" s="10">
        <f t="shared" ca="1" si="3"/>
        <v>0</v>
      </c>
      <c r="S18" s="10">
        <f t="shared" ca="1" si="4"/>
        <v>0</v>
      </c>
      <c r="T18" s="10">
        <f t="shared" ca="1" si="5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6"/>
        <v>9.9123442473075807E-3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0"/>
        <v>0</v>
      </c>
      <c r="P19" s="10">
        <f t="shared" ca="1" si="1"/>
        <v>0</v>
      </c>
      <c r="Q19" s="10">
        <f t="shared" ca="1" si="2"/>
        <v>0</v>
      </c>
      <c r="R19" s="10">
        <f t="shared" ca="1" si="3"/>
        <v>0</v>
      </c>
      <c r="S19" s="10">
        <f t="shared" ca="1" si="4"/>
        <v>0</v>
      </c>
      <c r="T19" s="10">
        <f t="shared" ca="1" si="5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6"/>
        <v>0.95106033051805283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0"/>
        <v>0</v>
      </c>
      <c r="P20" s="10">
        <f t="shared" ca="1" si="1"/>
        <v>0</v>
      </c>
      <c r="Q20" s="10">
        <f t="shared" ca="1" si="2"/>
        <v>0</v>
      </c>
      <c r="R20" s="10">
        <f t="shared" ca="1" si="3"/>
        <v>0</v>
      </c>
      <c r="S20" s="10">
        <f t="shared" ca="1" si="4"/>
        <v>0</v>
      </c>
      <c r="T20" s="10">
        <f t="shared" ca="1" si="5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6"/>
        <v>1.7114915139024633E-2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0"/>
        <v>0</v>
      </c>
      <c r="P21" s="10">
        <f t="shared" ca="1" si="1"/>
        <v>0</v>
      </c>
      <c r="Q21" s="10">
        <f t="shared" ca="1" si="2"/>
        <v>0</v>
      </c>
      <c r="R21" s="10">
        <f t="shared" ca="1" si="3"/>
        <v>0</v>
      </c>
      <c r="S21" s="10">
        <f t="shared" ca="1" si="4"/>
        <v>0</v>
      </c>
      <c r="T21" s="10">
        <f t="shared" ca="1" si="5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6"/>
        <v>0.19647537893358091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0"/>
        <v>0</v>
      </c>
      <c r="P22" s="10">
        <f t="shared" ca="1" si="1"/>
        <v>0</v>
      </c>
      <c r="Q22" s="10">
        <f t="shared" ca="1" si="2"/>
        <v>0</v>
      </c>
      <c r="R22" s="10">
        <f t="shared" ca="1" si="3"/>
        <v>0</v>
      </c>
      <c r="S22" s="10">
        <f t="shared" ca="1" si="4"/>
        <v>0</v>
      </c>
      <c r="T22" s="10">
        <f t="shared" ca="1" si="5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6"/>
        <v>0.95932272390929874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0"/>
        <v>0</v>
      </c>
      <c r="P23" s="10">
        <f t="shared" ca="1" si="1"/>
        <v>0</v>
      </c>
      <c r="Q23" s="10">
        <f t="shared" ca="1" si="2"/>
        <v>0</v>
      </c>
      <c r="R23" s="10">
        <f t="shared" ca="1" si="3"/>
        <v>0</v>
      </c>
      <c r="S23" s="10">
        <f t="shared" ca="1" si="4"/>
        <v>0</v>
      </c>
      <c r="T23" s="10">
        <f t="shared" ca="1" si="5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6"/>
        <v>0.99837436755439102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0"/>
        <v>0</v>
      </c>
      <c r="P24" s="10">
        <f t="shared" ca="1" si="1"/>
        <v>0</v>
      </c>
      <c r="Q24" s="10">
        <f t="shared" ca="1" si="2"/>
        <v>0</v>
      </c>
      <c r="R24" s="10">
        <f t="shared" ca="1" si="3"/>
        <v>0</v>
      </c>
      <c r="S24" s="10">
        <f t="shared" ca="1" si="4"/>
        <v>0</v>
      </c>
      <c r="T24" s="10">
        <f t="shared" ca="1" si="5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6"/>
        <v>0.80523203963635914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0"/>
        <v>0</v>
      </c>
      <c r="P25" s="10">
        <f t="shared" ca="1" si="1"/>
        <v>0</v>
      </c>
      <c r="Q25" s="10">
        <f t="shared" ca="1" si="2"/>
        <v>0</v>
      </c>
      <c r="R25" s="10">
        <f t="shared" ca="1" si="3"/>
        <v>0</v>
      </c>
      <c r="S25" s="10">
        <f t="shared" ca="1" si="4"/>
        <v>0</v>
      </c>
      <c r="T25" s="10">
        <f t="shared" ca="1" si="5"/>
        <v>0</v>
      </c>
      <c r="U25" s="10"/>
      <c r="V25" s="10"/>
      <c r="W25" s="10"/>
      <c r="X25" s="9" t="s">
        <v>0</v>
      </c>
      <c r="Y25" s="55">
        <f t="shared" ref="Y25:AE25" ca="1" si="7">SUM(N6:N50)</f>
        <v>0</v>
      </c>
      <c r="Z25" s="56">
        <f t="shared" ca="1" si="7"/>
        <v>0</v>
      </c>
      <c r="AA25" s="57">
        <f t="shared" ca="1" si="7"/>
        <v>0</v>
      </c>
      <c r="AB25" s="57">
        <f t="shared" ca="1" si="7"/>
        <v>0</v>
      </c>
      <c r="AC25" s="57">
        <f t="shared" ca="1" si="7"/>
        <v>0</v>
      </c>
      <c r="AD25" s="57">
        <f t="shared" ca="1" si="7"/>
        <v>0</v>
      </c>
      <c r="AE25" s="58">
        <f t="shared" ca="1" si="7"/>
        <v>0</v>
      </c>
    </row>
    <row r="26" spans="1:31">
      <c r="A26" s="10">
        <f t="shared" ca="1" si="6"/>
        <v>0.89511949502516952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0"/>
        <v>0</v>
      </c>
      <c r="P26" s="10">
        <f t="shared" ca="1" si="1"/>
        <v>0</v>
      </c>
      <c r="Q26" s="10">
        <f t="shared" ca="1" si="2"/>
        <v>0</v>
      </c>
      <c r="R26" s="10">
        <f t="shared" ca="1" si="3"/>
        <v>0</v>
      </c>
      <c r="S26" s="10">
        <f t="shared" ca="1" si="4"/>
        <v>0</v>
      </c>
      <c r="T26" s="10">
        <f t="shared" ca="1" si="5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6"/>
        <v>7.5587965876670049E-3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0"/>
        <v>0</v>
      </c>
      <c r="P27" s="10">
        <f t="shared" ca="1" si="1"/>
        <v>0</v>
      </c>
      <c r="Q27" s="10">
        <f t="shared" ca="1" si="2"/>
        <v>0</v>
      </c>
      <c r="R27" s="10">
        <f t="shared" ca="1" si="3"/>
        <v>0</v>
      </c>
      <c r="S27" s="10">
        <f t="shared" ca="1" si="4"/>
        <v>0</v>
      </c>
      <c r="T27" s="10">
        <f t="shared" ca="1" si="5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6"/>
        <v>0.63943746732083429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0"/>
        <v>0</v>
      </c>
      <c r="P28" s="10">
        <f t="shared" ca="1" si="1"/>
        <v>0</v>
      </c>
      <c r="Q28" s="10">
        <f t="shared" ca="1" si="2"/>
        <v>0</v>
      </c>
      <c r="R28" s="10">
        <f t="shared" ca="1" si="3"/>
        <v>0</v>
      </c>
      <c r="S28" s="10">
        <f t="shared" ca="1" si="4"/>
        <v>0</v>
      </c>
      <c r="T28" s="10">
        <f t="shared" ca="1" si="5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6"/>
        <v>0.35552081162627835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0"/>
        <v>0</v>
      </c>
      <c r="P29" s="10">
        <f t="shared" ca="1" si="1"/>
        <v>0</v>
      </c>
      <c r="Q29" s="10">
        <f t="shared" ca="1" si="2"/>
        <v>0</v>
      </c>
      <c r="R29" s="10">
        <f t="shared" ca="1" si="3"/>
        <v>0</v>
      </c>
      <c r="S29" s="10">
        <f t="shared" ca="1" si="4"/>
        <v>0</v>
      </c>
      <c r="T29" s="10">
        <f t="shared" ca="1" si="5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6"/>
        <v>3.5900568469531713E-2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0"/>
        <v>0</v>
      </c>
      <c r="P30" s="10">
        <f t="shared" ca="1" si="1"/>
        <v>0</v>
      </c>
      <c r="Q30" s="10">
        <f t="shared" ca="1" si="2"/>
        <v>0</v>
      </c>
      <c r="R30" s="10">
        <f t="shared" ca="1" si="3"/>
        <v>0</v>
      </c>
      <c r="S30" s="10">
        <f t="shared" ca="1" si="4"/>
        <v>0</v>
      </c>
      <c r="T30" s="10">
        <f t="shared" ca="1" si="5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6"/>
        <v>6.8710266250053831E-2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0"/>
        <v>0</v>
      </c>
      <c r="P31" s="10">
        <f t="shared" ca="1" si="1"/>
        <v>0</v>
      </c>
      <c r="Q31" s="10">
        <f t="shared" ca="1" si="2"/>
        <v>0</v>
      </c>
      <c r="R31" s="10">
        <f t="shared" ca="1" si="3"/>
        <v>0</v>
      </c>
      <c r="S31" s="10">
        <f t="shared" ca="1" si="4"/>
        <v>0</v>
      </c>
      <c r="T31" s="10">
        <f t="shared" ca="1" si="5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6"/>
        <v>0.18883642943252954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0"/>
        <v>0</v>
      </c>
      <c r="P32" s="10">
        <f t="shared" ca="1" si="1"/>
        <v>0</v>
      </c>
      <c r="Q32" s="10">
        <f t="shared" ca="1" si="2"/>
        <v>0</v>
      </c>
      <c r="R32" s="10">
        <f t="shared" ca="1" si="3"/>
        <v>0</v>
      </c>
      <c r="S32" s="10">
        <f t="shared" ca="1" si="4"/>
        <v>0</v>
      </c>
      <c r="T32" s="10">
        <f t="shared" ca="1" si="5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6"/>
        <v>5.3074314257561817E-2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0"/>
        <v>0</v>
      </c>
      <c r="P33" s="10">
        <f t="shared" ca="1" si="1"/>
        <v>0</v>
      </c>
      <c r="Q33" s="10">
        <f t="shared" ca="1" si="2"/>
        <v>0</v>
      </c>
      <c r="R33" s="10">
        <f t="shared" ca="1" si="3"/>
        <v>0</v>
      </c>
      <c r="S33" s="10">
        <f t="shared" ca="1" si="4"/>
        <v>0</v>
      </c>
      <c r="T33" s="10">
        <f t="shared" ca="1" si="5"/>
        <v>0</v>
      </c>
      <c r="U33" s="10"/>
      <c r="V33" s="10"/>
      <c r="W33" s="10"/>
      <c r="X33" s="89"/>
      <c r="Y33" s="72"/>
      <c r="Z33" s="10"/>
      <c r="AA33" s="10"/>
      <c r="AB33" s="10"/>
      <c r="AC33" s="10"/>
      <c r="AD33" s="10"/>
      <c r="AE33" s="10"/>
    </row>
    <row r="34" spans="1:31">
      <c r="A34" s="10">
        <f t="shared" ca="1" si="6"/>
        <v>0.65657647122841789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0"/>
        <v>0</v>
      </c>
      <c r="P34" s="10">
        <f t="shared" ca="1" si="1"/>
        <v>0</v>
      </c>
      <c r="Q34" s="10">
        <f t="shared" ca="1" si="2"/>
        <v>0</v>
      </c>
      <c r="R34" s="10">
        <f t="shared" ca="1" si="3"/>
        <v>0</v>
      </c>
      <c r="S34" s="10">
        <f t="shared" ca="1" si="4"/>
        <v>0</v>
      </c>
      <c r="T34" s="10">
        <f t="shared" ca="1" si="5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>
      <c r="A35" s="10">
        <f t="shared" ca="1" si="6"/>
        <v>0.41085053884396516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0"/>
        <v>0</v>
      </c>
      <c r="P35" s="10">
        <f t="shared" ca="1" si="1"/>
        <v>0</v>
      </c>
      <c r="Q35" s="10">
        <f t="shared" ca="1" si="2"/>
        <v>0</v>
      </c>
      <c r="R35" s="10">
        <f t="shared" ca="1" si="3"/>
        <v>0</v>
      </c>
      <c r="S35" s="10">
        <f t="shared" ca="1" si="4"/>
        <v>0</v>
      </c>
      <c r="T35" s="10">
        <f t="shared" ca="1" si="5"/>
        <v>0</v>
      </c>
      <c r="U35" s="10"/>
      <c r="V35" s="10"/>
      <c r="W35" s="10"/>
      <c r="X35" s="10"/>
      <c r="Y35" s="72"/>
      <c r="Z35" s="10"/>
      <c r="AA35" s="10"/>
      <c r="AB35" s="10"/>
      <c r="AC35" s="10"/>
      <c r="AD35" s="10"/>
      <c r="AE35" s="10"/>
    </row>
    <row r="36" spans="1:31">
      <c r="A36" s="10">
        <f t="shared" ca="1" si="6"/>
        <v>0.48564365195365367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0"/>
        <v>0</v>
      </c>
      <c r="P36" s="10">
        <f t="shared" ca="1" si="1"/>
        <v>0</v>
      </c>
      <c r="Q36" s="10">
        <f t="shared" ca="1" si="2"/>
        <v>0</v>
      </c>
      <c r="R36" s="10">
        <f t="shared" ca="1" si="3"/>
        <v>0</v>
      </c>
      <c r="S36" s="10">
        <f t="shared" ca="1" si="4"/>
        <v>0</v>
      </c>
      <c r="T36" s="10">
        <f t="shared" ca="1" si="5"/>
        <v>0</v>
      </c>
      <c r="U36" s="10"/>
      <c r="V36" s="10"/>
      <c r="W36" s="10"/>
      <c r="X36" s="10"/>
      <c r="Y36" s="108"/>
      <c r="Z36" s="108"/>
      <c r="AA36" s="108"/>
      <c r="AB36" s="108"/>
      <c r="AC36" s="108"/>
      <c r="AD36" s="108"/>
      <c r="AE36" s="41"/>
    </row>
    <row r="37" spans="1:31">
      <c r="A37" s="10">
        <f t="shared" ca="1" si="6"/>
        <v>0.86507444689517177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0"/>
        <v>0</v>
      </c>
      <c r="P37" s="10">
        <f t="shared" ca="1" si="1"/>
        <v>0</v>
      </c>
      <c r="Q37" s="10">
        <f t="shared" ca="1" si="2"/>
        <v>0</v>
      </c>
      <c r="R37" s="10">
        <f t="shared" ca="1" si="3"/>
        <v>0</v>
      </c>
      <c r="S37" s="10">
        <f t="shared" ca="1" si="4"/>
        <v>0</v>
      </c>
      <c r="T37" s="10">
        <f t="shared" ca="1" si="5"/>
        <v>0</v>
      </c>
      <c r="U37" s="10"/>
      <c r="V37" s="10"/>
      <c r="W37" s="10"/>
      <c r="X37" s="10"/>
      <c r="Y37" s="73"/>
      <c r="Z37" s="74"/>
      <c r="AA37" s="74"/>
      <c r="AB37" s="74"/>
      <c r="AC37" s="49"/>
      <c r="AD37" s="75"/>
      <c r="AE37" s="10" t="s">
        <v>0</v>
      </c>
    </row>
    <row r="38" spans="1:31">
      <c r="A38" s="10">
        <f t="shared" ca="1" si="6"/>
        <v>0.89591704805609651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0"/>
        <v>0</v>
      </c>
      <c r="P38" s="10">
        <f t="shared" ca="1" si="1"/>
        <v>0</v>
      </c>
      <c r="Q38" s="10">
        <f t="shared" ca="1" si="2"/>
        <v>0</v>
      </c>
      <c r="R38" s="10">
        <f t="shared" ca="1" si="3"/>
        <v>0</v>
      </c>
      <c r="S38" s="10">
        <f t="shared" ca="1" si="4"/>
        <v>0</v>
      </c>
      <c r="T38" s="10">
        <f t="shared" ca="1" si="5"/>
        <v>0</v>
      </c>
      <c r="U38" s="10"/>
      <c r="V38" s="10"/>
      <c r="W38" s="10"/>
      <c r="X38" s="10"/>
      <c r="Y38" s="73"/>
      <c r="Z38" s="74"/>
      <c r="AA38" s="59"/>
      <c r="AB38" s="74"/>
      <c r="AC38" s="32"/>
      <c r="AD38" s="75"/>
      <c r="AE38" s="10"/>
    </row>
    <row r="39" spans="1:31">
      <c r="A39" s="10">
        <f t="shared" ca="1" si="6"/>
        <v>0.43547589783784768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0"/>
        <v>0</v>
      </c>
      <c r="P39" s="10">
        <f t="shared" ca="1" si="1"/>
        <v>0</v>
      </c>
      <c r="Q39" s="10">
        <f t="shared" ca="1" si="2"/>
        <v>0</v>
      </c>
      <c r="R39" s="10">
        <f t="shared" ca="1" si="3"/>
        <v>0</v>
      </c>
      <c r="S39" s="10">
        <f t="shared" ca="1" si="4"/>
        <v>0</v>
      </c>
      <c r="T39" s="10">
        <f t="shared" ca="1" si="5"/>
        <v>0</v>
      </c>
      <c r="U39" s="10"/>
      <c r="V39" s="10"/>
      <c r="W39" s="10"/>
      <c r="X39" s="10"/>
      <c r="Y39" s="73"/>
      <c r="Z39" s="74"/>
      <c r="AA39" s="59"/>
      <c r="AB39" s="74"/>
      <c r="AC39" s="32"/>
      <c r="AD39" s="75"/>
      <c r="AE39" s="10"/>
    </row>
    <row r="40" spans="1:31">
      <c r="A40" s="10">
        <f t="shared" ca="1" si="6"/>
        <v>0.36860377392514898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0"/>
        <v>0</v>
      </c>
      <c r="P40" s="10">
        <f t="shared" ca="1" si="1"/>
        <v>0</v>
      </c>
      <c r="Q40" s="10">
        <f t="shared" ca="1" si="2"/>
        <v>0</v>
      </c>
      <c r="R40" s="10">
        <f t="shared" ca="1" si="3"/>
        <v>0</v>
      </c>
      <c r="S40" s="10">
        <f t="shared" ca="1" si="4"/>
        <v>0</v>
      </c>
      <c r="T40" s="10">
        <f t="shared" ca="1" si="5"/>
        <v>0</v>
      </c>
      <c r="U40" s="10"/>
      <c r="V40" s="10"/>
      <c r="W40" s="10"/>
      <c r="X40" s="10"/>
      <c r="Y40" s="73"/>
      <c r="Z40" s="74"/>
      <c r="AA40" s="59"/>
      <c r="AB40" s="74"/>
      <c r="AC40" s="32"/>
      <c r="AD40" s="75"/>
      <c r="AE40" s="10"/>
    </row>
    <row r="41" spans="1:31">
      <c r="A41" s="10">
        <f t="shared" ca="1" si="6"/>
        <v>0.21258322186820033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0"/>
        <v>0</v>
      </c>
      <c r="P41" s="10">
        <f t="shared" ca="1" si="1"/>
        <v>0</v>
      </c>
      <c r="Q41" s="10">
        <f t="shared" ca="1" si="2"/>
        <v>0</v>
      </c>
      <c r="R41" s="10">
        <f t="shared" ca="1" si="3"/>
        <v>0</v>
      </c>
      <c r="S41" s="10">
        <f t="shared" ca="1" si="4"/>
        <v>0</v>
      </c>
      <c r="T41" s="10">
        <f t="shared" ca="1" si="5"/>
        <v>0</v>
      </c>
      <c r="U41" s="10"/>
      <c r="V41" s="10"/>
      <c r="W41" s="10"/>
      <c r="X41" s="10"/>
      <c r="Y41" s="73"/>
      <c r="Z41" s="74"/>
      <c r="AA41" s="59"/>
      <c r="AB41" s="74"/>
      <c r="AC41" s="32"/>
      <c r="AD41" s="75"/>
      <c r="AE41" s="10"/>
    </row>
    <row r="42" spans="1:31">
      <c r="A42" s="10">
        <f t="shared" ca="1" si="6"/>
        <v>0.12903324914031178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0"/>
        <v>0</v>
      </c>
      <c r="P42" s="10">
        <f t="shared" ca="1" si="1"/>
        <v>0</v>
      </c>
      <c r="Q42" s="10">
        <f t="shared" ca="1" si="2"/>
        <v>0</v>
      </c>
      <c r="R42" s="10">
        <f t="shared" ca="1" si="3"/>
        <v>0</v>
      </c>
      <c r="S42" s="10">
        <f t="shared" ca="1" si="4"/>
        <v>0</v>
      </c>
      <c r="T42" s="10">
        <f t="shared" ca="1" si="5"/>
        <v>0</v>
      </c>
      <c r="U42" s="10"/>
      <c r="V42" s="10"/>
      <c r="W42" s="10"/>
      <c r="X42" s="10"/>
      <c r="Y42" s="73"/>
      <c r="Z42" s="74"/>
      <c r="AA42" s="59"/>
      <c r="AB42" s="74"/>
      <c r="AC42" s="32"/>
      <c r="AD42" s="75"/>
      <c r="AE42" s="10"/>
    </row>
    <row r="43" spans="1:31">
      <c r="A43" s="10">
        <f t="shared" ca="1" si="6"/>
        <v>0.81559223836045769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0"/>
        <v>0</v>
      </c>
      <c r="P43" s="10">
        <f t="shared" ca="1" si="1"/>
        <v>0</v>
      </c>
      <c r="Q43" s="10">
        <f t="shared" ca="1" si="2"/>
        <v>0</v>
      </c>
      <c r="R43" s="10">
        <f t="shared" ca="1" si="3"/>
        <v>0</v>
      </c>
      <c r="S43" s="10">
        <f t="shared" ca="1" si="4"/>
        <v>0</v>
      </c>
      <c r="T43" s="10">
        <f t="shared" ca="1" si="5"/>
        <v>0</v>
      </c>
      <c r="U43" s="10"/>
      <c r="V43" s="10"/>
      <c r="W43" s="10"/>
      <c r="X43" s="10"/>
      <c r="Y43" s="73"/>
      <c r="Z43" s="74"/>
      <c r="AA43" s="59"/>
      <c r="AB43" s="74"/>
      <c r="AC43" s="32"/>
      <c r="AD43" s="75"/>
      <c r="AE43" s="10"/>
    </row>
    <row r="44" spans="1:31">
      <c r="A44" s="10">
        <f t="shared" ca="1" si="6"/>
        <v>0.40328576522934823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0"/>
        <v>0</v>
      </c>
      <c r="P44" s="10">
        <f t="shared" ca="1" si="1"/>
        <v>0</v>
      </c>
      <c r="Q44" s="10">
        <f t="shared" ca="1" si="2"/>
        <v>0</v>
      </c>
      <c r="R44" s="10">
        <f t="shared" ca="1" si="3"/>
        <v>0</v>
      </c>
      <c r="S44" s="10">
        <f t="shared" ca="1" si="4"/>
        <v>0</v>
      </c>
      <c r="T44" s="10">
        <f t="shared" ca="1" si="5"/>
        <v>0</v>
      </c>
      <c r="U44" s="10"/>
      <c r="V44" s="10"/>
      <c r="W44" s="10"/>
      <c r="X44" s="10"/>
      <c r="Y44" s="73"/>
      <c r="Z44" s="74"/>
      <c r="AA44" s="32"/>
      <c r="AB44" s="74"/>
      <c r="AC44" s="32"/>
      <c r="AD44" s="75"/>
      <c r="AE44" s="10"/>
    </row>
    <row r="45" spans="1:31">
      <c r="A45" s="10">
        <f t="shared" ca="1" si="6"/>
        <v>0.29717723060562307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0"/>
        <v>0</v>
      </c>
      <c r="P45" s="10">
        <f t="shared" ca="1" si="1"/>
        <v>0</v>
      </c>
      <c r="Q45" s="10">
        <f t="shared" ca="1" si="2"/>
        <v>0</v>
      </c>
      <c r="R45" s="10">
        <f t="shared" ca="1" si="3"/>
        <v>0</v>
      </c>
      <c r="S45" s="10">
        <f t="shared" ca="1" si="4"/>
        <v>0</v>
      </c>
      <c r="T45" s="10">
        <f t="shared" ca="1" si="5"/>
        <v>0</v>
      </c>
      <c r="U45" s="10"/>
      <c r="V45" s="10"/>
      <c r="W45" s="10"/>
      <c r="X45" s="10"/>
      <c r="Y45" s="73"/>
      <c r="Z45" s="74"/>
      <c r="AA45" s="59"/>
      <c r="AB45" s="74"/>
      <c r="AC45" s="32"/>
      <c r="AD45" s="75"/>
      <c r="AE45" s="10"/>
    </row>
    <row r="46" spans="1:31">
      <c r="A46" s="10">
        <f t="shared" ca="1" si="6"/>
        <v>0.11224061749132019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0"/>
        <v>0</v>
      </c>
      <c r="P46" s="10">
        <f t="shared" ca="1" si="1"/>
        <v>0</v>
      </c>
      <c r="Q46" s="10">
        <f t="shared" ca="1" si="2"/>
        <v>0</v>
      </c>
      <c r="R46" s="10">
        <f t="shared" ca="1" si="3"/>
        <v>0</v>
      </c>
      <c r="S46" s="10">
        <f t="shared" ca="1" si="4"/>
        <v>0</v>
      </c>
      <c r="T46" s="10">
        <f t="shared" ca="1" si="5"/>
        <v>0</v>
      </c>
      <c r="U46" s="10"/>
      <c r="V46" s="10"/>
      <c r="W46" s="10"/>
      <c r="X46" s="10"/>
      <c r="Y46" s="73"/>
      <c r="Z46" s="74"/>
      <c r="AA46" s="59"/>
      <c r="AB46" s="74"/>
      <c r="AC46" s="32"/>
      <c r="AD46" s="75"/>
      <c r="AE46" s="10"/>
    </row>
    <row r="47" spans="1:31">
      <c r="A47" s="10">
        <f t="shared" ca="1" si="6"/>
        <v>0.67511458578547834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0"/>
        <v>0</v>
      </c>
      <c r="P47" s="10">
        <f t="shared" ca="1" si="1"/>
        <v>0</v>
      </c>
      <c r="Q47" s="10">
        <f t="shared" ca="1" si="2"/>
        <v>0</v>
      </c>
      <c r="R47" s="10">
        <f t="shared" ca="1" si="3"/>
        <v>0</v>
      </c>
      <c r="S47" s="10">
        <f t="shared" ca="1" si="4"/>
        <v>0</v>
      </c>
      <c r="T47" s="10">
        <f t="shared" ca="1" si="5"/>
        <v>0</v>
      </c>
      <c r="U47" s="10"/>
      <c r="V47" s="10"/>
      <c r="W47" s="10"/>
      <c r="X47" s="10"/>
      <c r="Y47" s="73"/>
      <c r="Z47" s="74"/>
      <c r="AA47" s="59"/>
      <c r="AB47" s="74"/>
      <c r="AC47" s="32"/>
      <c r="AD47" s="75"/>
      <c r="AE47" s="10"/>
    </row>
    <row r="48" spans="1:31">
      <c r="A48" s="10">
        <f t="shared" ca="1" si="6"/>
        <v>6.8964837744437735E-2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0"/>
        <v>0</v>
      </c>
      <c r="P48" s="10">
        <f t="shared" ca="1" si="1"/>
        <v>0</v>
      </c>
      <c r="Q48" s="10">
        <f t="shared" ca="1" si="2"/>
        <v>0</v>
      </c>
      <c r="R48" s="10">
        <f t="shared" ca="1" si="3"/>
        <v>0</v>
      </c>
      <c r="S48" s="10">
        <f t="shared" ca="1" si="4"/>
        <v>0</v>
      </c>
      <c r="T48" s="10">
        <f t="shared" ca="1" si="5"/>
        <v>0</v>
      </c>
      <c r="U48" s="10"/>
      <c r="V48" s="10"/>
      <c r="W48" s="10"/>
      <c r="X48" s="10"/>
      <c r="Y48" s="73"/>
      <c r="Z48" s="74"/>
      <c r="AA48" s="59"/>
      <c r="AB48" s="74"/>
      <c r="AC48" s="32"/>
      <c r="AD48" s="75"/>
      <c r="AE48" s="10"/>
    </row>
    <row r="49" spans="1:31">
      <c r="A49" s="10">
        <f t="shared" ca="1" si="6"/>
        <v>0.86791707620732828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0"/>
        <v>0</v>
      </c>
      <c r="P49" s="10">
        <f t="shared" ca="1" si="1"/>
        <v>0</v>
      </c>
      <c r="Q49" s="10">
        <f t="shared" ca="1" si="2"/>
        <v>0</v>
      </c>
      <c r="R49" s="10">
        <f t="shared" ca="1" si="3"/>
        <v>0</v>
      </c>
      <c r="S49" s="10">
        <f t="shared" ca="1" si="4"/>
        <v>0</v>
      </c>
      <c r="T49" s="10">
        <f t="shared" ca="1" si="5"/>
        <v>0</v>
      </c>
      <c r="U49" s="10"/>
      <c r="V49" s="10"/>
      <c r="W49" s="10"/>
      <c r="X49" s="10"/>
      <c r="Y49" s="73"/>
      <c r="Z49" s="74"/>
      <c r="AA49" s="59"/>
      <c r="AB49" s="74"/>
      <c r="AC49" s="32"/>
      <c r="AD49" s="75"/>
      <c r="AE49" s="10"/>
    </row>
    <row r="50" spans="1:31">
      <c r="A50" s="10">
        <f t="shared" ca="1" si="6"/>
        <v>0.1630412931064088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0"/>
        <v>0</v>
      </c>
      <c r="P50" s="10">
        <f t="shared" ca="1" si="1"/>
        <v>0</v>
      </c>
      <c r="Q50" s="10">
        <f t="shared" ca="1" si="2"/>
        <v>0</v>
      </c>
      <c r="R50" s="10">
        <f t="shared" ca="1" si="3"/>
        <v>0</v>
      </c>
      <c r="S50" s="10">
        <f t="shared" ca="1" si="4"/>
        <v>0</v>
      </c>
      <c r="T50" s="10">
        <f t="shared" ca="1" si="5"/>
        <v>0</v>
      </c>
      <c r="U50" s="10"/>
      <c r="V50" s="10"/>
      <c r="W50" s="10"/>
      <c r="X50" s="10"/>
      <c r="Y50" s="73"/>
      <c r="Z50" s="74"/>
      <c r="AA50" s="59"/>
      <c r="AB50" s="74"/>
      <c r="AC50" s="32"/>
      <c r="AD50" s="75"/>
      <c r="AE50" s="1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AE73"/>
  <sheetViews>
    <sheetView workbookViewId="0">
      <selection sqref="A1:AE73"/>
    </sheetView>
  </sheetViews>
  <sheetFormatPr defaultRowHeight="12.75"/>
  <cols>
    <col min="4" max="7" width="0" hidden="1" customWidth="1"/>
    <col min="8" max="9" width="9.140625" hidden="1" customWidth="1"/>
  </cols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0.66925153831120132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N50" ca="1" si="0">IF(COUNT($B6:$C6)=2,B6,0)</f>
        <v>0</v>
      </c>
      <c r="O6" s="10">
        <f t="shared" ref="O6:O50" ca="1" si="1">IF(COUNT($B6:$C6)=2,C6,0)</f>
        <v>0</v>
      </c>
      <c r="P6" s="10">
        <f t="shared" ref="P6:P50" ca="1" si="2">IF(COUNT($B6:$C6)=2,N6*O6,0)</f>
        <v>0</v>
      </c>
      <c r="Q6" s="10">
        <f t="shared" ref="Q6:Q50" ca="1" si="3">IF(COUNT($B6:$C6)=2,B6^2,0)</f>
        <v>0</v>
      </c>
      <c r="R6" s="10">
        <f t="shared" ref="R6:R50" ca="1" si="4">IF(COUNT($B6:$C6)=2,B6^3,0)</f>
        <v>0</v>
      </c>
      <c r="S6" s="10">
        <f t="shared" ref="S6:S50" ca="1" si="5">IF(COUNT($B6:$C6)=2,B6^4,0)</f>
        <v>0</v>
      </c>
      <c r="T6" s="10">
        <f t="shared" ref="T6:T50" ca="1" si="6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7">RAND()</f>
        <v>9.1700089923387629E-2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1"/>
        <v>0</v>
      </c>
      <c r="P7" s="10">
        <f t="shared" ca="1" si="2"/>
        <v>0</v>
      </c>
      <c r="Q7" s="10">
        <f t="shared" ca="1" si="3"/>
        <v>0</v>
      </c>
      <c r="R7" s="10">
        <f t="shared" ca="1" si="4"/>
        <v>0</v>
      </c>
      <c r="S7" s="10">
        <f t="shared" ca="1" si="5"/>
        <v>0</v>
      </c>
      <c r="T7" s="10">
        <f t="shared" ca="1" si="6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7"/>
        <v>0.20377751162151991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1"/>
        <v>0</v>
      </c>
      <c r="P8" s="10">
        <f t="shared" ca="1" si="2"/>
        <v>0</v>
      </c>
      <c r="Q8" s="10">
        <f t="shared" ca="1" si="3"/>
        <v>0</v>
      </c>
      <c r="R8" s="10">
        <f t="shared" ca="1" si="4"/>
        <v>0</v>
      </c>
      <c r="S8" s="10">
        <f t="shared" ca="1" si="5"/>
        <v>0</v>
      </c>
      <c r="T8" s="10">
        <f t="shared" ca="1" si="6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7"/>
        <v>0.93205577123717787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1"/>
        <v>0</v>
      </c>
      <c r="P9" s="10">
        <f t="shared" ca="1" si="2"/>
        <v>0</v>
      </c>
      <c r="Q9" s="10">
        <f t="shared" ca="1" si="3"/>
        <v>0</v>
      </c>
      <c r="R9" s="10">
        <f t="shared" ca="1" si="4"/>
        <v>0</v>
      </c>
      <c r="S9" s="10">
        <f t="shared" ca="1" si="5"/>
        <v>0</v>
      </c>
      <c r="T9" s="10">
        <f t="shared" ca="1" si="6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7"/>
        <v>0.9994764238542595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1"/>
        <v>0</v>
      </c>
      <c r="P10" s="10">
        <f t="shared" ca="1" si="2"/>
        <v>0</v>
      </c>
      <c r="Q10" s="10">
        <f t="shared" ca="1" si="3"/>
        <v>0</v>
      </c>
      <c r="R10" s="10">
        <f t="shared" ca="1" si="4"/>
        <v>0</v>
      </c>
      <c r="S10" s="10">
        <f t="shared" ca="1" si="5"/>
        <v>0</v>
      </c>
      <c r="T10" s="10">
        <f t="shared" ca="1" si="6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7"/>
        <v>0.59778492289343799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1"/>
        <v>0</v>
      </c>
      <c r="P11" s="10">
        <f t="shared" ca="1" si="2"/>
        <v>0</v>
      </c>
      <c r="Q11" s="10">
        <f t="shared" ca="1" si="3"/>
        <v>0</v>
      </c>
      <c r="R11" s="10">
        <f t="shared" ca="1" si="4"/>
        <v>0</v>
      </c>
      <c r="S11" s="10">
        <f t="shared" ca="1" si="5"/>
        <v>0</v>
      </c>
      <c r="T11" s="10">
        <f t="shared" ca="1" si="6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7"/>
        <v>0.56501285400320778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1"/>
        <v>0</v>
      </c>
      <c r="P12" s="10">
        <f t="shared" ca="1" si="2"/>
        <v>0</v>
      </c>
      <c r="Q12" s="10">
        <f t="shared" ca="1" si="3"/>
        <v>0</v>
      </c>
      <c r="R12" s="10">
        <f t="shared" ca="1" si="4"/>
        <v>0</v>
      </c>
      <c r="S12" s="10">
        <f t="shared" ca="1" si="5"/>
        <v>0</v>
      </c>
      <c r="T12" s="10">
        <f t="shared" ca="1" si="6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7"/>
        <v>0.95986729949378691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1"/>
        <v>0</v>
      </c>
      <c r="P13" s="10">
        <f t="shared" ca="1" si="2"/>
        <v>0</v>
      </c>
      <c r="Q13" s="10">
        <f t="shared" ca="1" si="3"/>
        <v>0</v>
      </c>
      <c r="R13" s="10">
        <f t="shared" ca="1" si="4"/>
        <v>0</v>
      </c>
      <c r="S13" s="10">
        <f t="shared" ca="1" si="5"/>
        <v>0</v>
      </c>
      <c r="T13" s="10">
        <f t="shared" ca="1" si="6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7"/>
        <v>0.73454987826965634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1"/>
        <v>0</v>
      </c>
      <c r="P14" s="10">
        <f t="shared" ca="1" si="2"/>
        <v>0</v>
      </c>
      <c r="Q14" s="10">
        <f t="shared" ca="1" si="3"/>
        <v>0</v>
      </c>
      <c r="R14" s="10">
        <f t="shared" ca="1" si="4"/>
        <v>0</v>
      </c>
      <c r="S14" s="10">
        <f t="shared" ca="1" si="5"/>
        <v>0</v>
      </c>
      <c r="T14" s="10">
        <f t="shared" ca="1" si="6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7"/>
        <v>0.85536397799835062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1"/>
        <v>0</v>
      </c>
      <c r="P15" s="10">
        <f t="shared" ca="1" si="2"/>
        <v>0</v>
      </c>
      <c r="Q15" s="10">
        <f t="shared" ca="1" si="3"/>
        <v>0</v>
      </c>
      <c r="R15" s="10">
        <f t="shared" ca="1" si="4"/>
        <v>0</v>
      </c>
      <c r="S15" s="10">
        <f t="shared" ca="1" si="5"/>
        <v>0</v>
      </c>
      <c r="T15" s="10">
        <f t="shared" ca="1" si="6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7"/>
        <v>0.28354803938641571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1"/>
        <v>0</v>
      </c>
      <c r="P16" s="10">
        <f t="shared" ca="1" si="2"/>
        <v>0</v>
      </c>
      <c r="Q16" s="10">
        <f t="shared" ca="1" si="3"/>
        <v>0</v>
      </c>
      <c r="R16" s="10">
        <f t="shared" ca="1" si="4"/>
        <v>0</v>
      </c>
      <c r="S16" s="10">
        <f t="shared" ca="1" si="5"/>
        <v>0</v>
      </c>
      <c r="T16" s="10">
        <f t="shared" ca="1" si="6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7"/>
        <v>0.88947606651975497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1"/>
        <v>0</v>
      </c>
      <c r="P17" s="10">
        <f t="shared" ca="1" si="2"/>
        <v>0</v>
      </c>
      <c r="Q17" s="10">
        <f t="shared" ca="1" si="3"/>
        <v>0</v>
      </c>
      <c r="R17" s="10">
        <f t="shared" ca="1" si="4"/>
        <v>0</v>
      </c>
      <c r="S17" s="10">
        <f t="shared" ca="1" si="5"/>
        <v>0</v>
      </c>
      <c r="T17" s="10">
        <f t="shared" ca="1" si="6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7"/>
        <v>0.96991561092139356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1"/>
        <v>0</v>
      </c>
      <c r="P18" s="10">
        <f t="shared" ca="1" si="2"/>
        <v>0</v>
      </c>
      <c r="Q18" s="10">
        <f t="shared" ca="1" si="3"/>
        <v>0</v>
      </c>
      <c r="R18" s="10">
        <f t="shared" ca="1" si="4"/>
        <v>0</v>
      </c>
      <c r="S18" s="10">
        <f t="shared" ca="1" si="5"/>
        <v>0</v>
      </c>
      <c r="T18" s="10">
        <f t="shared" ca="1" si="6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7"/>
        <v>0.798393108743086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1"/>
        <v>0</v>
      </c>
      <c r="P19" s="10">
        <f t="shared" ca="1" si="2"/>
        <v>0</v>
      </c>
      <c r="Q19" s="10">
        <f t="shared" ca="1" si="3"/>
        <v>0</v>
      </c>
      <c r="R19" s="10">
        <f t="shared" ca="1" si="4"/>
        <v>0</v>
      </c>
      <c r="S19" s="10">
        <f t="shared" ca="1" si="5"/>
        <v>0</v>
      </c>
      <c r="T19" s="10">
        <f t="shared" ca="1" si="6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7"/>
        <v>0.10521013207207464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1"/>
        <v>0</v>
      </c>
      <c r="P20" s="10">
        <f t="shared" ca="1" si="2"/>
        <v>0</v>
      </c>
      <c r="Q20" s="10">
        <f t="shared" ca="1" si="3"/>
        <v>0</v>
      </c>
      <c r="R20" s="10">
        <f t="shared" ca="1" si="4"/>
        <v>0</v>
      </c>
      <c r="S20" s="10">
        <f t="shared" ca="1" si="5"/>
        <v>0</v>
      </c>
      <c r="T20" s="10">
        <f t="shared" ca="1" si="6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7"/>
        <v>0.52480248912880623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1"/>
        <v>0</v>
      </c>
      <c r="P21" s="10">
        <f t="shared" ca="1" si="2"/>
        <v>0</v>
      </c>
      <c r="Q21" s="10">
        <f t="shared" ca="1" si="3"/>
        <v>0</v>
      </c>
      <c r="R21" s="10">
        <f t="shared" ca="1" si="4"/>
        <v>0</v>
      </c>
      <c r="S21" s="10">
        <f t="shared" ca="1" si="5"/>
        <v>0</v>
      </c>
      <c r="T21" s="10">
        <f t="shared" ca="1" si="6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7"/>
        <v>0.95054891285161502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1"/>
        <v>0</v>
      </c>
      <c r="P22" s="10">
        <f t="shared" ca="1" si="2"/>
        <v>0</v>
      </c>
      <c r="Q22" s="10">
        <f t="shared" ca="1" si="3"/>
        <v>0</v>
      </c>
      <c r="R22" s="10">
        <f t="shared" ca="1" si="4"/>
        <v>0</v>
      </c>
      <c r="S22" s="10">
        <f t="shared" ca="1" si="5"/>
        <v>0</v>
      </c>
      <c r="T22" s="10">
        <f t="shared" ca="1" si="6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7"/>
        <v>0.52127800111793554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1"/>
        <v>0</v>
      </c>
      <c r="P23" s="10">
        <f t="shared" ca="1" si="2"/>
        <v>0</v>
      </c>
      <c r="Q23" s="10">
        <f t="shared" ca="1" si="3"/>
        <v>0</v>
      </c>
      <c r="R23" s="10">
        <f t="shared" ca="1" si="4"/>
        <v>0</v>
      </c>
      <c r="S23" s="10">
        <f t="shared" ca="1" si="5"/>
        <v>0</v>
      </c>
      <c r="T23" s="10">
        <f t="shared" ca="1" si="6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7"/>
        <v>0.42439105598503024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1"/>
        <v>0</v>
      </c>
      <c r="P24" s="10">
        <f t="shared" ca="1" si="2"/>
        <v>0</v>
      </c>
      <c r="Q24" s="10">
        <f t="shared" ca="1" si="3"/>
        <v>0</v>
      </c>
      <c r="R24" s="10">
        <f t="shared" ca="1" si="4"/>
        <v>0</v>
      </c>
      <c r="S24" s="10">
        <f t="shared" ca="1" si="5"/>
        <v>0</v>
      </c>
      <c r="T24" s="10">
        <f t="shared" ca="1" si="6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7"/>
        <v>0.97528641328745869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1"/>
        <v>0</v>
      </c>
      <c r="P25" s="10">
        <f t="shared" ca="1" si="2"/>
        <v>0</v>
      </c>
      <c r="Q25" s="10">
        <f t="shared" ca="1" si="3"/>
        <v>0</v>
      </c>
      <c r="R25" s="10">
        <f t="shared" ca="1" si="4"/>
        <v>0</v>
      </c>
      <c r="S25" s="10">
        <f t="shared" ca="1" si="5"/>
        <v>0</v>
      </c>
      <c r="T25" s="10">
        <f t="shared" ca="1" si="6"/>
        <v>0</v>
      </c>
      <c r="U25" s="10"/>
      <c r="V25" s="10"/>
      <c r="W25" s="10"/>
      <c r="X25" s="9" t="s">
        <v>0</v>
      </c>
      <c r="Y25" s="55">
        <f t="shared" ref="Y25:AE25" ca="1" si="8">SUM(N6:N50)</f>
        <v>0</v>
      </c>
      <c r="Z25" s="56">
        <f t="shared" ca="1" si="8"/>
        <v>0</v>
      </c>
      <c r="AA25" s="57">
        <f t="shared" ca="1" si="8"/>
        <v>0</v>
      </c>
      <c r="AB25" s="57">
        <f t="shared" ca="1" si="8"/>
        <v>0</v>
      </c>
      <c r="AC25" s="57">
        <f t="shared" ca="1" si="8"/>
        <v>0</v>
      </c>
      <c r="AD25" s="57">
        <f t="shared" ca="1" si="8"/>
        <v>0</v>
      </c>
      <c r="AE25" s="58">
        <f t="shared" ca="1" si="8"/>
        <v>0</v>
      </c>
    </row>
    <row r="26" spans="1:31">
      <c r="A26" s="10">
        <f t="shared" ca="1" si="7"/>
        <v>0.98544729495429018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1"/>
        <v>0</v>
      </c>
      <c r="P26" s="10">
        <f t="shared" ca="1" si="2"/>
        <v>0</v>
      </c>
      <c r="Q26" s="10">
        <f t="shared" ca="1" si="3"/>
        <v>0</v>
      </c>
      <c r="R26" s="10">
        <f t="shared" ca="1" si="4"/>
        <v>0</v>
      </c>
      <c r="S26" s="10">
        <f t="shared" ca="1" si="5"/>
        <v>0</v>
      </c>
      <c r="T26" s="10">
        <f t="shared" ca="1" si="6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7"/>
        <v>0.61377404596016183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1"/>
        <v>0</v>
      </c>
      <c r="P27" s="10">
        <f t="shared" ca="1" si="2"/>
        <v>0</v>
      </c>
      <c r="Q27" s="10">
        <f t="shared" ca="1" si="3"/>
        <v>0</v>
      </c>
      <c r="R27" s="10">
        <f t="shared" ca="1" si="4"/>
        <v>0</v>
      </c>
      <c r="S27" s="10">
        <f t="shared" ca="1" si="5"/>
        <v>0</v>
      </c>
      <c r="T27" s="10">
        <f t="shared" ca="1" si="6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7"/>
        <v>0.67707387676056063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1"/>
        <v>0</v>
      </c>
      <c r="P28" s="10">
        <f t="shared" ca="1" si="2"/>
        <v>0</v>
      </c>
      <c r="Q28" s="10">
        <f t="shared" ca="1" si="3"/>
        <v>0</v>
      </c>
      <c r="R28" s="10">
        <f t="shared" ca="1" si="4"/>
        <v>0</v>
      </c>
      <c r="S28" s="10">
        <f t="shared" ca="1" si="5"/>
        <v>0</v>
      </c>
      <c r="T28" s="10">
        <f t="shared" ca="1" si="6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7"/>
        <v>2.5073457971662161E-2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1"/>
        <v>0</v>
      </c>
      <c r="P29" s="10">
        <f t="shared" ca="1" si="2"/>
        <v>0</v>
      </c>
      <c r="Q29" s="10">
        <f t="shared" ca="1" si="3"/>
        <v>0</v>
      </c>
      <c r="R29" s="10">
        <f t="shared" ca="1" si="4"/>
        <v>0</v>
      </c>
      <c r="S29" s="10">
        <f t="shared" ca="1" si="5"/>
        <v>0</v>
      </c>
      <c r="T29" s="10">
        <f t="shared" ca="1" si="6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7"/>
        <v>1.0660281984379627E-2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1"/>
        <v>0</v>
      </c>
      <c r="P30" s="10">
        <f t="shared" ca="1" si="2"/>
        <v>0</v>
      </c>
      <c r="Q30" s="10">
        <f t="shared" ca="1" si="3"/>
        <v>0</v>
      </c>
      <c r="R30" s="10">
        <f t="shared" ca="1" si="4"/>
        <v>0</v>
      </c>
      <c r="S30" s="10">
        <f t="shared" ca="1" si="5"/>
        <v>0</v>
      </c>
      <c r="T30" s="10">
        <f t="shared" ca="1" si="6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7"/>
        <v>0.91612957004218087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1"/>
        <v>0</v>
      </c>
      <c r="P31" s="10">
        <f t="shared" ca="1" si="2"/>
        <v>0</v>
      </c>
      <c r="Q31" s="10">
        <f t="shared" ca="1" si="3"/>
        <v>0</v>
      </c>
      <c r="R31" s="10">
        <f t="shared" ca="1" si="4"/>
        <v>0</v>
      </c>
      <c r="S31" s="10">
        <f t="shared" ca="1" si="5"/>
        <v>0</v>
      </c>
      <c r="T31" s="10">
        <f t="shared" ca="1" si="6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7"/>
        <v>0.28720785670691318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1"/>
        <v>0</v>
      </c>
      <c r="P32" s="10">
        <f t="shared" ca="1" si="2"/>
        <v>0</v>
      </c>
      <c r="Q32" s="10">
        <f t="shared" ca="1" si="3"/>
        <v>0</v>
      </c>
      <c r="R32" s="10">
        <f t="shared" ca="1" si="4"/>
        <v>0</v>
      </c>
      <c r="S32" s="10">
        <f t="shared" ca="1" si="5"/>
        <v>0</v>
      </c>
      <c r="T32" s="10">
        <f t="shared" ca="1" si="6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7"/>
        <v>0.45579153172019993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1"/>
        <v>0</v>
      </c>
      <c r="P33" s="10">
        <f t="shared" ca="1" si="2"/>
        <v>0</v>
      </c>
      <c r="Q33" s="10">
        <f t="shared" ca="1" si="3"/>
        <v>0</v>
      </c>
      <c r="R33" s="10">
        <f t="shared" ca="1" si="4"/>
        <v>0</v>
      </c>
      <c r="S33" s="10">
        <f t="shared" ca="1" si="5"/>
        <v>0</v>
      </c>
      <c r="T33" s="10">
        <f t="shared" ca="1" si="6"/>
        <v>0</v>
      </c>
      <c r="U33" s="10"/>
      <c r="V33" s="10"/>
      <c r="W33" s="10"/>
      <c r="X33" s="89" t="s">
        <v>88</v>
      </c>
      <c r="Y33" s="72" t="e">
        <f ca="1">1-(AB73/AD73)</f>
        <v>#DIV/0!</v>
      </c>
      <c r="Z33" s="10"/>
      <c r="AA33" s="10"/>
      <c r="AB33" s="10"/>
      <c r="AC33" s="10"/>
      <c r="AD33" s="10"/>
      <c r="AE33" s="10"/>
    </row>
    <row r="34" spans="1:31">
      <c r="A34" s="10">
        <f t="shared" ca="1" si="7"/>
        <v>0.13398647210600367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1"/>
        <v>0</v>
      </c>
      <c r="P34" s="10">
        <f t="shared" ca="1" si="2"/>
        <v>0</v>
      </c>
      <c r="Q34" s="10">
        <f t="shared" ca="1" si="3"/>
        <v>0</v>
      </c>
      <c r="R34" s="10">
        <f t="shared" ca="1" si="4"/>
        <v>0</v>
      </c>
      <c r="S34" s="10">
        <f t="shared" ca="1" si="5"/>
        <v>0</v>
      </c>
      <c r="T34" s="10">
        <f t="shared" ca="1" si="6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4.25">
      <c r="A35" s="10">
        <f t="shared" ca="1" si="7"/>
        <v>0.3489588689073666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1"/>
        <v>0</v>
      </c>
      <c r="P35" s="10">
        <f t="shared" ca="1" si="2"/>
        <v>0</v>
      </c>
      <c r="Q35" s="10">
        <f t="shared" ca="1" si="3"/>
        <v>0</v>
      </c>
      <c r="R35" s="10">
        <f t="shared" ca="1" si="4"/>
        <v>0</v>
      </c>
      <c r="S35" s="10">
        <f t="shared" ca="1" si="5"/>
        <v>0</v>
      </c>
      <c r="T35" s="10">
        <f t="shared" ca="1" si="6"/>
        <v>0</v>
      </c>
      <c r="U35" s="10"/>
      <c r="V35" s="10"/>
      <c r="W35" s="10"/>
      <c r="X35" s="10"/>
      <c r="Y35" s="72" t="s">
        <v>69</v>
      </c>
      <c r="Z35" s="10"/>
      <c r="AA35" s="10"/>
      <c r="AB35" s="10"/>
      <c r="AC35" s="10"/>
      <c r="AD35" s="10"/>
      <c r="AE35" s="10"/>
    </row>
    <row r="36" spans="1:31">
      <c r="A36" s="10">
        <f t="shared" ca="1" si="7"/>
        <v>0.14508373319023848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1"/>
        <v>0</v>
      </c>
      <c r="P36" s="10">
        <f t="shared" ca="1" si="2"/>
        <v>0</v>
      </c>
      <c r="Q36" s="10">
        <f t="shared" ca="1" si="3"/>
        <v>0</v>
      </c>
      <c r="R36" s="10">
        <f t="shared" ca="1" si="4"/>
        <v>0</v>
      </c>
      <c r="S36" s="10">
        <f t="shared" ca="1" si="5"/>
        <v>0</v>
      </c>
      <c r="T36" s="10">
        <f t="shared" ca="1" si="6"/>
        <v>0</v>
      </c>
      <c r="U36" s="10"/>
      <c r="V36" s="10"/>
      <c r="W36" s="10"/>
      <c r="X36" s="10"/>
      <c r="Y36" s="108" t="s">
        <v>70</v>
      </c>
      <c r="Z36" s="108" t="s">
        <v>71</v>
      </c>
      <c r="AA36" s="108"/>
      <c r="AB36" s="108" t="s">
        <v>72</v>
      </c>
      <c r="AC36" s="108"/>
      <c r="AD36" s="108" t="s">
        <v>73</v>
      </c>
      <c r="AE36" s="41"/>
    </row>
    <row r="37" spans="1:31">
      <c r="A37" s="10">
        <f t="shared" ca="1" si="7"/>
        <v>0.91329743849458467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1"/>
        <v>0</v>
      </c>
      <c r="P37" s="10">
        <f t="shared" ca="1" si="2"/>
        <v>0</v>
      </c>
      <c r="Q37" s="10">
        <f t="shared" ca="1" si="3"/>
        <v>0</v>
      </c>
      <c r="R37" s="10">
        <f t="shared" ca="1" si="4"/>
        <v>0</v>
      </c>
      <c r="S37" s="10">
        <f t="shared" ca="1" si="5"/>
        <v>0</v>
      </c>
      <c r="T37" s="10">
        <f t="shared" ca="1" si="6"/>
        <v>0</v>
      </c>
      <c r="U37" s="10"/>
      <c r="V37" s="10"/>
      <c r="W37" s="10"/>
      <c r="X37" s="10"/>
      <c r="Y37" s="73">
        <f>IF(COUNT(Sheet1!$B6:'Sheet1'!$C6)=2,(C6-Z$25/n)^2,0)</f>
        <v>0</v>
      </c>
      <c r="Z37" s="74">
        <f>IF(COUNT(Sheet1!$B6:'Sheet1'!$C6)=2,Z$29*B6^2+Y$30*B6+Y$31,0)</f>
        <v>0</v>
      </c>
      <c r="AA37" s="74"/>
      <c r="AB37" s="74">
        <f t="shared" ref="AB37:AB72" ca="1" si="9">IF(COUNT($B6:$C6)=2,(C6-Z37)^2,0)</f>
        <v>0</v>
      </c>
      <c r="AC37" s="49"/>
      <c r="AD37" s="75">
        <f>IF(COUNT(Sheet1!$B6:'Sheet1'!$C6)=2,($Z$25/n-Z37)^2,0)</f>
        <v>0</v>
      </c>
      <c r="AE37" s="10" t="s">
        <v>0</v>
      </c>
    </row>
    <row r="38" spans="1:31">
      <c r="A38" s="10">
        <f t="shared" ca="1" si="7"/>
        <v>0.89871958115846939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1"/>
        <v>0</v>
      </c>
      <c r="P38" s="10">
        <f t="shared" ca="1" si="2"/>
        <v>0</v>
      </c>
      <c r="Q38" s="10">
        <f t="shared" ca="1" si="3"/>
        <v>0</v>
      </c>
      <c r="R38" s="10">
        <f t="shared" ca="1" si="4"/>
        <v>0</v>
      </c>
      <c r="S38" s="10">
        <f t="shared" ca="1" si="5"/>
        <v>0</v>
      </c>
      <c r="T38" s="10">
        <f t="shared" ca="1" si="6"/>
        <v>0</v>
      </c>
      <c r="U38" s="10"/>
      <c r="V38" s="10"/>
      <c r="W38" s="10"/>
      <c r="X38" s="10"/>
      <c r="Y38" s="73">
        <f>IF(COUNT(Sheet1!$B7:'Sheet1'!$C7)=2,(C7-Z$25/n)^2,0)</f>
        <v>0</v>
      </c>
      <c r="Z38" s="74">
        <f>IF(COUNT(Sheet1!$B7:'Sheet1'!$C7)=2,Z$29*B7^2+Y$30*B7+Y$31,0)</f>
        <v>0</v>
      </c>
      <c r="AA38" s="59"/>
      <c r="AB38" s="74">
        <f t="shared" ca="1" si="9"/>
        <v>0</v>
      </c>
      <c r="AC38" s="32"/>
      <c r="AD38" s="75">
        <f>IF(COUNT(Sheet1!$B7:'Sheet1'!$C7)=2,($Z$25/n-Z38)^2,0)</f>
        <v>0</v>
      </c>
      <c r="AE38" s="10"/>
    </row>
    <row r="39" spans="1:31">
      <c r="A39" s="10">
        <f t="shared" ca="1" si="7"/>
        <v>0.25941422246859203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1"/>
        <v>0</v>
      </c>
      <c r="P39" s="10">
        <f t="shared" ca="1" si="2"/>
        <v>0</v>
      </c>
      <c r="Q39" s="10">
        <f t="shared" ca="1" si="3"/>
        <v>0</v>
      </c>
      <c r="R39" s="10">
        <f t="shared" ca="1" si="4"/>
        <v>0</v>
      </c>
      <c r="S39" s="10">
        <f t="shared" ca="1" si="5"/>
        <v>0</v>
      </c>
      <c r="T39" s="10">
        <f t="shared" ca="1" si="6"/>
        <v>0</v>
      </c>
      <c r="U39" s="10"/>
      <c r="V39" s="10"/>
      <c r="W39" s="10"/>
      <c r="X39" s="10"/>
      <c r="Y39" s="73">
        <f>IF(COUNT(Sheet1!$B8:'Sheet1'!$C8)=2,(C8-Z$25/n)^2,0)</f>
        <v>0</v>
      </c>
      <c r="Z39" s="74">
        <f>IF(COUNT(Sheet1!$B8:'Sheet1'!$C8)=2,Z$29*B8^2+Y$30*B8+Y$31,0)</f>
        <v>0</v>
      </c>
      <c r="AA39" s="59"/>
      <c r="AB39" s="74">
        <f t="shared" ca="1" si="9"/>
        <v>0</v>
      </c>
      <c r="AC39" s="32"/>
      <c r="AD39" s="75">
        <f>IF(COUNT(Sheet1!$B8:'Sheet1'!$C8)=2,($Z$25/n-Z39)^2,0)</f>
        <v>0</v>
      </c>
      <c r="AE39" s="10"/>
    </row>
    <row r="40" spans="1:31">
      <c r="A40" s="10">
        <f t="shared" ca="1" si="7"/>
        <v>0.18124683030411148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1"/>
        <v>0</v>
      </c>
      <c r="P40" s="10">
        <f t="shared" ca="1" si="2"/>
        <v>0</v>
      </c>
      <c r="Q40" s="10">
        <f t="shared" ca="1" si="3"/>
        <v>0</v>
      </c>
      <c r="R40" s="10">
        <f t="shared" ca="1" si="4"/>
        <v>0</v>
      </c>
      <c r="S40" s="10">
        <f t="shared" ca="1" si="5"/>
        <v>0</v>
      </c>
      <c r="T40" s="10">
        <f t="shared" ca="1" si="6"/>
        <v>0</v>
      </c>
      <c r="U40" s="10"/>
      <c r="V40" s="10"/>
      <c r="W40" s="10"/>
      <c r="X40" s="10"/>
      <c r="Y40" s="73">
        <f>IF(COUNT(Sheet1!$B9:'Sheet1'!$C9)=2,(C9-Z$25/n)^2,0)</f>
        <v>0</v>
      </c>
      <c r="Z40" s="74">
        <f>IF(COUNT(Sheet1!$B9:'Sheet1'!$C9)=2,Z$29*B9^2+Y$30*B9+Y$31,0)</f>
        <v>0</v>
      </c>
      <c r="AA40" s="59"/>
      <c r="AB40" s="74">
        <f t="shared" ca="1" si="9"/>
        <v>0</v>
      </c>
      <c r="AC40" s="32"/>
      <c r="AD40" s="75">
        <f>IF(COUNT(Sheet1!$B9:'Sheet1'!$C9)=2,($Z$25/n-Z40)^2,0)</f>
        <v>0</v>
      </c>
      <c r="AE40" s="10"/>
    </row>
    <row r="41" spans="1:31">
      <c r="A41" s="10">
        <f t="shared" ca="1" si="7"/>
        <v>0.43650575047724671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1"/>
        <v>0</v>
      </c>
      <c r="P41" s="10">
        <f t="shared" ca="1" si="2"/>
        <v>0</v>
      </c>
      <c r="Q41" s="10">
        <f t="shared" ca="1" si="3"/>
        <v>0</v>
      </c>
      <c r="R41" s="10">
        <f t="shared" ca="1" si="4"/>
        <v>0</v>
      </c>
      <c r="S41" s="10">
        <f t="shared" ca="1" si="5"/>
        <v>0</v>
      </c>
      <c r="T41" s="10">
        <f t="shared" ca="1" si="6"/>
        <v>0</v>
      </c>
      <c r="U41" s="10"/>
      <c r="V41" s="10"/>
      <c r="W41" s="10"/>
      <c r="X41" s="10"/>
      <c r="Y41" s="73">
        <f>IF(COUNT(Sheet1!$B10:'Sheet1'!$C10)=2,(C10-Z$25/n)^2,0)</f>
        <v>0</v>
      </c>
      <c r="Z41" s="74">
        <f>IF(COUNT(Sheet1!$B10:'Sheet1'!$C10)=2,Z$29*B10^2+Y$30*B10+Y$31,0)</f>
        <v>0</v>
      </c>
      <c r="AA41" s="59"/>
      <c r="AB41" s="74">
        <f t="shared" ca="1" si="9"/>
        <v>0</v>
      </c>
      <c r="AC41" s="32"/>
      <c r="AD41" s="75">
        <f>IF(COUNT(Sheet1!$B10:'Sheet1'!$C10)=2,($Z$25/n-Z41)^2,0)</f>
        <v>0</v>
      </c>
      <c r="AE41" s="10"/>
    </row>
    <row r="42" spans="1:31">
      <c r="A42" s="10">
        <f t="shared" ca="1" si="7"/>
        <v>0.7980959600691816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1"/>
        <v>0</v>
      </c>
      <c r="P42" s="10">
        <f t="shared" ca="1" si="2"/>
        <v>0</v>
      </c>
      <c r="Q42" s="10">
        <f t="shared" ca="1" si="3"/>
        <v>0</v>
      </c>
      <c r="R42" s="10">
        <f t="shared" ca="1" si="4"/>
        <v>0</v>
      </c>
      <c r="S42" s="10">
        <f t="shared" ca="1" si="5"/>
        <v>0</v>
      </c>
      <c r="T42" s="10">
        <f t="shared" ca="1" si="6"/>
        <v>0</v>
      </c>
      <c r="U42" s="10"/>
      <c r="V42" s="10"/>
      <c r="W42" s="10"/>
      <c r="X42" s="10"/>
      <c r="Y42" s="73">
        <f>IF(COUNT(Sheet1!$B11:'Sheet1'!$C11)=2,(C11-Z$25/n)^2,0)</f>
        <v>0</v>
      </c>
      <c r="Z42" s="74">
        <f>IF(COUNT(Sheet1!$B11:'Sheet1'!$C11)=2,Z$29*B11^2+Y$30*B11+Y$31,0)</f>
        <v>0</v>
      </c>
      <c r="AA42" s="59"/>
      <c r="AB42" s="74">
        <f t="shared" ca="1" si="9"/>
        <v>0</v>
      </c>
      <c r="AC42" s="32"/>
      <c r="AD42" s="75">
        <f>IF(COUNT(Sheet1!$B11:'Sheet1'!$C11)=2,($Z$25/n-Z42)^2,0)</f>
        <v>0</v>
      </c>
      <c r="AE42" s="10"/>
    </row>
    <row r="43" spans="1:31">
      <c r="A43" s="10">
        <f t="shared" ca="1" si="7"/>
        <v>6.3500407886100452E-2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1"/>
        <v>0</v>
      </c>
      <c r="P43" s="10">
        <f t="shared" ca="1" si="2"/>
        <v>0</v>
      </c>
      <c r="Q43" s="10">
        <f t="shared" ca="1" si="3"/>
        <v>0</v>
      </c>
      <c r="R43" s="10">
        <f t="shared" ca="1" si="4"/>
        <v>0</v>
      </c>
      <c r="S43" s="10">
        <f t="shared" ca="1" si="5"/>
        <v>0</v>
      </c>
      <c r="T43" s="10">
        <f t="shared" ca="1" si="6"/>
        <v>0</v>
      </c>
      <c r="U43" s="10"/>
      <c r="V43" s="10"/>
      <c r="W43" s="10"/>
      <c r="X43" s="10"/>
      <c r="Y43" s="73">
        <f>IF(COUNT(Sheet1!$B12:'Sheet1'!$C12)=2,(C12-Z$25/n)^2,0)</f>
        <v>0</v>
      </c>
      <c r="Z43" s="74">
        <f>IF(COUNT(Sheet1!$B12:'Sheet1'!$C12)=2,Z$29*B12^2+Y$30*B12+Y$31,0)</f>
        <v>0</v>
      </c>
      <c r="AA43" s="59"/>
      <c r="AB43" s="74">
        <f t="shared" ca="1" si="9"/>
        <v>0</v>
      </c>
      <c r="AC43" s="32"/>
      <c r="AD43" s="75">
        <f>IF(COUNT(Sheet1!$B12:'Sheet1'!$C12)=2,($Z$25/n-Z43)^2,0)</f>
        <v>0</v>
      </c>
      <c r="AE43" s="10"/>
    </row>
    <row r="44" spans="1:31">
      <c r="A44" s="10">
        <f t="shared" ca="1" si="7"/>
        <v>0.33144295345168429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1"/>
        <v>0</v>
      </c>
      <c r="P44" s="10">
        <f t="shared" ca="1" si="2"/>
        <v>0</v>
      </c>
      <c r="Q44" s="10">
        <f t="shared" ca="1" si="3"/>
        <v>0</v>
      </c>
      <c r="R44" s="10">
        <f t="shared" ca="1" si="4"/>
        <v>0</v>
      </c>
      <c r="S44" s="10">
        <f t="shared" ca="1" si="5"/>
        <v>0</v>
      </c>
      <c r="T44" s="10">
        <f t="shared" ca="1" si="6"/>
        <v>0</v>
      </c>
      <c r="U44" s="10"/>
      <c r="V44" s="10"/>
      <c r="W44" s="10"/>
      <c r="X44" s="10"/>
      <c r="Y44" s="73">
        <f>IF(COUNT(Sheet1!$B13:'Sheet1'!$C13)=2,(C13-Z$25/n)^2,0)</f>
        <v>0</v>
      </c>
      <c r="Z44" s="74">
        <f>IF(COUNT(Sheet1!$B13:'Sheet1'!$C13)=2,Z$29*B13^2+Y$30*B13+Y$31,0)</f>
        <v>0</v>
      </c>
      <c r="AA44" s="32"/>
      <c r="AB44" s="74">
        <f t="shared" ca="1" si="9"/>
        <v>0</v>
      </c>
      <c r="AC44" s="32"/>
      <c r="AD44" s="75">
        <f>IF(COUNT(Sheet1!$B13:'Sheet1'!$C13)=2,($Z$25/n-Z44)^2,0)</f>
        <v>0</v>
      </c>
      <c r="AE44" s="10"/>
    </row>
    <row r="45" spans="1:31">
      <c r="A45" s="10">
        <f t="shared" ca="1" si="7"/>
        <v>0.75591945358484358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1"/>
        <v>0</v>
      </c>
      <c r="P45" s="10">
        <f t="shared" ca="1" si="2"/>
        <v>0</v>
      </c>
      <c r="Q45" s="10">
        <f t="shared" ca="1" si="3"/>
        <v>0</v>
      </c>
      <c r="R45" s="10">
        <f t="shared" ca="1" si="4"/>
        <v>0</v>
      </c>
      <c r="S45" s="10">
        <f t="shared" ca="1" si="5"/>
        <v>0</v>
      </c>
      <c r="T45" s="10">
        <f t="shared" ca="1" si="6"/>
        <v>0</v>
      </c>
      <c r="U45" s="10"/>
      <c r="V45" s="10"/>
      <c r="W45" s="10"/>
      <c r="X45" s="10"/>
      <c r="Y45" s="73">
        <f>IF(COUNT(Sheet1!$B14:'Sheet1'!$C14)=2,(C14-Z$25/n)^2,0)</f>
        <v>0</v>
      </c>
      <c r="Z45" s="74">
        <f>IF(COUNT(Sheet1!$B14:'Sheet1'!$C14)=2,Z$29*B14^2+Y$30*B14+Y$31,0)</f>
        <v>0</v>
      </c>
      <c r="AA45" s="59"/>
      <c r="AB45" s="74">
        <f t="shared" ca="1" si="9"/>
        <v>0</v>
      </c>
      <c r="AC45" s="32"/>
      <c r="AD45" s="75">
        <f>IF(COUNT(Sheet1!$B14:'Sheet1'!$C14)=2,($Z$25/n-Z45)^2,0)</f>
        <v>0</v>
      </c>
      <c r="AE45" s="10"/>
    </row>
    <row r="46" spans="1:31">
      <c r="A46" s="10">
        <f t="shared" ca="1" si="7"/>
        <v>0.27190763814140428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1"/>
        <v>0</v>
      </c>
      <c r="P46" s="10">
        <f t="shared" ca="1" si="2"/>
        <v>0</v>
      </c>
      <c r="Q46" s="10">
        <f t="shared" ca="1" si="3"/>
        <v>0</v>
      </c>
      <c r="R46" s="10">
        <f t="shared" ca="1" si="4"/>
        <v>0</v>
      </c>
      <c r="S46" s="10">
        <f t="shared" ca="1" si="5"/>
        <v>0</v>
      </c>
      <c r="T46" s="10">
        <f t="shared" ca="1" si="6"/>
        <v>0</v>
      </c>
      <c r="U46" s="10"/>
      <c r="V46" s="10"/>
      <c r="W46" s="10"/>
      <c r="X46" s="10"/>
      <c r="Y46" s="73">
        <f>IF(COUNT(Sheet1!$B15:'Sheet1'!$C15)=2,(C15-Z$25/n)^2,0)</f>
        <v>0</v>
      </c>
      <c r="Z46" s="74">
        <f>IF(COUNT(Sheet1!$B15:'Sheet1'!$C15)=2,Z$29*B15^2+Y$30*B15+Y$31,0)</f>
        <v>0</v>
      </c>
      <c r="AA46" s="59"/>
      <c r="AB46" s="74">
        <f t="shared" ca="1" si="9"/>
        <v>0</v>
      </c>
      <c r="AC46" s="32"/>
      <c r="AD46" s="75">
        <f>IF(COUNT(Sheet1!$B15:'Sheet1'!$C15)=2,($Z$25/n-Z46)^2,0)</f>
        <v>0</v>
      </c>
      <c r="AE46" s="10"/>
    </row>
    <row r="47" spans="1:31">
      <c r="A47" s="10">
        <f t="shared" ca="1" si="7"/>
        <v>0.1039966967451148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1"/>
        <v>0</v>
      </c>
      <c r="P47" s="10">
        <f t="shared" ca="1" si="2"/>
        <v>0</v>
      </c>
      <c r="Q47" s="10">
        <f t="shared" ca="1" si="3"/>
        <v>0</v>
      </c>
      <c r="R47" s="10">
        <f t="shared" ca="1" si="4"/>
        <v>0</v>
      </c>
      <c r="S47" s="10">
        <f t="shared" ca="1" si="5"/>
        <v>0</v>
      </c>
      <c r="T47" s="10">
        <f t="shared" ca="1" si="6"/>
        <v>0</v>
      </c>
      <c r="U47" s="10"/>
      <c r="V47" s="10"/>
      <c r="W47" s="10"/>
      <c r="X47" s="10"/>
      <c r="Y47" s="73">
        <f>IF(COUNT(Sheet1!$B16:'Sheet1'!$C16)=2,(C16-Z$25/n)^2,0)</f>
        <v>0</v>
      </c>
      <c r="Z47" s="74">
        <f>IF(COUNT(Sheet1!$B16:'Sheet1'!$C16)=2,Z$29*B16^2+Y$30*B16+Y$31,0)</f>
        <v>0</v>
      </c>
      <c r="AA47" s="59"/>
      <c r="AB47" s="74">
        <f t="shared" ca="1" si="9"/>
        <v>0</v>
      </c>
      <c r="AC47" s="32"/>
      <c r="AD47" s="75">
        <f>IF(COUNT(Sheet1!$B16:'Sheet1'!$C16)=2,($Z$25/n-Z47)^2,0)</f>
        <v>0</v>
      </c>
      <c r="AE47" s="10"/>
    </row>
    <row r="48" spans="1:31">
      <c r="A48" s="10">
        <f t="shared" ca="1" si="7"/>
        <v>0.68093845932164321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1"/>
        <v>0</v>
      </c>
      <c r="P48" s="10">
        <f t="shared" ca="1" si="2"/>
        <v>0</v>
      </c>
      <c r="Q48" s="10">
        <f t="shared" ca="1" si="3"/>
        <v>0</v>
      </c>
      <c r="R48" s="10">
        <f t="shared" ca="1" si="4"/>
        <v>0</v>
      </c>
      <c r="S48" s="10">
        <f t="shared" ca="1" si="5"/>
        <v>0</v>
      </c>
      <c r="T48" s="10">
        <f t="shared" ca="1" si="6"/>
        <v>0</v>
      </c>
      <c r="U48" s="10"/>
      <c r="V48" s="10"/>
      <c r="W48" s="10"/>
      <c r="X48" s="10"/>
      <c r="Y48" s="73">
        <f>IF(COUNT(Sheet1!$B17:'Sheet1'!$C17)=2,(C17-Z$25/n)^2,0)</f>
        <v>0</v>
      </c>
      <c r="Z48" s="74">
        <f>IF(COUNT(Sheet1!$B17:'Sheet1'!$C17)=2,Z$29*B17^2+Y$30*B17+Y$31,0)</f>
        <v>0</v>
      </c>
      <c r="AA48" s="59"/>
      <c r="AB48" s="74">
        <f t="shared" ca="1" si="9"/>
        <v>0</v>
      </c>
      <c r="AC48" s="32"/>
      <c r="AD48" s="75">
        <f>IF(COUNT(Sheet1!$B17:'Sheet1'!$C17)=2,($Z$25/n-Z48)^2,0)</f>
        <v>0</v>
      </c>
      <c r="AE48" s="10"/>
    </row>
    <row r="49" spans="1:31">
      <c r="A49" s="10">
        <f t="shared" ca="1" si="7"/>
        <v>0.64207457500539078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1"/>
        <v>0</v>
      </c>
      <c r="P49" s="10">
        <f t="shared" ca="1" si="2"/>
        <v>0</v>
      </c>
      <c r="Q49" s="10">
        <f t="shared" ca="1" si="3"/>
        <v>0</v>
      </c>
      <c r="R49" s="10">
        <f t="shared" ca="1" si="4"/>
        <v>0</v>
      </c>
      <c r="S49" s="10">
        <f t="shared" ca="1" si="5"/>
        <v>0</v>
      </c>
      <c r="T49" s="10">
        <f t="shared" ca="1" si="6"/>
        <v>0</v>
      </c>
      <c r="U49" s="10"/>
      <c r="V49" s="10"/>
      <c r="W49" s="10"/>
      <c r="X49" s="10"/>
      <c r="Y49" s="73">
        <f>IF(COUNT(Sheet1!$B18:'Sheet1'!$C18)=2,(C18-Z$25/n)^2,0)</f>
        <v>0</v>
      </c>
      <c r="Z49" s="74">
        <f>IF(COUNT(Sheet1!$B18:'Sheet1'!$C18)=2,Z$29*B18^2+Y$30*B18+Y$31,0)</f>
        <v>0</v>
      </c>
      <c r="AA49" s="59"/>
      <c r="AB49" s="74">
        <f t="shared" ca="1" si="9"/>
        <v>0</v>
      </c>
      <c r="AC49" s="32"/>
      <c r="AD49" s="75">
        <f>IF(COUNT(Sheet1!$B18:'Sheet1'!$C18)=2,($Z$25/n-Z49)^2,0)</f>
        <v>0</v>
      </c>
      <c r="AE49" s="10"/>
    </row>
    <row r="50" spans="1:31">
      <c r="A50" s="10">
        <f t="shared" ca="1" si="7"/>
        <v>0.19673642886684639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1"/>
        <v>0</v>
      </c>
      <c r="P50" s="10">
        <f t="shared" ca="1" si="2"/>
        <v>0</v>
      </c>
      <c r="Q50" s="10">
        <f t="shared" ca="1" si="3"/>
        <v>0</v>
      </c>
      <c r="R50" s="10">
        <f t="shared" ca="1" si="4"/>
        <v>0</v>
      </c>
      <c r="S50" s="10">
        <f t="shared" ca="1" si="5"/>
        <v>0</v>
      </c>
      <c r="T50" s="10">
        <f t="shared" ca="1" si="6"/>
        <v>0</v>
      </c>
      <c r="U50" s="10"/>
      <c r="V50" s="10"/>
      <c r="W50" s="10"/>
      <c r="X50" s="10"/>
      <c r="Y50" s="73">
        <f>IF(COUNT(Sheet1!$B19:'Sheet1'!$C19)=2,(C19-Z$25/n)^2,0)</f>
        <v>0</v>
      </c>
      <c r="Z50" s="74">
        <f>IF(COUNT(Sheet1!$B19:'Sheet1'!$C19)=2,Z$29*B19^2+Y$30*B19+Y$31,0)</f>
        <v>0</v>
      </c>
      <c r="AA50" s="59"/>
      <c r="AB50" s="74">
        <f t="shared" ca="1" si="9"/>
        <v>0</v>
      </c>
      <c r="AC50" s="32"/>
      <c r="AD50" s="75">
        <f>IF(COUNT(Sheet1!$B19:'Sheet1'!$C19)=2,($Z$25/n-Z50)^2,0)</f>
        <v>0</v>
      </c>
      <c r="AE50" s="10"/>
    </row>
    <row r="51" spans="1:3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80" t="str">
        <f>IF(COUNT(J51)=1,(-b+SQRT(b*b-4*a*(__c-J51)))/(2*a),"")</f>
        <v/>
      </c>
      <c r="L51" s="8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73">
        <f>IF(COUNT(Sheet1!$B20:'Sheet1'!$C20)=2,(C20-Z$25/n)^2,0)</f>
        <v>0</v>
      </c>
      <c r="Z51" s="74">
        <f>IF(COUNT(Sheet1!$B20:'Sheet1'!$C20)=2,Z$29*B20^2+Y$30*B20+Y$31,0)</f>
        <v>0</v>
      </c>
      <c r="AA51" s="59"/>
      <c r="AB51" s="74">
        <f t="shared" ca="1" si="9"/>
        <v>0</v>
      </c>
      <c r="AC51" s="32"/>
      <c r="AD51" s="75">
        <f>IF(COUNT(Sheet1!$B20:'Sheet1'!$C20)=2,($Z$25/n-Z51)^2,0)</f>
        <v>0</v>
      </c>
      <c r="AE51" s="10"/>
    </row>
    <row r="52" spans="1:3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73">
        <f>IF(COUNT(Sheet1!$B21:'Sheet1'!$C21)=2,(C21-Z$25/n)^2,0)</f>
        <v>0</v>
      </c>
      <c r="Z52" s="74">
        <f>IF(COUNT(Sheet1!$B21:'Sheet1'!$C21)=2,Z$29*B21^2+Y$30*B21+Y$31,0)</f>
        <v>0</v>
      </c>
      <c r="AA52" s="59"/>
      <c r="AB52" s="74">
        <f t="shared" ca="1" si="9"/>
        <v>0</v>
      </c>
      <c r="AC52" s="32"/>
      <c r="AD52" s="75">
        <f>IF(COUNT(Sheet1!$B21:'Sheet1'!$C21)=2,($Z$25/n-Z52)^2,0)</f>
        <v>0</v>
      </c>
      <c r="AE52" s="10"/>
    </row>
    <row r="53" spans="1:3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73">
        <f>IF(COUNT(Sheet1!$B22:'Sheet1'!$C22)=2,(C22-Z$25/n)^2,0)</f>
        <v>0</v>
      </c>
      <c r="Z53" s="74">
        <f>IF(COUNT(Sheet1!$B22:'Sheet1'!$C22)=2,Z$29*B22^2+Y$30*B22+Y$31,0)</f>
        <v>0</v>
      </c>
      <c r="AA53" s="59"/>
      <c r="AB53" s="74">
        <f t="shared" ca="1" si="9"/>
        <v>0</v>
      </c>
      <c r="AC53" s="32"/>
      <c r="AD53" s="75">
        <f>IF(COUNT(Sheet1!$B22:'Sheet1'!$C22)=2,($Z$25/n-Z53)^2,0)</f>
        <v>0</v>
      </c>
      <c r="AE53" s="10"/>
    </row>
    <row r="54" spans="1:3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73">
        <f>IF(COUNT(Sheet1!$B23:'Sheet1'!$C23)=2,(C23-Z$25/n)^2,0)</f>
        <v>0</v>
      </c>
      <c r="Z54" s="74">
        <f>IF(COUNT(Sheet1!$B23:'Sheet1'!$C23)=2,Z$29*B23^2+Y$30*B23+Y$31,0)</f>
        <v>0</v>
      </c>
      <c r="AA54" s="59"/>
      <c r="AB54" s="74">
        <f t="shared" ca="1" si="9"/>
        <v>0</v>
      </c>
      <c r="AC54" s="32"/>
      <c r="AD54" s="75">
        <f>IF(COUNT(Sheet1!$B23:'Sheet1'!$C23)=2,($Z$25/n-Z54)^2,0)</f>
        <v>0</v>
      </c>
      <c r="AE54" s="10"/>
    </row>
    <row r="55" spans="1:3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73">
        <f>IF(COUNT(Sheet1!$B24:'Sheet1'!$C24)=2,(C24-Z$25/n)^2,0)</f>
        <v>0</v>
      </c>
      <c r="Z55" s="74">
        <f>IF(COUNT(Sheet1!$B24:'Sheet1'!$C24)=2,Z$29*B24^2+Y$30*B24+Y$31,0)</f>
        <v>0</v>
      </c>
      <c r="AA55" s="59"/>
      <c r="AB55" s="74">
        <f t="shared" ca="1" si="9"/>
        <v>0</v>
      </c>
      <c r="AC55" s="32"/>
      <c r="AD55" s="75">
        <f>IF(COUNT(Sheet1!$B24:'Sheet1'!$C24)=2,($Z$25/n-Z55)^2,0)</f>
        <v>0</v>
      </c>
      <c r="AE55" s="10"/>
    </row>
    <row r="56" spans="1:3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73">
        <f>IF(COUNT(Sheet1!$B25:'Sheet1'!$C25)=2,(C25-Z$25/n)^2,0)</f>
        <v>0</v>
      </c>
      <c r="Z56" s="74">
        <f>IF(COUNT(Sheet1!$B25:'Sheet1'!$C25)=2,Z$29*B25^2+Y$30*B25+Y$31,0)</f>
        <v>0</v>
      </c>
      <c r="AA56" s="56"/>
      <c r="AB56" s="74">
        <f t="shared" ca="1" si="9"/>
        <v>0</v>
      </c>
      <c r="AC56" s="56"/>
      <c r="AD56" s="75">
        <f>IF(COUNT(Sheet1!$B25:'Sheet1'!$C25)=2,($Z$25/n-Z56)^2,0)</f>
        <v>0</v>
      </c>
      <c r="AE56" s="10"/>
    </row>
    <row r="57" spans="1:3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73">
        <f>IF(COUNT(Sheet1!$B26:'Sheet1'!$C26)=2,(C26-Z$25/n)^2,0)</f>
        <v>0</v>
      </c>
      <c r="Z57" s="74">
        <f>IF(COUNT(Sheet1!$B26:'Sheet1'!$C26)=2,Z$29*B26^2+Y$30*B26+Y$31,0)</f>
        <v>0</v>
      </c>
      <c r="AA57" s="56"/>
      <c r="AB57" s="74">
        <f t="shared" ca="1" si="9"/>
        <v>0</v>
      </c>
      <c r="AC57" s="56"/>
      <c r="AD57" s="75">
        <f>IF(COUNT(Sheet1!$B26:'Sheet1'!$C26)=2,($Z$25/n-Z57)^2,0)</f>
        <v>0</v>
      </c>
      <c r="AE57" s="10"/>
    </row>
    <row r="58" spans="1:3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73">
        <f>IF(COUNT(Sheet1!$B27:'Sheet1'!$C27)=2,(C27-Z$25/n)^2,0)</f>
        <v>0</v>
      </c>
      <c r="Z58" s="74">
        <f>IF(COUNT(Sheet1!$B27:'Sheet1'!$C27)=2,Z$29*B27^2+Y$30*B27+Y$31,0)</f>
        <v>0</v>
      </c>
      <c r="AA58" s="56"/>
      <c r="AB58" s="74">
        <f t="shared" ca="1" si="9"/>
        <v>0</v>
      </c>
      <c r="AC58" s="56"/>
      <c r="AD58" s="75">
        <f>IF(COUNT(Sheet1!$B27:'Sheet1'!$C27)=2,($Z$25/n-Z58)^2,0)</f>
        <v>0</v>
      </c>
      <c r="AE58" s="10"/>
    </row>
    <row r="59" spans="1:3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73">
        <f>IF(COUNT(Sheet1!$B28:'Sheet1'!$C28)=2,(C28-Z$25/n)^2,0)</f>
        <v>0</v>
      </c>
      <c r="Z59" s="74">
        <f>IF(COUNT(Sheet1!$B28:'Sheet1'!$C28)=2,Z$29*B28^2+Y$30*B28+Y$31,0)</f>
        <v>0</v>
      </c>
      <c r="AA59" s="56"/>
      <c r="AB59" s="74">
        <f t="shared" ca="1" si="9"/>
        <v>0</v>
      </c>
      <c r="AC59" s="56"/>
      <c r="AD59" s="75">
        <f>IF(COUNT(Sheet1!$B28:'Sheet1'!$C28)=2,($Z$25/n-Z59)^2,0)</f>
        <v>0</v>
      </c>
      <c r="AE59" s="10"/>
    </row>
    <row r="60" spans="1:3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73">
        <f>IF(COUNT(Sheet1!$B29:'Sheet1'!$C29)=2,(C29-Z$25/n)^2,0)</f>
        <v>0</v>
      </c>
      <c r="Z60" s="74">
        <f>IF(COUNT(Sheet1!$B29:'Sheet1'!$C29)=2,Z$29*B29^2+Y$30*B29+Y$31,0)</f>
        <v>0</v>
      </c>
      <c r="AA60" s="56"/>
      <c r="AB60" s="74">
        <f t="shared" ca="1" si="9"/>
        <v>0</v>
      </c>
      <c r="AC60" s="56"/>
      <c r="AD60" s="75">
        <f>IF(COUNT(Sheet1!$B29:'Sheet1'!$C29)=2,($Z$25/n-Z60)^2,0)</f>
        <v>0</v>
      </c>
      <c r="AE60" s="10"/>
    </row>
    <row r="61" spans="1:3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73">
        <f>IF(COUNT(Sheet1!$B30:'Sheet1'!$C30)=2,(C30-Z$25/n)^2,0)</f>
        <v>0</v>
      </c>
      <c r="Z61" s="74">
        <f>IF(COUNT(Sheet1!$B30:'Sheet1'!$C30)=2,Z$29*B30^2+Y$30*B30+Y$31,0)</f>
        <v>0</v>
      </c>
      <c r="AA61" s="56"/>
      <c r="AB61" s="74">
        <f t="shared" ca="1" si="9"/>
        <v>0</v>
      </c>
      <c r="AC61" s="56"/>
      <c r="AD61" s="75">
        <f>IF(COUNT(Sheet1!$B30:'Sheet1'!$C30)=2,($Z$25/n-Z61)^2,0)</f>
        <v>0</v>
      </c>
      <c r="AE61" s="10"/>
    </row>
    <row r="62" spans="1:3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73">
        <f>IF(COUNT(Sheet1!$B31:'Sheet1'!$C31)=2,(C31-Z$25/n)^2,0)</f>
        <v>0</v>
      </c>
      <c r="Z62" s="74">
        <f>IF(COUNT(Sheet1!$B31:'Sheet1'!$C31)=2,Z$29*B31^2+Y$30*B31+Y$31,0)</f>
        <v>0</v>
      </c>
      <c r="AA62" s="56"/>
      <c r="AB62" s="74">
        <f t="shared" ca="1" si="9"/>
        <v>0</v>
      </c>
      <c r="AC62" s="56"/>
      <c r="AD62" s="75">
        <f>IF(COUNT(Sheet1!$B31:'Sheet1'!$C31)=2,($Z$25/n-Z62)^2,0)</f>
        <v>0</v>
      </c>
      <c r="AE62" s="10"/>
    </row>
    <row r="63" spans="1:3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73">
        <f>IF(COUNT(Sheet1!$B32:'Sheet1'!$C32)=2,(C32-Z$25/n)^2,0)</f>
        <v>0</v>
      </c>
      <c r="Z63" s="74">
        <f>IF(COUNT(Sheet1!$B32:'Sheet1'!$C32)=2,Z$29*B32^2+Y$30*B32+Y$31,0)</f>
        <v>0</v>
      </c>
      <c r="AA63" s="56"/>
      <c r="AB63" s="74">
        <f t="shared" ca="1" si="9"/>
        <v>0</v>
      </c>
      <c r="AC63" s="56"/>
      <c r="AD63" s="75">
        <f>IF(COUNT(Sheet1!$B32:'Sheet1'!$C32)=2,($Z$25/n-Z63)^2,0)</f>
        <v>0</v>
      </c>
      <c r="AE63" s="10"/>
    </row>
    <row r="64" spans="1:3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73">
        <f>IF(COUNT(Sheet1!$B33:'Sheet1'!$C33)=2,(C33-Z$25/n)^2,0)</f>
        <v>0</v>
      </c>
      <c r="Z64" s="74">
        <f>IF(COUNT(Sheet1!$B33:'Sheet1'!$C33)=2,Z$29*B33^2+Y$30*B33+Y$31,0)</f>
        <v>0</v>
      </c>
      <c r="AA64" s="56"/>
      <c r="AB64" s="74">
        <f t="shared" ca="1" si="9"/>
        <v>0</v>
      </c>
      <c r="AC64" s="56"/>
      <c r="AD64" s="75">
        <f>IF(COUNT(Sheet1!$B33:'Sheet1'!$C33)=2,($Z$25/n-Z64)^2,0)</f>
        <v>0</v>
      </c>
      <c r="AE64" s="10"/>
    </row>
    <row r="65" spans="1:3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73">
        <f>IF(COUNT(Sheet1!$B34:'Sheet1'!$C34)=2,(C34-Z$25/n)^2,0)</f>
        <v>0</v>
      </c>
      <c r="Z65" s="74">
        <f>IF(COUNT(Sheet1!$B34:'Sheet1'!$C34)=2,Z$29*B34^2+Y$30*B34+Y$31,0)</f>
        <v>0</v>
      </c>
      <c r="AA65" s="56"/>
      <c r="AB65" s="74">
        <f t="shared" ca="1" si="9"/>
        <v>0</v>
      </c>
      <c r="AC65" s="56"/>
      <c r="AD65" s="75">
        <f>IF(COUNT(Sheet1!$B34:'Sheet1'!$C34)=2,($Z$25/n-Z65)^2,0)</f>
        <v>0</v>
      </c>
      <c r="AE65" s="10"/>
    </row>
    <row r="66" spans="1:3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73">
        <f>IF(COUNT(Sheet1!$B35:'Sheet1'!$C35)=2,(C35-Z$25/n)^2,0)</f>
        <v>0</v>
      </c>
      <c r="Z66" s="74">
        <f>IF(COUNT(Sheet1!$B35:'Sheet1'!$C35)=2,Z$29*B35^2+Y$30*B35+Y$31,0)</f>
        <v>0</v>
      </c>
      <c r="AA66" s="56"/>
      <c r="AB66" s="74">
        <f t="shared" ca="1" si="9"/>
        <v>0</v>
      </c>
      <c r="AC66" s="56"/>
      <c r="AD66" s="75">
        <f>IF(COUNT(Sheet1!$B35:'Sheet1'!$C35)=2,($Z$25/n-Z66)^2,0)</f>
        <v>0</v>
      </c>
      <c r="AE66" s="10"/>
    </row>
    <row r="67" spans="1:3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73">
        <f>IF(COUNT(Sheet1!$B36:'Sheet1'!$C36)=2,(C36-Z$25/n)^2,0)</f>
        <v>0</v>
      </c>
      <c r="Z67" s="74">
        <f>IF(COUNT(Sheet1!$B36:'Sheet1'!$C36)=2,Z$29*B36^2+Y$30*B36+Y$31,0)</f>
        <v>0</v>
      </c>
      <c r="AA67" s="56"/>
      <c r="AB67" s="74">
        <f t="shared" ca="1" si="9"/>
        <v>0</v>
      </c>
      <c r="AC67" s="56"/>
      <c r="AD67" s="75">
        <f>IF(COUNT(Sheet1!$B36:'Sheet1'!$C36)=2,($Z$25/n-Z67)^2,0)</f>
        <v>0</v>
      </c>
      <c r="AE67" s="10"/>
    </row>
    <row r="68" spans="1:3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73">
        <f>IF(COUNT(Sheet1!$B37:'Sheet1'!$C37)=2,(C37-Z$25/n)^2,0)</f>
        <v>0</v>
      </c>
      <c r="Z68" s="74">
        <f>IF(COUNT(Sheet1!$B37:'Sheet1'!$C37)=2,Z$29*B37^2+Y$30*B37+Y$31,0)</f>
        <v>0</v>
      </c>
      <c r="AA68" s="56"/>
      <c r="AB68" s="74">
        <f t="shared" ca="1" si="9"/>
        <v>0</v>
      </c>
      <c r="AC68" s="56"/>
      <c r="AD68" s="75">
        <f>IF(COUNT(Sheet1!$B37:'Sheet1'!$C37)=2,($Z$25/n-Z68)^2,0)</f>
        <v>0</v>
      </c>
      <c r="AE68" s="10"/>
    </row>
    <row r="69" spans="1:3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73">
        <f>IF(COUNT(Sheet1!$B38:'Sheet1'!$C38)=2,(C38-Z$25/n)^2,0)</f>
        <v>0</v>
      </c>
      <c r="Z69" s="74">
        <f>IF(COUNT(Sheet1!$B38:'Sheet1'!$C38)=2,Z$29*B38^2+Y$30*B38+Y$31,0)</f>
        <v>0</v>
      </c>
      <c r="AA69" s="56"/>
      <c r="AB69" s="74">
        <f t="shared" ca="1" si="9"/>
        <v>0</v>
      </c>
      <c r="AC69" s="56"/>
      <c r="AD69" s="75">
        <f>IF(COUNT(Sheet1!$B38:'Sheet1'!$C38)=2,($Z$25/n-Z69)^2,0)</f>
        <v>0</v>
      </c>
      <c r="AE69" s="10"/>
    </row>
    <row r="70" spans="1:3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73">
        <f>IF(COUNT(Sheet1!$B39:'Sheet1'!$C39)=2,(C39-Z$25/n)^2,0)</f>
        <v>0</v>
      </c>
      <c r="Z70" s="74">
        <f>IF(COUNT(Sheet1!$B39:'Sheet1'!$C39)=2,Z$29*B39^2+Y$30*B39+Y$31,0)</f>
        <v>0</v>
      </c>
      <c r="AA70" s="56"/>
      <c r="AB70" s="74">
        <f t="shared" ca="1" si="9"/>
        <v>0</v>
      </c>
      <c r="AC70" s="56"/>
      <c r="AD70" s="75">
        <f>IF(COUNT(Sheet1!$B39:'Sheet1'!$C39)=2,($Z$25/n-Z70)^2,0)</f>
        <v>0</v>
      </c>
      <c r="AE70" s="10"/>
    </row>
    <row r="71" spans="1:3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73">
        <f>IF(COUNT(Sheet1!$B40:'Sheet1'!$C40)=2,(C40-Z$25/n)^2,0)</f>
        <v>0</v>
      </c>
      <c r="Z71" s="74">
        <f>IF(COUNT(Sheet1!$B40:'Sheet1'!$C40)=2,Z$29*B40^2+Y$30*B40+Y$31,0)</f>
        <v>0</v>
      </c>
      <c r="AA71" s="56"/>
      <c r="AB71" s="74">
        <f t="shared" ca="1" si="9"/>
        <v>0</v>
      </c>
      <c r="AC71" s="56"/>
      <c r="AD71" s="75">
        <f>IF(COUNT(Sheet1!$B40:'Sheet1'!$C40)=2,($Z$25/n-Z71)^2,0)</f>
        <v>0</v>
      </c>
      <c r="AE71" s="10"/>
    </row>
    <row r="72" spans="1:3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73">
        <f>IF(COUNT(Sheet1!$B41:'Sheet1'!$C41)=2,(C41-Z$25/n)^2,0)</f>
        <v>0</v>
      </c>
      <c r="Z72" s="74">
        <f>IF(COUNT(Sheet1!$B41:'Sheet1'!$C41)=2,Z$29*B41^2+Y$30*B41+Y$31,0)</f>
        <v>0</v>
      </c>
      <c r="AA72" s="56"/>
      <c r="AB72" s="74">
        <f t="shared" ca="1" si="9"/>
        <v>0</v>
      </c>
      <c r="AC72" s="56"/>
      <c r="AD72" s="75">
        <f>IF(COUNT(Sheet1!$B41:'Sheet1'!$C41)=2,($Z$25/n-Z72)^2,0)</f>
        <v>0</v>
      </c>
      <c r="AE72" s="10"/>
    </row>
    <row r="73" spans="1:3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82">
        <f>SUM(Y37:Y72)</f>
        <v>0</v>
      </c>
      <c r="Z73" s="83">
        <f>SUM(Z37:Z72)</f>
        <v>0</v>
      </c>
      <c r="AA73" s="83"/>
      <c r="AB73" s="83">
        <f ca="1">SUM(AB37:AB72)</f>
        <v>0</v>
      </c>
      <c r="AC73" s="83" t="s">
        <v>0</v>
      </c>
      <c r="AD73" s="84">
        <f>SUM(AD37:AD72)</f>
        <v>0</v>
      </c>
      <c r="AE73" s="10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5:AE50"/>
  <sheetViews>
    <sheetView workbookViewId="0">
      <selection activeCell="H13" sqref="H13"/>
    </sheetView>
  </sheetViews>
  <sheetFormatPr defaultRowHeight="12.75"/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0.47394497812270753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O50" ca="1" si="0">IF(COUNT($B6:$C6)=2,B6,0)</f>
        <v>0</v>
      </c>
      <c r="O6" s="10">
        <f t="shared" ca="1" si="0"/>
        <v>0</v>
      </c>
      <c r="P6" s="10">
        <f t="shared" ref="P6:P50" ca="1" si="1">IF(COUNT($B6:$C6)=2,N6*O6,0)</f>
        <v>0</v>
      </c>
      <c r="Q6" s="10">
        <f t="shared" ref="Q6:Q50" ca="1" si="2">IF(COUNT($B6:$C6)=2,B6^2,0)</f>
        <v>0</v>
      </c>
      <c r="R6" s="10">
        <f t="shared" ref="R6:R50" ca="1" si="3">IF(COUNT($B6:$C6)=2,B6^3,0)</f>
        <v>0</v>
      </c>
      <c r="S6" s="10">
        <f t="shared" ref="S6:S50" ca="1" si="4">IF(COUNT($B6:$C6)=2,B6^4,0)</f>
        <v>0</v>
      </c>
      <c r="T6" s="10">
        <f t="shared" ref="T6:T50" ca="1" si="5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6">RAND()</f>
        <v>0.36353553681596751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0"/>
        <v>0</v>
      </c>
      <c r="P7" s="10">
        <f t="shared" ca="1" si="1"/>
        <v>0</v>
      </c>
      <c r="Q7" s="10">
        <f t="shared" ca="1" si="2"/>
        <v>0</v>
      </c>
      <c r="R7" s="10">
        <f t="shared" ca="1" si="3"/>
        <v>0</v>
      </c>
      <c r="S7" s="10">
        <f t="shared" ca="1" si="4"/>
        <v>0</v>
      </c>
      <c r="T7" s="10">
        <f t="shared" ca="1" si="5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6"/>
        <v>0.34061826799697026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0"/>
        <v>0</v>
      </c>
      <c r="P8" s="10">
        <f t="shared" ca="1" si="1"/>
        <v>0</v>
      </c>
      <c r="Q8" s="10">
        <f t="shared" ca="1" si="2"/>
        <v>0</v>
      </c>
      <c r="R8" s="10">
        <f t="shared" ca="1" si="3"/>
        <v>0</v>
      </c>
      <c r="S8" s="10">
        <f t="shared" ca="1" si="4"/>
        <v>0</v>
      </c>
      <c r="T8" s="10">
        <f t="shared" ca="1" si="5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6"/>
        <v>6.658592390700302E-2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0"/>
        <v>0</v>
      </c>
      <c r="P9" s="10">
        <f t="shared" ca="1" si="1"/>
        <v>0</v>
      </c>
      <c r="Q9" s="10">
        <f t="shared" ca="1" si="2"/>
        <v>0</v>
      </c>
      <c r="R9" s="10">
        <f t="shared" ca="1" si="3"/>
        <v>0</v>
      </c>
      <c r="S9" s="10">
        <f t="shared" ca="1" si="4"/>
        <v>0</v>
      </c>
      <c r="T9" s="10">
        <f t="shared" ca="1" si="5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6"/>
        <v>0.43054328235824946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0"/>
        <v>0</v>
      </c>
      <c r="P10" s="10">
        <f t="shared" ca="1" si="1"/>
        <v>0</v>
      </c>
      <c r="Q10" s="10">
        <f t="shared" ca="1" si="2"/>
        <v>0</v>
      </c>
      <c r="R10" s="10">
        <f t="shared" ca="1" si="3"/>
        <v>0</v>
      </c>
      <c r="S10" s="10">
        <f t="shared" ca="1" si="4"/>
        <v>0</v>
      </c>
      <c r="T10" s="10">
        <f t="shared" ca="1" si="5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6"/>
        <v>3.2383863584081296E-2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0"/>
        <v>0</v>
      </c>
      <c r="P11" s="10">
        <f t="shared" ca="1" si="1"/>
        <v>0</v>
      </c>
      <c r="Q11" s="10">
        <f t="shared" ca="1" si="2"/>
        <v>0</v>
      </c>
      <c r="R11" s="10">
        <f t="shared" ca="1" si="3"/>
        <v>0</v>
      </c>
      <c r="S11" s="10">
        <f t="shared" ca="1" si="4"/>
        <v>0</v>
      </c>
      <c r="T11" s="10">
        <f t="shared" ca="1" si="5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6"/>
        <v>0.2026395980576492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0"/>
        <v>0</v>
      </c>
      <c r="P12" s="10">
        <f t="shared" ca="1" si="1"/>
        <v>0</v>
      </c>
      <c r="Q12" s="10">
        <f t="shared" ca="1" si="2"/>
        <v>0</v>
      </c>
      <c r="R12" s="10">
        <f t="shared" ca="1" si="3"/>
        <v>0</v>
      </c>
      <c r="S12" s="10">
        <f t="shared" ca="1" si="4"/>
        <v>0</v>
      </c>
      <c r="T12" s="10">
        <f t="shared" ca="1" si="5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6"/>
        <v>0.3580128513571732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0"/>
        <v>0</v>
      </c>
      <c r="P13" s="10">
        <f t="shared" ca="1" si="1"/>
        <v>0</v>
      </c>
      <c r="Q13" s="10">
        <f t="shared" ca="1" si="2"/>
        <v>0</v>
      </c>
      <c r="R13" s="10">
        <f t="shared" ca="1" si="3"/>
        <v>0</v>
      </c>
      <c r="S13" s="10">
        <f t="shared" ca="1" si="4"/>
        <v>0</v>
      </c>
      <c r="T13" s="10">
        <f t="shared" ca="1" si="5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6"/>
        <v>0.45361950164578857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0"/>
        <v>0</v>
      </c>
      <c r="P14" s="10">
        <f t="shared" ca="1" si="1"/>
        <v>0</v>
      </c>
      <c r="Q14" s="10">
        <f t="shared" ca="1" si="2"/>
        <v>0</v>
      </c>
      <c r="R14" s="10">
        <f t="shared" ca="1" si="3"/>
        <v>0</v>
      </c>
      <c r="S14" s="10">
        <f t="shared" ca="1" si="4"/>
        <v>0</v>
      </c>
      <c r="T14" s="10">
        <f t="shared" ca="1" si="5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6"/>
        <v>0.75178344759082794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0"/>
        <v>0</v>
      </c>
      <c r="P15" s="10">
        <f t="shared" ca="1" si="1"/>
        <v>0</v>
      </c>
      <c r="Q15" s="10">
        <f t="shared" ca="1" si="2"/>
        <v>0</v>
      </c>
      <c r="R15" s="10">
        <f t="shared" ca="1" si="3"/>
        <v>0</v>
      </c>
      <c r="S15" s="10">
        <f t="shared" ca="1" si="4"/>
        <v>0</v>
      </c>
      <c r="T15" s="10">
        <f t="shared" ca="1" si="5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6"/>
        <v>0.14289221700799959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0"/>
        <v>0</v>
      </c>
      <c r="P16" s="10">
        <f t="shared" ca="1" si="1"/>
        <v>0</v>
      </c>
      <c r="Q16" s="10">
        <f t="shared" ca="1" si="2"/>
        <v>0</v>
      </c>
      <c r="R16" s="10">
        <f t="shared" ca="1" si="3"/>
        <v>0</v>
      </c>
      <c r="S16" s="10">
        <f t="shared" ca="1" si="4"/>
        <v>0</v>
      </c>
      <c r="T16" s="10">
        <f t="shared" ca="1" si="5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6"/>
        <v>0.5471755480456767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0"/>
        <v>0</v>
      </c>
      <c r="P17" s="10">
        <f t="shared" ca="1" si="1"/>
        <v>0</v>
      </c>
      <c r="Q17" s="10">
        <f t="shared" ca="1" si="2"/>
        <v>0</v>
      </c>
      <c r="R17" s="10">
        <f t="shared" ca="1" si="3"/>
        <v>0</v>
      </c>
      <c r="S17" s="10">
        <f t="shared" ca="1" si="4"/>
        <v>0</v>
      </c>
      <c r="T17" s="10">
        <f t="shared" ca="1" si="5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6"/>
        <v>0.35401066589120866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0"/>
        <v>0</v>
      </c>
      <c r="P18" s="10">
        <f t="shared" ca="1" si="1"/>
        <v>0</v>
      </c>
      <c r="Q18" s="10">
        <f t="shared" ca="1" si="2"/>
        <v>0</v>
      </c>
      <c r="R18" s="10">
        <f t="shared" ca="1" si="3"/>
        <v>0</v>
      </c>
      <c r="S18" s="10">
        <f t="shared" ca="1" si="4"/>
        <v>0</v>
      </c>
      <c r="T18" s="10">
        <f t="shared" ca="1" si="5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6"/>
        <v>0.41151556344823892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0"/>
        <v>0</v>
      </c>
      <c r="P19" s="10">
        <f t="shared" ca="1" si="1"/>
        <v>0</v>
      </c>
      <c r="Q19" s="10">
        <f t="shared" ca="1" si="2"/>
        <v>0</v>
      </c>
      <c r="R19" s="10">
        <f t="shared" ca="1" si="3"/>
        <v>0</v>
      </c>
      <c r="S19" s="10">
        <f t="shared" ca="1" si="4"/>
        <v>0</v>
      </c>
      <c r="T19" s="10">
        <f t="shared" ca="1" si="5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6"/>
        <v>0.71466827486971451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0"/>
        <v>0</v>
      </c>
      <c r="P20" s="10">
        <f t="shared" ca="1" si="1"/>
        <v>0</v>
      </c>
      <c r="Q20" s="10">
        <f t="shared" ca="1" si="2"/>
        <v>0</v>
      </c>
      <c r="R20" s="10">
        <f t="shared" ca="1" si="3"/>
        <v>0</v>
      </c>
      <c r="S20" s="10">
        <f t="shared" ca="1" si="4"/>
        <v>0</v>
      </c>
      <c r="T20" s="10">
        <f t="shared" ca="1" si="5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6"/>
        <v>0.28927051863857023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0"/>
        <v>0</v>
      </c>
      <c r="P21" s="10">
        <f t="shared" ca="1" si="1"/>
        <v>0</v>
      </c>
      <c r="Q21" s="10">
        <f t="shared" ca="1" si="2"/>
        <v>0</v>
      </c>
      <c r="R21" s="10">
        <f t="shared" ca="1" si="3"/>
        <v>0</v>
      </c>
      <c r="S21" s="10">
        <f t="shared" ca="1" si="4"/>
        <v>0</v>
      </c>
      <c r="T21" s="10">
        <f t="shared" ca="1" si="5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6"/>
        <v>0.718302532913492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0"/>
        <v>0</v>
      </c>
      <c r="P22" s="10">
        <f t="shared" ca="1" si="1"/>
        <v>0</v>
      </c>
      <c r="Q22" s="10">
        <f t="shared" ca="1" si="2"/>
        <v>0</v>
      </c>
      <c r="R22" s="10">
        <f t="shared" ca="1" si="3"/>
        <v>0</v>
      </c>
      <c r="S22" s="10">
        <f t="shared" ca="1" si="4"/>
        <v>0</v>
      </c>
      <c r="T22" s="10">
        <f t="shared" ca="1" si="5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6"/>
        <v>8.128431009214121E-2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0"/>
        <v>0</v>
      </c>
      <c r="P23" s="10">
        <f t="shared" ca="1" si="1"/>
        <v>0</v>
      </c>
      <c r="Q23" s="10">
        <f t="shared" ca="1" si="2"/>
        <v>0</v>
      </c>
      <c r="R23" s="10">
        <f t="shared" ca="1" si="3"/>
        <v>0</v>
      </c>
      <c r="S23" s="10">
        <f t="shared" ca="1" si="4"/>
        <v>0</v>
      </c>
      <c r="T23" s="10">
        <f t="shared" ca="1" si="5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6"/>
        <v>0.52915765144371418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0"/>
        <v>0</v>
      </c>
      <c r="P24" s="10">
        <f t="shared" ca="1" si="1"/>
        <v>0</v>
      </c>
      <c r="Q24" s="10">
        <f t="shared" ca="1" si="2"/>
        <v>0</v>
      </c>
      <c r="R24" s="10">
        <f t="shared" ca="1" si="3"/>
        <v>0</v>
      </c>
      <c r="S24" s="10">
        <f t="shared" ca="1" si="4"/>
        <v>0</v>
      </c>
      <c r="T24" s="10">
        <f t="shared" ca="1" si="5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6"/>
        <v>0.36403991830208249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0"/>
        <v>0</v>
      </c>
      <c r="P25" s="10">
        <f t="shared" ca="1" si="1"/>
        <v>0</v>
      </c>
      <c r="Q25" s="10">
        <f t="shared" ca="1" si="2"/>
        <v>0</v>
      </c>
      <c r="R25" s="10">
        <f t="shared" ca="1" si="3"/>
        <v>0</v>
      </c>
      <c r="S25" s="10">
        <f t="shared" ca="1" si="4"/>
        <v>0</v>
      </c>
      <c r="T25" s="10">
        <f t="shared" ca="1" si="5"/>
        <v>0</v>
      </c>
      <c r="U25" s="10"/>
      <c r="V25" s="10"/>
      <c r="W25" s="10"/>
      <c r="X25" s="9" t="s">
        <v>0</v>
      </c>
      <c r="Y25" s="55">
        <f t="shared" ref="Y25:AE25" ca="1" si="7">SUM(N6:N50)</f>
        <v>0</v>
      </c>
      <c r="Z25" s="56">
        <f t="shared" ca="1" si="7"/>
        <v>0</v>
      </c>
      <c r="AA25" s="57">
        <f t="shared" ca="1" si="7"/>
        <v>0</v>
      </c>
      <c r="AB25" s="57">
        <f t="shared" ca="1" si="7"/>
        <v>0</v>
      </c>
      <c r="AC25" s="57">
        <f t="shared" ca="1" si="7"/>
        <v>0</v>
      </c>
      <c r="AD25" s="57">
        <f t="shared" ca="1" si="7"/>
        <v>0</v>
      </c>
      <c r="AE25" s="58">
        <f t="shared" ca="1" si="7"/>
        <v>0</v>
      </c>
    </row>
    <row r="26" spans="1:31">
      <c r="A26" s="10">
        <f t="shared" ca="1" si="6"/>
        <v>0.85555292329566635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0"/>
        <v>0</v>
      </c>
      <c r="P26" s="10">
        <f t="shared" ca="1" si="1"/>
        <v>0</v>
      </c>
      <c r="Q26" s="10">
        <f t="shared" ca="1" si="2"/>
        <v>0</v>
      </c>
      <c r="R26" s="10">
        <f t="shared" ca="1" si="3"/>
        <v>0</v>
      </c>
      <c r="S26" s="10">
        <f t="shared" ca="1" si="4"/>
        <v>0</v>
      </c>
      <c r="T26" s="10">
        <f t="shared" ca="1" si="5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6"/>
        <v>0.36464263896302807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0"/>
        <v>0</v>
      </c>
      <c r="P27" s="10">
        <f t="shared" ca="1" si="1"/>
        <v>0</v>
      </c>
      <c r="Q27" s="10">
        <f t="shared" ca="1" si="2"/>
        <v>0</v>
      </c>
      <c r="R27" s="10">
        <f t="shared" ca="1" si="3"/>
        <v>0</v>
      </c>
      <c r="S27" s="10">
        <f t="shared" ca="1" si="4"/>
        <v>0</v>
      </c>
      <c r="T27" s="10">
        <f t="shared" ca="1" si="5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6"/>
        <v>0.56227166813230467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0"/>
        <v>0</v>
      </c>
      <c r="P28" s="10">
        <f t="shared" ca="1" si="1"/>
        <v>0</v>
      </c>
      <c r="Q28" s="10">
        <f t="shared" ca="1" si="2"/>
        <v>0</v>
      </c>
      <c r="R28" s="10">
        <f t="shared" ca="1" si="3"/>
        <v>0</v>
      </c>
      <c r="S28" s="10">
        <f t="shared" ca="1" si="4"/>
        <v>0</v>
      </c>
      <c r="T28" s="10">
        <f t="shared" ca="1" si="5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6"/>
        <v>0.48257260593927132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0"/>
        <v>0</v>
      </c>
      <c r="P29" s="10">
        <f t="shared" ca="1" si="1"/>
        <v>0</v>
      </c>
      <c r="Q29" s="10">
        <f t="shared" ca="1" si="2"/>
        <v>0</v>
      </c>
      <c r="R29" s="10">
        <f t="shared" ca="1" si="3"/>
        <v>0</v>
      </c>
      <c r="S29" s="10">
        <f t="shared" ca="1" si="4"/>
        <v>0</v>
      </c>
      <c r="T29" s="10">
        <f t="shared" ca="1" si="5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6"/>
        <v>0.98047650805792153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0"/>
        <v>0</v>
      </c>
      <c r="P30" s="10">
        <f t="shared" ca="1" si="1"/>
        <v>0</v>
      </c>
      <c r="Q30" s="10">
        <f t="shared" ca="1" si="2"/>
        <v>0</v>
      </c>
      <c r="R30" s="10">
        <f t="shared" ca="1" si="3"/>
        <v>0</v>
      </c>
      <c r="S30" s="10">
        <f t="shared" ca="1" si="4"/>
        <v>0</v>
      </c>
      <c r="T30" s="10">
        <f t="shared" ca="1" si="5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6"/>
        <v>0.18173290277107268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0"/>
        <v>0</v>
      </c>
      <c r="P31" s="10">
        <f t="shared" ca="1" si="1"/>
        <v>0</v>
      </c>
      <c r="Q31" s="10">
        <f t="shared" ca="1" si="2"/>
        <v>0</v>
      </c>
      <c r="R31" s="10">
        <f t="shared" ca="1" si="3"/>
        <v>0</v>
      </c>
      <c r="S31" s="10">
        <f t="shared" ca="1" si="4"/>
        <v>0</v>
      </c>
      <c r="T31" s="10">
        <f t="shared" ca="1" si="5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6"/>
        <v>0.8060884261505683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0"/>
        <v>0</v>
      </c>
      <c r="P32" s="10">
        <f t="shared" ca="1" si="1"/>
        <v>0</v>
      </c>
      <c r="Q32" s="10">
        <f t="shared" ca="1" si="2"/>
        <v>0</v>
      </c>
      <c r="R32" s="10">
        <f t="shared" ca="1" si="3"/>
        <v>0</v>
      </c>
      <c r="S32" s="10">
        <f t="shared" ca="1" si="4"/>
        <v>0</v>
      </c>
      <c r="T32" s="10">
        <f t="shared" ca="1" si="5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6"/>
        <v>0.95979191231867067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0"/>
        <v>0</v>
      </c>
      <c r="P33" s="10">
        <f t="shared" ca="1" si="1"/>
        <v>0</v>
      </c>
      <c r="Q33" s="10">
        <f t="shared" ca="1" si="2"/>
        <v>0</v>
      </c>
      <c r="R33" s="10">
        <f t="shared" ca="1" si="3"/>
        <v>0</v>
      </c>
      <c r="S33" s="10">
        <f t="shared" ca="1" si="4"/>
        <v>0</v>
      </c>
      <c r="T33" s="10">
        <f t="shared" ca="1" si="5"/>
        <v>0</v>
      </c>
      <c r="U33" s="10"/>
      <c r="V33" s="10"/>
      <c r="W33" s="10"/>
      <c r="X33" s="89"/>
      <c r="Y33" s="72"/>
      <c r="Z33" s="10"/>
      <c r="AA33" s="10"/>
      <c r="AB33" s="10"/>
      <c r="AC33" s="10"/>
      <c r="AD33" s="10"/>
      <c r="AE33" s="10"/>
    </row>
    <row r="34" spans="1:31">
      <c r="A34" s="10">
        <f t="shared" ca="1" si="6"/>
        <v>4.3880546423263556E-2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0"/>
        <v>0</v>
      </c>
      <c r="P34" s="10">
        <f t="shared" ca="1" si="1"/>
        <v>0</v>
      </c>
      <c r="Q34" s="10">
        <f t="shared" ca="1" si="2"/>
        <v>0</v>
      </c>
      <c r="R34" s="10">
        <f t="shared" ca="1" si="3"/>
        <v>0</v>
      </c>
      <c r="S34" s="10">
        <f t="shared" ca="1" si="4"/>
        <v>0</v>
      </c>
      <c r="T34" s="10">
        <f t="shared" ca="1" si="5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>
      <c r="A35" s="10">
        <f t="shared" ca="1" si="6"/>
        <v>0.69840614710296134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0"/>
        <v>0</v>
      </c>
      <c r="P35" s="10">
        <f t="shared" ca="1" si="1"/>
        <v>0</v>
      </c>
      <c r="Q35" s="10">
        <f t="shared" ca="1" si="2"/>
        <v>0</v>
      </c>
      <c r="R35" s="10">
        <f t="shared" ca="1" si="3"/>
        <v>0</v>
      </c>
      <c r="S35" s="10">
        <f t="shared" ca="1" si="4"/>
        <v>0</v>
      </c>
      <c r="T35" s="10">
        <f t="shared" ca="1" si="5"/>
        <v>0</v>
      </c>
      <c r="U35" s="10"/>
      <c r="V35" s="10"/>
      <c r="W35" s="10"/>
      <c r="X35" s="10"/>
      <c r="Y35" s="72"/>
      <c r="Z35" s="10"/>
      <c r="AA35" s="10"/>
      <c r="AB35" s="10"/>
      <c r="AC35" s="10"/>
      <c r="AD35" s="10"/>
      <c r="AE35" s="10"/>
    </row>
    <row r="36" spans="1:31">
      <c r="A36" s="10">
        <f t="shared" ca="1" si="6"/>
        <v>0.30843479565311516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0"/>
        <v>0</v>
      </c>
      <c r="P36" s="10">
        <f t="shared" ca="1" si="1"/>
        <v>0</v>
      </c>
      <c r="Q36" s="10">
        <f t="shared" ca="1" si="2"/>
        <v>0</v>
      </c>
      <c r="R36" s="10">
        <f t="shared" ca="1" si="3"/>
        <v>0</v>
      </c>
      <c r="S36" s="10">
        <f t="shared" ca="1" si="4"/>
        <v>0</v>
      </c>
      <c r="T36" s="10">
        <f t="shared" ca="1" si="5"/>
        <v>0</v>
      </c>
      <c r="U36" s="10"/>
      <c r="V36" s="10"/>
      <c r="W36" s="10"/>
      <c r="X36" s="10"/>
      <c r="Y36" s="108"/>
      <c r="Z36" s="108"/>
      <c r="AA36" s="108"/>
      <c r="AB36" s="108"/>
      <c r="AC36" s="108"/>
      <c r="AD36" s="108"/>
      <c r="AE36" s="41"/>
    </row>
    <row r="37" spans="1:31">
      <c r="A37" s="10">
        <f t="shared" ca="1" si="6"/>
        <v>0.85852026353470645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0"/>
        <v>0</v>
      </c>
      <c r="P37" s="10">
        <f t="shared" ca="1" si="1"/>
        <v>0</v>
      </c>
      <c r="Q37" s="10">
        <f t="shared" ca="1" si="2"/>
        <v>0</v>
      </c>
      <c r="R37" s="10">
        <f t="shared" ca="1" si="3"/>
        <v>0</v>
      </c>
      <c r="S37" s="10">
        <f t="shared" ca="1" si="4"/>
        <v>0</v>
      </c>
      <c r="T37" s="10">
        <f t="shared" ca="1" si="5"/>
        <v>0</v>
      </c>
      <c r="U37" s="10"/>
      <c r="V37" s="10"/>
      <c r="W37" s="10"/>
      <c r="X37" s="10"/>
      <c r="Y37" s="73"/>
      <c r="Z37" s="74"/>
      <c r="AA37" s="74"/>
      <c r="AB37" s="74"/>
      <c r="AC37" s="49"/>
      <c r="AD37" s="75"/>
      <c r="AE37" s="10" t="s">
        <v>0</v>
      </c>
    </row>
    <row r="38" spans="1:31">
      <c r="A38" s="10">
        <f t="shared" ca="1" si="6"/>
        <v>0.13319671418818768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0"/>
        <v>0</v>
      </c>
      <c r="P38" s="10">
        <f t="shared" ca="1" si="1"/>
        <v>0</v>
      </c>
      <c r="Q38" s="10">
        <f t="shared" ca="1" si="2"/>
        <v>0</v>
      </c>
      <c r="R38" s="10">
        <f t="shared" ca="1" si="3"/>
        <v>0</v>
      </c>
      <c r="S38" s="10">
        <f t="shared" ca="1" si="4"/>
        <v>0</v>
      </c>
      <c r="T38" s="10">
        <f t="shared" ca="1" si="5"/>
        <v>0</v>
      </c>
      <c r="U38" s="10"/>
      <c r="V38" s="10"/>
      <c r="W38" s="10"/>
      <c r="X38" s="10"/>
      <c r="Y38" s="73"/>
      <c r="Z38" s="74"/>
      <c r="AA38" s="59"/>
      <c r="AB38" s="74"/>
      <c r="AC38" s="32"/>
      <c r="AD38" s="75"/>
      <c r="AE38" s="10"/>
    </row>
    <row r="39" spans="1:31">
      <c r="A39" s="10">
        <f t="shared" ca="1" si="6"/>
        <v>0.23663997953181393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0"/>
        <v>0</v>
      </c>
      <c r="P39" s="10">
        <f t="shared" ca="1" si="1"/>
        <v>0</v>
      </c>
      <c r="Q39" s="10">
        <f t="shared" ca="1" si="2"/>
        <v>0</v>
      </c>
      <c r="R39" s="10">
        <f t="shared" ca="1" si="3"/>
        <v>0</v>
      </c>
      <c r="S39" s="10">
        <f t="shared" ca="1" si="4"/>
        <v>0</v>
      </c>
      <c r="T39" s="10">
        <f t="shared" ca="1" si="5"/>
        <v>0</v>
      </c>
      <c r="U39" s="10"/>
      <c r="V39" s="10"/>
      <c r="W39" s="10"/>
      <c r="X39" s="10"/>
      <c r="Y39" s="73"/>
      <c r="Z39" s="74"/>
      <c r="AA39" s="59"/>
      <c r="AB39" s="74"/>
      <c r="AC39" s="32"/>
      <c r="AD39" s="75"/>
      <c r="AE39" s="10"/>
    </row>
    <row r="40" spans="1:31">
      <c r="A40" s="10">
        <f t="shared" ca="1" si="6"/>
        <v>0.96046556889562906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0"/>
        <v>0</v>
      </c>
      <c r="P40" s="10">
        <f t="shared" ca="1" si="1"/>
        <v>0</v>
      </c>
      <c r="Q40" s="10">
        <f t="shared" ca="1" si="2"/>
        <v>0</v>
      </c>
      <c r="R40" s="10">
        <f t="shared" ca="1" si="3"/>
        <v>0</v>
      </c>
      <c r="S40" s="10">
        <f t="shared" ca="1" si="4"/>
        <v>0</v>
      </c>
      <c r="T40" s="10">
        <f t="shared" ca="1" si="5"/>
        <v>0</v>
      </c>
      <c r="U40" s="10"/>
      <c r="V40" s="10"/>
      <c r="W40" s="10"/>
      <c r="X40" s="10"/>
      <c r="Y40" s="73"/>
      <c r="Z40" s="74"/>
      <c r="AA40" s="59"/>
      <c r="AB40" s="74"/>
      <c r="AC40" s="32"/>
      <c r="AD40" s="75"/>
      <c r="AE40" s="10"/>
    </row>
    <row r="41" spans="1:31">
      <c r="A41" s="10">
        <f t="shared" ca="1" si="6"/>
        <v>0.87099295414161348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0"/>
        <v>0</v>
      </c>
      <c r="P41" s="10">
        <f t="shared" ca="1" si="1"/>
        <v>0</v>
      </c>
      <c r="Q41" s="10">
        <f t="shared" ca="1" si="2"/>
        <v>0</v>
      </c>
      <c r="R41" s="10">
        <f t="shared" ca="1" si="3"/>
        <v>0</v>
      </c>
      <c r="S41" s="10">
        <f t="shared" ca="1" si="4"/>
        <v>0</v>
      </c>
      <c r="T41" s="10">
        <f t="shared" ca="1" si="5"/>
        <v>0</v>
      </c>
      <c r="U41" s="10"/>
      <c r="V41" s="10"/>
      <c r="W41" s="10"/>
      <c r="X41" s="10"/>
      <c r="Y41" s="73"/>
      <c r="Z41" s="74"/>
      <c r="AA41" s="59"/>
      <c r="AB41" s="74"/>
      <c r="AC41" s="32"/>
      <c r="AD41" s="75"/>
      <c r="AE41" s="10"/>
    </row>
    <row r="42" spans="1:31">
      <c r="A42" s="10">
        <f t="shared" ca="1" si="6"/>
        <v>0.63404612475717814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0"/>
        <v>0</v>
      </c>
      <c r="P42" s="10">
        <f t="shared" ca="1" si="1"/>
        <v>0</v>
      </c>
      <c r="Q42" s="10">
        <f t="shared" ca="1" si="2"/>
        <v>0</v>
      </c>
      <c r="R42" s="10">
        <f t="shared" ca="1" si="3"/>
        <v>0</v>
      </c>
      <c r="S42" s="10">
        <f t="shared" ca="1" si="4"/>
        <v>0</v>
      </c>
      <c r="T42" s="10">
        <f t="shared" ca="1" si="5"/>
        <v>0</v>
      </c>
      <c r="U42" s="10"/>
      <c r="V42" s="10"/>
      <c r="W42" s="10"/>
      <c r="X42" s="10"/>
      <c r="Y42" s="73"/>
      <c r="Z42" s="74"/>
      <c r="AA42" s="59"/>
      <c r="AB42" s="74"/>
      <c r="AC42" s="32"/>
      <c r="AD42" s="75"/>
      <c r="AE42" s="10"/>
    </row>
    <row r="43" spans="1:31">
      <c r="A43" s="10">
        <f t="shared" ca="1" si="6"/>
        <v>0.55856848053639407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0"/>
        <v>0</v>
      </c>
      <c r="P43" s="10">
        <f t="shared" ca="1" si="1"/>
        <v>0</v>
      </c>
      <c r="Q43" s="10">
        <f t="shared" ca="1" si="2"/>
        <v>0</v>
      </c>
      <c r="R43" s="10">
        <f t="shared" ca="1" si="3"/>
        <v>0</v>
      </c>
      <c r="S43" s="10">
        <f t="shared" ca="1" si="4"/>
        <v>0</v>
      </c>
      <c r="T43" s="10">
        <f t="shared" ca="1" si="5"/>
        <v>0</v>
      </c>
      <c r="U43" s="10"/>
      <c r="V43" s="10"/>
      <c r="W43" s="10"/>
      <c r="X43" s="10"/>
      <c r="Y43" s="73"/>
      <c r="Z43" s="74"/>
      <c r="AA43" s="59"/>
      <c r="AB43" s="74"/>
      <c r="AC43" s="32"/>
      <c r="AD43" s="75"/>
      <c r="AE43" s="10"/>
    </row>
    <row r="44" spans="1:31">
      <c r="A44" s="10">
        <f t="shared" ca="1" si="6"/>
        <v>0.51703425618335508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0"/>
        <v>0</v>
      </c>
      <c r="P44" s="10">
        <f t="shared" ca="1" si="1"/>
        <v>0</v>
      </c>
      <c r="Q44" s="10">
        <f t="shared" ca="1" si="2"/>
        <v>0</v>
      </c>
      <c r="R44" s="10">
        <f t="shared" ca="1" si="3"/>
        <v>0</v>
      </c>
      <c r="S44" s="10">
        <f t="shared" ca="1" si="4"/>
        <v>0</v>
      </c>
      <c r="T44" s="10">
        <f t="shared" ca="1" si="5"/>
        <v>0</v>
      </c>
      <c r="U44" s="10"/>
      <c r="V44" s="10"/>
      <c r="W44" s="10"/>
      <c r="X44" s="10"/>
      <c r="Y44" s="73"/>
      <c r="Z44" s="74"/>
      <c r="AA44" s="32"/>
      <c r="AB44" s="74"/>
      <c r="AC44" s="32"/>
      <c r="AD44" s="75"/>
      <c r="AE44" s="10"/>
    </row>
    <row r="45" spans="1:31">
      <c r="A45" s="10">
        <f t="shared" ca="1" si="6"/>
        <v>0.49656926314855776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0"/>
        <v>0</v>
      </c>
      <c r="P45" s="10">
        <f t="shared" ca="1" si="1"/>
        <v>0</v>
      </c>
      <c r="Q45" s="10">
        <f t="shared" ca="1" si="2"/>
        <v>0</v>
      </c>
      <c r="R45" s="10">
        <f t="shared" ca="1" si="3"/>
        <v>0</v>
      </c>
      <c r="S45" s="10">
        <f t="shared" ca="1" si="4"/>
        <v>0</v>
      </c>
      <c r="T45" s="10">
        <f t="shared" ca="1" si="5"/>
        <v>0</v>
      </c>
      <c r="U45" s="10"/>
      <c r="V45" s="10"/>
      <c r="W45" s="10"/>
      <c r="X45" s="10"/>
      <c r="Y45" s="73"/>
      <c r="Z45" s="74"/>
      <c r="AA45" s="59"/>
      <c r="AB45" s="74"/>
      <c r="AC45" s="32"/>
      <c r="AD45" s="75"/>
      <c r="AE45" s="10"/>
    </row>
    <row r="46" spans="1:31">
      <c r="A46" s="10">
        <f t="shared" ca="1" si="6"/>
        <v>0.50224146998017372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0"/>
        <v>0</v>
      </c>
      <c r="P46" s="10">
        <f t="shared" ca="1" si="1"/>
        <v>0</v>
      </c>
      <c r="Q46" s="10">
        <f t="shared" ca="1" si="2"/>
        <v>0</v>
      </c>
      <c r="R46" s="10">
        <f t="shared" ca="1" si="3"/>
        <v>0</v>
      </c>
      <c r="S46" s="10">
        <f t="shared" ca="1" si="4"/>
        <v>0</v>
      </c>
      <c r="T46" s="10">
        <f t="shared" ca="1" si="5"/>
        <v>0</v>
      </c>
      <c r="U46" s="10"/>
      <c r="V46" s="10"/>
      <c r="W46" s="10"/>
      <c r="X46" s="10"/>
      <c r="Y46" s="73"/>
      <c r="Z46" s="74"/>
      <c r="AA46" s="59"/>
      <c r="AB46" s="74"/>
      <c r="AC46" s="32"/>
      <c r="AD46" s="75"/>
      <c r="AE46" s="10"/>
    </row>
    <row r="47" spans="1:31">
      <c r="A47" s="10">
        <f t="shared" ca="1" si="6"/>
        <v>3.5168335658006034E-2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0"/>
        <v>0</v>
      </c>
      <c r="P47" s="10">
        <f t="shared" ca="1" si="1"/>
        <v>0</v>
      </c>
      <c r="Q47" s="10">
        <f t="shared" ca="1" si="2"/>
        <v>0</v>
      </c>
      <c r="R47" s="10">
        <f t="shared" ca="1" si="3"/>
        <v>0</v>
      </c>
      <c r="S47" s="10">
        <f t="shared" ca="1" si="4"/>
        <v>0</v>
      </c>
      <c r="T47" s="10">
        <f t="shared" ca="1" si="5"/>
        <v>0</v>
      </c>
      <c r="U47" s="10"/>
      <c r="V47" s="10"/>
      <c r="W47" s="10"/>
      <c r="X47" s="10"/>
      <c r="Y47" s="73"/>
      <c r="Z47" s="74"/>
      <c r="AA47" s="59"/>
      <c r="AB47" s="74"/>
      <c r="AC47" s="32"/>
      <c r="AD47" s="75"/>
      <c r="AE47" s="10"/>
    </row>
    <row r="48" spans="1:31">
      <c r="A48" s="10">
        <f t="shared" ca="1" si="6"/>
        <v>0.93865786785716088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0"/>
        <v>0</v>
      </c>
      <c r="P48" s="10">
        <f t="shared" ca="1" si="1"/>
        <v>0</v>
      </c>
      <c r="Q48" s="10">
        <f t="shared" ca="1" si="2"/>
        <v>0</v>
      </c>
      <c r="R48" s="10">
        <f t="shared" ca="1" si="3"/>
        <v>0</v>
      </c>
      <c r="S48" s="10">
        <f t="shared" ca="1" si="4"/>
        <v>0</v>
      </c>
      <c r="T48" s="10">
        <f t="shared" ca="1" si="5"/>
        <v>0</v>
      </c>
      <c r="U48" s="10"/>
      <c r="V48" s="10"/>
      <c r="W48" s="10"/>
      <c r="X48" s="10"/>
      <c r="Y48" s="73"/>
      <c r="Z48" s="74"/>
      <c r="AA48" s="59"/>
      <c r="AB48" s="74"/>
      <c r="AC48" s="32"/>
      <c r="AD48" s="75"/>
      <c r="AE48" s="10"/>
    </row>
    <row r="49" spans="1:31">
      <c r="A49" s="10">
        <f t="shared" ca="1" si="6"/>
        <v>0.69161798307007571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0"/>
        <v>0</v>
      </c>
      <c r="P49" s="10">
        <f t="shared" ca="1" si="1"/>
        <v>0</v>
      </c>
      <c r="Q49" s="10">
        <f t="shared" ca="1" si="2"/>
        <v>0</v>
      </c>
      <c r="R49" s="10">
        <f t="shared" ca="1" si="3"/>
        <v>0</v>
      </c>
      <c r="S49" s="10">
        <f t="shared" ca="1" si="4"/>
        <v>0</v>
      </c>
      <c r="T49" s="10">
        <f t="shared" ca="1" si="5"/>
        <v>0</v>
      </c>
      <c r="U49" s="10"/>
      <c r="V49" s="10"/>
      <c r="W49" s="10"/>
      <c r="X49" s="10"/>
      <c r="Y49" s="73"/>
      <c r="Z49" s="74"/>
      <c r="AA49" s="59"/>
      <c r="AB49" s="74"/>
      <c r="AC49" s="32"/>
      <c r="AD49" s="75"/>
      <c r="AE49" s="10"/>
    </row>
    <row r="50" spans="1:31">
      <c r="A50" s="10">
        <f t="shared" ca="1" si="6"/>
        <v>0.23021579994703978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0"/>
        <v>0</v>
      </c>
      <c r="P50" s="10">
        <f t="shared" ca="1" si="1"/>
        <v>0</v>
      </c>
      <c r="Q50" s="10">
        <f t="shared" ca="1" si="2"/>
        <v>0</v>
      </c>
      <c r="R50" s="10">
        <f t="shared" ca="1" si="3"/>
        <v>0</v>
      </c>
      <c r="S50" s="10">
        <f t="shared" ca="1" si="4"/>
        <v>0</v>
      </c>
      <c r="T50" s="10">
        <f t="shared" ca="1" si="5"/>
        <v>0</v>
      </c>
      <c r="U50" s="10"/>
      <c r="V50" s="10"/>
      <c r="W50" s="10"/>
      <c r="X50" s="10"/>
      <c r="Y50" s="73"/>
      <c r="Z50" s="74"/>
      <c r="AA50" s="59"/>
      <c r="AB50" s="74"/>
      <c r="AC50" s="32"/>
      <c r="AD50" s="75"/>
      <c r="AE50" s="1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5:AE73"/>
  <sheetViews>
    <sheetView workbookViewId="0">
      <selection sqref="A1:AE73"/>
    </sheetView>
  </sheetViews>
  <sheetFormatPr defaultRowHeight="12.75"/>
  <cols>
    <col min="4" max="9" width="9.140625" hidden="1" customWidth="1"/>
  </cols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0.4178477776356927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N50" ca="1" si="0">IF(COUNT($B6:$C6)=2,B6,0)</f>
        <v>0</v>
      </c>
      <c r="O6" s="10">
        <f t="shared" ref="O6:O50" ca="1" si="1">IF(COUNT($B6:$C6)=2,C6,0)</f>
        <v>0</v>
      </c>
      <c r="P6" s="10">
        <f t="shared" ref="P6:P50" ca="1" si="2">IF(COUNT($B6:$C6)=2,N6*O6,0)</f>
        <v>0</v>
      </c>
      <c r="Q6" s="10">
        <f t="shared" ref="Q6:Q50" ca="1" si="3">IF(COUNT($B6:$C6)=2,B6^2,0)</f>
        <v>0</v>
      </c>
      <c r="R6" s="10">
        <f t="shared" ref="R6:R50" ca="1" si="4">IF(COUNT($B6:$C6)=2,B6^3,0)</f>
        <v>0</v>
      </c>
      <c r="S6" s="10">
        <f t="shared" ref="S6:S50" ca="1" si="5">IF(COUNT($B6:$C6)=2,B6^4,0)</f>
        <v>0</v>
      </c>
      <c r="T6" s="10">
        <f t="shared" ref="T6:T50" ca="1" si="6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7">RAND()</f>
        <v>0.3436200481668038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1"/>
        <v>0</v>
      </c>
      <c r="P7" s="10">
        <f t="shared" ca="1" si="2"/>
        <v>0</v>
      </c>
      <c r="Q7" s="10">
        <f t="shared" ca="1" si="3"/>
        <v>0</v>
      </c>
      <c r="R7" s="10">
        <f t="shared" ca="1" si="4"/>
        <v>0</v>
      </c>
      <c r="S7" s="10">
        <f t="shared" ca="1" si="5"/>
        <v>0</v>
      </c>
      <c r="T7" s="10">
        <f t="shared" ca="1" si="6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7"/>
        <v>0.27849140715498888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1"/>
        <v>0</v>
      </c>
      <c r="P8" s="10">
        <f t="shared" ca="1" si="2"/>
        <v>0</v>
      </c>
      <c r="Q8" s="10">
        <f t="shared" ca="1" si="3"/>
        <v>0</v>
      </c>
      <c r="R8" s="10">
        <f t="shared" ca="1" si="4"/>
        <v>0</v>
      </c>
      <c r="S8" s="10">
        <f t="shared" ca="1" si="5"/>
        <v>0</v>
      </c>
      <c r="T8" s="10">
        <f t="shared" ca="1" si="6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7"/>
        <v>5.1099455026194396E-2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1"/>
        <v>0</v>
      </c>
      <c r="P9" s="10">
        <f t="shared" ca="1" si="2"/>
        <v>0</v>
      </c>
      <c r="Q9" s="10">
        <f t="shared" ca="1" si="3"/>
        <v>0</v>
      </c>
      <c r="R9" s="10">
        <f t="shared" ca="1" si="4"/>
        <v>0</v>
      </c>
      <c r="S9" s="10">
        <f t="shared" ca="1" si="5"/>
        <v>0</v>
      </c>
      <c r="T9" s="10">
        <f t="shared" ca="1" si="6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7"/>
        <v>0.28360889426603575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1"/>
        <v>0</v>
      </c>
      <c r="P10" s="10">
        <f t="shared" ca="1" si="2"/>
        <v>0</v>
      </c>
      <c r="Q10" s="10">
        <f t="shared" ca="1" si="3"/>
        <v>0</v>
      </c>
      <c r="R10" s="10">
        <f t="shared" ca="1" si="4"/>
        <v>0</v>
      </c>
      <c r="S10" s="10">
        <f t="shared" ca="1" si="5"/>
        <v>0</v>
      </c>
      <c r="T10" s="10">
        <f t="shared" ca="1" si="6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7"/>
        <v>0.40150978369401413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1"/>
        <v>0</v>
      </c>
      <c r="P11" s="10">
        <f t="shared" ca="1" si="2"/>
        <v>0</v>
      </c>
      <c r="Q11" s="10">
        <f t="shared" ca="1" si="3"/>
        <v>0</v>
      </c>
      <c r="R11" s="10">
        <f t="shared" ca="1" si="4"/>
        <v>0</v>
      </c>
      <c r="S11" s="10">
        <f t="shared" ca="1" si="5"/>
        <v>0</v>
      </c>
      <c r="T11" s="10">
        <f t="shared" ca="1" si="6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7"/>
        <v>0.80052679572534036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1"/>
        <v>0</v>
      </c>
      <c r="P12" s="10">
        <f t="shared" ca="1" si="2"/>
        <v>0</v>
      </c>
      <c r="Q12" s="10">
        <f t="shared" ca="1" si="3"/>
        <v>0</v>
      </c>
      <c r="R12" s="10">
        <f t="shared" ca="1" si="4"/>
        <v>0</v>
      </c>
      <c r="S12" s="10">
        <f t="shared" ca="1" si="5"/>
        <v>0</v>
      </c>
      <c r="T12" s="10">
        <f t="shared" ca="1" si="6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7"/>
        <v>0.53699878783202981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1"/>
        <v>0</v>
      </c>
      <c r="P13" s="10">
        <f t="shared" ca="1" si="2"/>
        <v>0</v>
      </c>
      <c r="Q13" s="10">
        <f t="shared" ca="1" si="3"/>
        <v>0</v>
      </c>
      <c r="R13" s="10">
        <f t="shared" ca="1" si="4"/>
        <v>0</v>
      </c>
      <c r="S13" s="10">
        <f t="shared" ca="1" si="5"/>
        <v>0</v>
      </c>
      <c r="T13" s="10">
        <f t="shared" ca="1" si="6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7"/>
        <v>0.9150073891625301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1"/>
        <v>0</v>
      </c>
      <c r="P14" s="10">
        <f t="shared" ca="1" si="2"/>
        <v>0</v>
      </c>
      <c r="Q14" s="10">
        <f t="shared" ca="1" si="3"/>
        <v>0</v>
      </c>
      <c r="R14" s="10">
        <f t="shared" ca="1" si="4"/>
        <v>0</v>
      </c>
      <c r="S14" s="10">
        <f t="shared" ca="1" si="5"/>
        <v>0</v>
      </c>
      <c r="T14" s="10">
        <f t="shared" ca="1" si="6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7"/>
        <v>0.3812859751312534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1"/>
        <v>0</v>
      </c>
      <c r="P15" s="10">
        <f t="shared" ca="1" si="2"/>
        <v>0</v>
      </c>
      <c r="Q15" s="10">
        <f t="shared" ca="1" si="3"/>
        <v>0</v>
      </c>
      <c r="R15" s="10">
        <f t="shared" ca="1" si="4"/>
        <v>0</v>
      </c>
      <c r="S15" s="10">
        <f t="shared" ca="1" si="5"/>
        <v>0</v>
      </c>
      <c r="T15" s="10">
        <f t="shared" ca="1" si="6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7"/>
        <v>0.34252686665413068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1"/>
        <v>0</v>
      </c>
      <c r="P16" s="10">
        <f t="shared" ca="1" si="2"/>
        <v>0</v>
      </c>
      <c r="Q16" s="10">
        <f t="shared" ca="1" si="3"/>
        <v>0</v>
      </c>
      <c r="R16" s="10">
        <f t="shared" ca="1" si="4"/>
        <v>0</v>
      </c>
      <c r="S16" s="10">
        <f t="shared" ca="1" si="5"/>
        <v>0</v>
      </c>
      <c r="T16" s="10">
        <f t="shared" ca="1" si="6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7"/>
        <v>0.94580386537338945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1"/>
        <v>0</v>
      </c>
      <c r="P17" s="10">
        <f t="shared" ca="1" si="2"/>
        <v>0</v>
      </c>
      <c r="Q17" s="10">
        <f t="shared" ca="1" si="3"/>
        <v>0</v>
      </c>
      <c r="R17" s="10">
        <f t="shared" ca="1" si="4"/>
        <v>0</v>
      </c>
      <c r="S17" s="10">
        <f t="shared" ca="1" si="5"/>
        <v>0</v>
      </c>
      <c r="T17" s="10">
        <f t="shared" ca="1" si="6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7"/>
        <v>0.20603723781561345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1"/>
        <v>0</v>
      </c>
      <c r="P18" s="10">
        <f t="shared" ca="1" si="2"/>
        <v>0</v>
      </c>
      <c r="Q18" s="10">
        <f t="shared" ca="1" si="3"/>
        <v>0</v>
      </c>
      <c r="R18" s="10">
        <f t="shared" ca="1" si="4"/>
        <v>0</v>
      </c>
      <c r="S18" s="10">
        <f t="shared" ca="1" si="5"/>
        <v>0</v>
      </c>
      <c r="T18" s="10">
        <f t="shared" ca="1" si="6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7"/>
        <v>0.64605403694376007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1"/>
        <v>0</v>
      </c>
      <c r="P19" s="10">
        <f t="shared" ca="1" si="2"/>
        <v>0</v>
      </c>
      <c r="Q19" s="10">
        <f t="shared" ca="1" si="3"/>
        <v>0</v>
      </c>
      <c r="R19" s="10">
        <f t="shared" ca="1" si="4"/>
        <v>0</v>
      </c>
      <c r="S19" s="10">
        <f t="shared" ca="1" si="5"/>
        <v>0</v>
      </c>
      <c r="T19" s="10">
        <f t="shared" ca="1" si="6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7"/>
        <v>0.39239175323874487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1"/>
        <v>0</v>
      </c>
      <c r="P20" s="10">
        <f t="shared" ca="1" si="2"/>
        <v>0</v>
      </c>
      <c r="Q20" s="10">
        <f t="shared" ca="1" si="3"/>
        <v>0</v>
      </c>
      <c r="R20" s="10">
        <f t="shared" ca="1" si="4"/>
        <v>0</v>
      </c>
      <c r="S20" s="10">
        <f t="shared" ca="1" si="5"/>
        <v>0</v>
      </c>
      <c r="T20" s="10">
        <f t="shared" ca="1" si="6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7"/>
        <v>0.75824831053209096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1"/>
        <v>0</v>
      </c>
      <c r="P21" s="10">
        <f t="shared" ca="1" si="2"/>
        <v>0</v>
      </c>
      <c r="Q21" s="10">
        <f t="shared" ca="1" si="3"/>
        <v>0</v>
      </c>
      <c r="R21" s="10">
        <f t="shared" ca="1" si="4"/>
        <v>0</v>
      </c>
      <c r="S21" s="10">
        <f t="shared" ca="1" si="5"/>
        <v>0</v>
      </c>
      <c r="T21" s="10">
        <f t="shared" ca="1" si="6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7"/>
        <v>9.9902101460778381E-2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1"/>
        <v>0</v>
      </c>
      <c r="P22" s="10">
        <f t="shared" ca="1" si="2"/>
        <v>0</v>
      </c>
      <c r="Q22" s="10">
        <f t="shared" ca="1" si="3"/>
        <v>0</v>
      </c>
      <c r="R22" s="10">
        <f t="shared" ca="1" si="4"/>
        <v>0</v>
      </c>
      <c r="S22" s="10">
        <f t="shared" ca="1" si="5"/>
        <v>0</v>
      </c>
      <c r="T22" s="10">
        <f t="shared" ca="1" si="6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7"/>
        <v>0.11260591318027569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1"/>
        <v>0</v>
      </c>
      <c r="P23" s="10">
        <f t="shared" ca="1" si="2"/>
        <v>0</v>
      </c>
      <c r="Q23" s="10">
        <f t="shared" ca="1" si="3"/>
        <v>0</v>
      </c>
      <c r="R23" s="10">
        <f t="shared" ca="1" si="4"/>
        <v>0</v>
      </c>
      <c r="S23" s="10">
        <f t="shared" ca="1" si="5"/>
        <v>0</v>
      </c>
      <c r="T23" s="10">
        <f t="shared" ca="1" si="6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7"/>
        <v>5.8993107181774973E-2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1"/>
        <v>0</v>
      </c>
      <c r="P24" s="10">
        <f t="shared" ca="1" si="2"/>
        <v>0</v>
      </c>
      <c r="Q24" s="10">
        <f t="shared" ca="1" si="3"/>
        <v>0</v>
      </c>
      <c r="R24" s="10">
        <f t="shared" ca="1" si="4"/>
        <v>0</v>
      </c>
      <c r="S24" s="10">
        <f t="shared" ca="1" si="5"/>
        <v>0</v>
      </c>
      <c r="T24" s="10">
        <f t="shared" ca="1" si="6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7"/>
        <v>0.38433062801892692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1"/>
        <v>0</v>
      </c>
      <c r="P25" s="10">
        <f t="shared" ca="1" si="2"/>
        <v>0</v>
      </c>
      <c r="Q25" s="10">
        <f t="shared" ca="1" si="3"/>
        <v>0</v>
      </c>
      <c r="R25" s="10">
        <f t="shared" ca="1" si="4"/>
        <v>0</v>
      </c>
      <c r="S25" s="10">
        <f t="shared" ca="1" si="5"/>
        <v>0</v>
      </c>
      <c r="T25" s="10">
        <f t="shared" ca="1" si="6"/>
        <v>0</v>
      </c>
      <c r="U25" s="10"/>
      <c r="V25" s="10"/>
      <c r="W25" s="10"/>
      <c r="X25" s="9" t="s">
        <v>0</v>
      </c>
      <c r="Y25" s="55">
        <f t="shared" ref="Y25:AE25" ca="1" si="8">SUM(N6:N50)</f>
        <v>0</v>
      </c>
      <c r="Z25" s="56">
        <f t="shared" ca="1" si="8"/>
        <v>0</v>
      </c>
      <c r="AA25" s="57">
        <f t="shared" ca="1" si="8"/>
        <v>0</v>
      </c>
      <c r="AB25" s="57">
        <f t="shared" ca="1" si="8"/>
        <v>0</v>
      </c>
      <c r="AC25" s="57">
        <f t="shared" ca="1" si="8"/>
        <v>0</v>
      </c>
      <c r="AD25" s="57">
        <f t="shared" ca="1" si="8"/>
        <v>0</v>
      </c>
      <c r="AE25" s="58">
        <f t="shared" ca="1" si="8"/>
        <v>0</v>
      </c>
    </row>
    <row r="26" spans="1:31">
      <c r="A26" s="10">
        <f t="shared" ca="1" si="7"/>
        <v>0.28481856646572656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1"/>
        <v>0</v>
      </c>
      <c r="P26" s="10">
        <f t="shared" ca="1" si="2"/>
        <v>0</v>
      </c>
      <c r="Q26" s="10">
        <f t="shared" ca="1" si="3"/>
        <v>0</v>
      </c>
      <c r="R26" s="10">
        <f t="shared" ca="1" si="4"/>
        <v>0</v>
      </c>
      <c r="S26" s="10">
        <f t="shared" ca="1" si="5"/>
        <v>0</v>
      </c>
      <c r="T26" s="10">
        <f t="shared" ca="1" si="6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7"/>
        <v>0.25347915334061355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1"/>
        <v>0</v>
      </c>
      <c r="P27" s="10">
        <f t="shared" ca="1" si="2"/>
        <v>0</v>
      </c>
      <c r="Q27" s="10">
        <f t="shared" ca="1" si="3"/>
        <v>0</v>
      </c>
      <c r="R27" s="10">
        <f t="shared" ca="1" si="4"/>
        <v>0</v>
      </c>
      <c r="S27" s="10">
        <f t="shared" ca="1" si="5"/>
        <v>0</v>
      </c>
      <c r="T27" s="10">
        <f t="shared" ca="1" si="6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7"/>
        <v>0.55164786139787114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1"/>
        <v>0</v>
      </c>
      <c r="P28" s="10">
        <f t="shared" ca="1" si="2"/>
        <v>0</v>
      </c>
      <c r="Q28" s="10">
        <f t="shared" ca="1" si="3"/>
        <v>0</v>
      </c>
      <c r="R28" s="10">
        <f t="shared" ca="1" si="4"/>
        <v>0</v>
      </c>
      <c r="S28" s="10">
        <f t="shared" ca="1" si="5"/>
        <v>0</v>
      </c>
      <c r="T28" s="10">
        <f t="shared" ca="1" si="6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7"/>
        <v>0.92605919478761256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1"/>
        <v>0</v>
      </c>
      <c r="P29" s="10">
        <f t="shared" ca="1" si="2"/>
        <v>0</v>
      </c>
      <c r="Q29" s="10">
        <f t="shared" ca="1" si="3"/>
        <v>0</v>
      </c>
      <c r="R29" s="10">
        <f t="shared" ca="1" si="4"/>
        <v>0</v>
      </c>
      <c r="S29" s="10">
        <f t="shared" ca="1" si="5"/>
        <v>0</v>
      </c>
      <c r="T29" s="10">
        <f t="shared" ca="1" si="6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7"/>
        <v>0.82814548139817656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1"/>
        <v>0</v>
      </c>
      <c r="P30" s="10">
        <f t="shared" ca="1" si="2"/>
        <v>0</v>
      </c>
      <c r="Q30" s="10">
        <f t="shared" ca="1" si="3"/>
        <v>0</v>
      </c>
      <c r="R30" s="10">
        <f t="shared" ca="1" si="4"/>
        <v>0</v>
      </c>
      <c r="S30" s="10">
        <f t="shared" ca="1" si="5"/>
        <v>0</v>
      </c>
      <c r="T30" s="10">
        <f t="shared" ca="1" si="6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7"/>
        <v>0.17117651570239456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1"/>
        <v>0</v>
      </c>
      <c r="P31" s="10">
        <f t="shared" ca="1" si="2"/>
        <v>0</v>
      </c>
      <c r="Q31" s="10">
        <f t="shared" ca="1" si="3"/>
        <v>0</v>
      </c>
      <c r="R31" s="10">
        <f t="shared" ca="1" si="4"/>
        <v>0</v>
      </c>
      <c r="S31" s="10">
        <f t="shared" ca="1" si="5"/>
        <v>0</v>
      </c>
      <c r="T31" s="10">
        <f t="shared" ca="1" si="6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7"/>
        <v>0.93028116022066432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1"/>
        <v>0</v>
      </c>
      <c r="P32" s="10">
        <f t="shared" ca="1" si="2"/>
        <v>0</v>
      </c>
      <c r="Q32" s="10">
        <f t="shared" ca="1" si="3"/>
        <v>0</v>
      </c>
      <c r="R32" s="10">
        <f t="shared" ca="1" si="4"/>
        <v>0</v>
      </c>
      <c r="S32" s="10">
        <f t="shared" ca="1" si="5"/>
        <v>0</v>
      </c>
      <c r="T32" s="10">
        <f t="shared" ca="1" si="6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7"/>
        <v>8.6816755860883443E-3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1"/>
        <v>0</v>
      </c>
      <c r="P33" s="10">
        <f t="shared" ca="1" si="2"/>
        <v>0</v>
      </c>
      <c r="Q33" s="10">
        <f t="shared" ca="1" si="3"/>
        <v>0</v>
      </c>
      <c r="R33" s="10">
        <f t="shared" ca="1" si="4"/>
        <v>0</v>
      </c>
      <c r="S33" s="10">
        <f t="shared" ca="1" si="5"/>
        <v>0</v>
      </c>
      <c r="T33" s="10">
        <f t="shared" ca="1" si="6"/>
        <v>0</v>
      </c>
      <c r="U33" s="10"/>
      <c r="V33" s="10"/>
      <c r="W33" s="10"/>
      <c r="X33" s="89" t="s">
        <v>88</v>
      </c>
      <c r="Y33" s="72" t="e">
        <f ca="1">1-(AB73/AD73)</f>
        <v>#DIV/0!</v>
      </c>
      <c r="Z33" s="10"/>
      <c r="AA33" s="10"/>
      <c r="AB33" s="10"/>
      <c r="AC33" s="10"/>
      <c r="AD33" s="10"/>
      <c r="AE33" s="10"/>
    </row>
    <row r="34" spans="1:31">
      <c r="A34" s="10">
        <f t="shared" ca="1" si="7"/>
        <v>0.5555948276427688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1"/>
        <v>0</v>
      </c>
      <c r="P34" s="10">
        <f t="shared" ca="1" si="2"/>
        <v>0</v>
      </c>
      <c r="Q34" s="10">
        <f t="shared" ca="1" si="3"/>
        <v>0</v>
      </c>
      <c r="R34" s="10">
        <f t="shared" ca="1" si="4"/>
        <v>0</v>
      </c>
      <c r="S34" s="10">
        <f t="shared" ca="1" si="5"/>
        <v>0</v>
      </c>
      <c r="T34" s="10">
        <f t="shared" ca="1" si="6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4.25">
      <c r="A35" s="10">
        <f t="shared" ca="1" si="7"/>
        <v>0.33578622734366204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1"/>
        <v>0</v>
      </c>
      <c r="P35" s="10">
        <f t="shared" ca="1" si="2"/>
        <v>0</v>
      </c>
      <c r="Q35" s="10">
        <f t="shared" ca="1" si="3"/>
        <v>0</v>
      </c>
      <c r="R35" s="10">
        <f t="shared" ca="1" si="4"/>
        <v>0</v>
      </c>
      <c r="S35" s="10">
        <f t="shared" ca="1" si="5"/>
        <v>0</v>
      </c>
      <c r="T35" s="10">
        <f t="shared" ca="1" si="6"/>
        <v>0</v>
      </c>
      <c r="U35" s="10"/>
      <c r="V35" s="10"/>
      <c r="W35" s="10"/>
      <c r="X35" s="10"/>
      <c r="Y35" s="72" t="s">
        <v>69</v>
      </c>
      <c r="Z35" s="10"/>
      <c r="AA35" s="10"/>
      <c r="AB35" s="10"/>
      <c r="AC35" s="10"/>
      <c r="AD35" s="10"/>
      <c r="AE35" s="10"/>
    </row>
    <row r="36" spans="1:31">
      <c r="A36" s="10">
        <f t="shared" ca="1" si="7"/>
        <v>0.29935548182493621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1"/>
        <v>0</v>
      </c>
      <c r="P36" s="10">
        <f t="shared" ca="1" si="2"/>
        <v>0</v>
      </c>
      <c r="Q36" s="10">
        <f t="shared" ca="1" si="3"/>
        <v>0</v>
      </c>
      <c r="R36" s="10">
        <f t="shared" ca="1" si="4"/>
        <v>0</v>
      </c>
      <c r="S36" s="10">
        <f t="shared" ca="1" si="5"/>
        <v>0</v>
      </c>
      <c r="T36" s="10">
        <f t="shared" ca="1" si="6"/>
        <v>0</v>
      </c>
      <c r="U36" s="10"/>
      <c r="V36" s="10"/>
      <c r="W36" s="10"/>
      <c r="X36" s="10"/>
      <c r="Y36" s="108" t="s">
        <v>70</v>
      </c>
      <c r="Z36" s="108" t="s">
        <v>71</v>
      </c>
      <c r="AA36" s="108"/>
      <c r="AB36" s="108" t="s">
        <v>72</v>
      </c>
      <c r="AC36" s="108"/>
      <c r="AD36" s="108" t="s">
        <v>73</v>
      </c>
      <c r="AE36" s="41"/>
    </row>
    <row r="37" spans="1:31">
      <c r="A37" s="10">
        <f t="shared" ca="1" si="7"/>
        <v>0.70578587428918405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1"/>
        <v>0</v>
      </c>
      <c r="P37" s="10">
        <f t="shared" ca="1" si="2"/>
        <v>0</v>
      </c>
      <c r="Q37" s="10">
        <f t="shared" ca="1" si="3"/>
        <v>0</v>
      </c>
      <c r="R37" s="10">
        <f t="shared" ca="1" si="4"/>
        <v>0</v>
      </c>
      <c r="S37" s="10">
        <f t="shared" ca="1" si="5"/>
        <v>0</v>
      </c>
      <c r="T37" s="10">
        <f t="shared" ca="1" si="6"/>
        <v>0</v>
      </c>
      <c r="U37" s="10"/>
      <c r="V37" s="10"/>
      <c r="W37" s="10"/>
      <c r="X37" s="10"/>
      <c r="Y37" s="73">
        <f>IF(COUNT(Sheet1!$B6:'Sheet1'!$C6)=2,(C6-Z$25/n)^2,0)</f>
        <v>0</v>
      </c>
      <c r="Z37" s="74">
        <f>IF(COUNT(Sheet1!$B6:'Sheet1'!$C6)=2,Z$29*B6^2+Y$30*B6+Y$31,0)</f>
        <v>0</v>
      </c>
      <c r="AA37" s="74"/>
      <c r="AB37" s="74">
        <f t="shared" ref="AB37:AB72" ca="1" si="9">IF(COUNT($B6:$C6)=2,(C6-Z37)^2,0)</f>
        <v>0</v>
      </c>
      <c r="AC37" s="49"/>
      <c r="AD37" s="75">
        <f>IF(COUNT(Sheet1!$B6:'Sheet1'!$C6)=2,($Z$25/n-Z37)^2,0)</f>
        <v>0</v>
      </c>
      <c r="AE37" s="10" t="s">
        <v>0</v>
      </c>
    </row>
    <row r="38" spans="1:31">
      <c r="A38" s="10">
        <f t="shared" ca="1" si="7"/>
        <v>0.64868946397262817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1"/>
        <v>0</v>
      </c>
      <c r="P38" s="10">
        <f t="shared" ca="1" si="2"/>
        <v>0</v>
      </c>
      <c r="Q38" s="10">
        <f t="shared" ca="1" si="3"/>
        <v>0</v>
      </c>
      <c r="R38" s="10">
        <f t="shared" ca="1" si="4"/>
        <v>0</v>
      </c>
      <c r="S38" s="10">
        <f t="shared" ca="1" si="5"/>
        <v>0</v>
      </c>
      <c r="T38" s="10">
        <f t="shared" ca="1" si="6"/>
        <v>0</v>
      </c>
      <c r="U38" s="10"/>
      <c r="V38" s="10"/>
      <c r="W38" s="10"/>
      <c r="X38" s="10"/>
      <c r="Y38" s="73">
        <f>IF(COUNT(Sheet1!$B7:'Sheet1'!$C7)=2,(C7-Z$25/n)^2,0)</f>
        <v>0</v>
      </c>
      <c r="Z38" s="74">
        <f>IF(COUNT(Sheet1!$B7:'Sheet1'!$C7)=2,Z$29*B7^2+Y$30*B7+Y$31,0)</f>
        <v>0</v>
      </c>
      <c r="AA38" s="59"/>
      <c r="AB38" s="74">
        <f t="shared" ca="1" si="9"/>
        <v>0</v>
      </c>
      <c r="AC38" s="32"/>
      <c r="AD38" s="75">
        <f>IF(COUNT(Sheet1!$B7:'Sheet1'!$C7)=2,($Z$25/n-Z38)^2,0)</f>
        <v>0</v>
      </c>
      <c r="AE38" s="10"/>
    </row>
    <row r="39" spans="1:31">
      <c r="A39" s="10">
        <f t="shared" ca="1" si="7"/>
        <v>0.36915983856803469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1"/>
        <v>0</v>
      </c>
      <c r="P39" s="10">
        <f t="shared" ca="1" si="2"/>
        <v>0</v>
      </c>
      <c r="Q39" s="10">
        <f t="shared" ca="1" si="3"/>
        <v>0</v>
      </c>
      <c r="R39" s="10">
        <f t="shared" ca="1" si="4"/>
        <v>0</v>
      </c>
      <c r="S39" s="10">
        <f t="shared" ca="1" si="5"/>
        <v>0</v>
      </c>
      <c r="T39" s="10">
        <f t="shared" ca="1" si="6"/>
        <v>0</v>
      </c>
      <c r="U39" s="10"/>
      <c r="V39" s="10"/>
      <c r="W39" s="10"/>
      <c r="X39" s="10"/>
      <c r="Y39" s="73">
        <f>IF(COUNT(Sheet1!$B8:'Sheet1'!$C8)=2,(C8-Z$25/n)^2,0)</f>
        <v>0</v>
      </c>
      <c r="Z39" s="74">
        <f>IF(COUNT(Sheet1!$B8:'Sheet1'!$C8)=2,Z$29*B8^2+Y$30*B8+Y$31,0)</f>
        <v>0</v>
      </c>
      <c r="AA39" s="59"/>
      <c r="AB39" s="74">
        <f t="shared" ca="1" si="9"/>
        <v>0</v>
      </c>
      <c r="AC39" s="32"/>
      <c r="AD39" s="75">
        <f>IF(COUNT(Sheet1!$B8:'Sheet1'!$C8)=2,($Z$25/n-Z39)^2,0)</f>
        <v>0</v>
      </c>
      <c r="AE39" s="10"/>
    </row>
    <row r="40" spans="1:31">
      <c r="A40" s="10">
        <f t="shared" ca="1" si="7"/>
        <v>0.87768637718730491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1"/>
        <v>0</v>
      </c>
      <c r="P40" s="10">
        <f t="shared" ca="1" si="2"/>
        <v>0</v>
      </c>
      <c r="Q40" s="10">
        <f t="shared" ca="1" si="3"/>
        <v>0</v>
      </c>
      <c r="R40" s="10">
        <f t="shared" ca="1" si="4"/>
        <v>0</v>
      </c>
      <c r="S40" s="10">
        <f t="shared" ca="1" si="5"/>
        <v>0</v>
      </c>
      <c r="T40" s="10">
        <f t="shared" ca="1" si="6"/>
        <v>0</v>
      </c>
      <c r="U40" s="10"/>
      <c r="V40" s="10"/>
      <c r="W40" s="10"/>
      <c r="X40" s="10"/>
      <c r="Y40" s="73">
        <f>IF(COUNT(Sheet1!$B9:'Sheet1'!$C9)=2,(C9-Z$25/n)^2,0)</f>
        <v>0</v>
      </c>
      <c r="Z40" s="74">
        <f>IF(COUNT(Sheet1!$B9:'Sheet1'!$C9)=2,Z$29*B9^2+Y$30*B9+Y$31,0)</f>
        <v>0</v>
      </c>
      <c r="AA40" s="59"/>
      <c r="AB40" s="74">
        <f t="shared" ca="1" si="9"/>
        <v>0</v>
      </c>
      <c r="AC40" s="32"/>
      <c r="AD40" s="75">
        <f>IF(COUNT(Sheet1!$B9:'Sheet1'!$C9)=2,($Z$25/n-Z40)^2,0)</f>
        <v>0</v>
      </c>
      <c r="AE40" s="10"/>
    </row>
    <row r="41" spans="1:31">
      <c r="A41" s="10">
        <f t="shared" ca="1" si="7"/>
        <v>0.85636073665409762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1"/>
        <v>0</v>
      </c>
      <c r="P41" s="10">
        <f t="shared" ca="1" si="2"/>
        <v>0</v>
      </c>
      <c r="Q41" s="10">
        <f t="shared" ca="1" si="3"/>
        <v>0</v>
      </c>
      <c r="R41" s="10">
        <f t="shared" ca="1" si="4"/>
        <v>0</v>
      </c>
      <c r="S41" s="10">
        <f t="shared" ca="1" si="5"/>
        <v>0</v>
      </c>
      <c r="T41" s="10">
        <f t="shared" ca="1" si="6"/>
        <v>0</v>
      </c>
      <c r="U41" s="10"/>
      <c r="V41" s="10"/>
      <c r="W41" s="10"/>
      <c r="X41" s="10"/>
      <c r="Y41" s="73">
        <f>IF(COUNT(Sheet1!$B10:'Sheet1'!$C10)=2,(C10-Z$25/n)^2,0)</f>
        <v>0</v>
      </c>
      <c r="Z41" s="74">
        <f>IF(COUNT(Sheet1!$B10:'Sheet1'!$C10)=2,Z$29*B10^2+Y$30*B10+Y$31,0)</f>
        <v>0</v>
      </c>
      <c r="AA41" s="59"/>
      <c r="AB41" s="74">
        <f t="shared" ca="1" si="9"/>
        <v>0</v>
      </c>
      <c r="AC41" s="32"/>
      <c r="AD41" s="75">
        <f>IF(COUNT(Sheet1!$B10:'Sheet1'!$C10)=2,($Z$25/n-Z41)^2,0)</f>
        <v>0</v>
      </c>
      <c r="AE41" s="10"/>
    </row>
    <row r="42" spans="1:31">
      <c r="A42" s="10">
        <f t="shared" ca="1" si="7"/>
        <v>0.41052499787418362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1"/>
        <v>0</v>
      </c>
      <c r="P42" s="10">
        <f t="shared" ca="1" si="2"/>
        <v>0</v>
      </c>
      <c r="Q42" s="10">
        <f t="shared" ca="1" si="3"/>
        <v>0</v>
      </c>
      <c r="R42" s="10">
        <f t="shared" ca="1" si="4"/>
        <v>0</v>
      </c>
      <c r="S42" s="10">
        <f t="shared" ca="1" si="5"/>
        <v>0</v>
      </c>
      <c r="T42" s="10">
        <f t="shared" ca="1" si="6"/>
        <v>0</v>
      </c>
      <c r="U42" s="10"/>
      <c r="V42" s="10"/>
      <c r="W42" s="10"/>
      <c r="X42" s="10"/>
      <c r="Y42" s="73">
        <f>IF(COUNT(Sheet1!$B11:'Sheet1'!$C11)=2,(C11-Z$25/n)^2,0)</f>
        <v>0</v>
      </c>
      <c r="Z42" s="74">
        <f>IF(COUNT(Sheet1!$B11:'Sheet1'!$C11)=2,Z$29*B11^2+Y$30*B11+Y$31,0)</f>
        <v>0</v>
      </c>
      <c r="AA42" s="59"/>
      <c r="AB42" s="74">
        <f t="shared" ca="1" si="9"/>
        <v>0</v>
      </c>
      <c r="AC42" s="32"/>
      <c r="AD42" s="75">
        <f>IF(COUNT(Sheet1!$B11:'Sheet1'!$C11)=2,($Z$25/n-Z42)^2,0)</f>
        <v>0</v>
      </c>
      <c r="AE42" s="10"/>
    </row>
    <row r="43" spans="1:31">
      <c r="A43" s="10">
        <f t="shared" ca="1" si="7"/>
        <v>0.17692240062268083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1"/>
        <v>0</v>
      </c>
      <c r="P43" s="10">
        <f t="shared" ca="1" si="2"/>
        <v>0</v>
      </c>
      <c r="Q43" s="10">
        <f t="shared" ca="1" si="3"/>
        <v>0</v>
      </c>
      <c r="R43" s="10">
        <f t="shared" ca="1" si="4"/>
        <v>0</v>
      </c>
      <c r="S43" s="10">
        <f t="shared" ca="1" si="5"/>
        <v>0</v>
      </c>
      <c r="T43" s="10">
        <f t="shared" ca="1" si="6"/>
        <v>0</v>
      </c>
      <c r="U43" s="10"/>
      <c r="V43" s="10"/>
      <c r="W43" s="10"/>
      <c r="X43" s="10"/>
      <c r="Y43" s="73">
        <f>IF(COUNT(Sheet1!$B12:'Sheet1'!$C12)=2,(C12-Z$25/n)^2,0)</f>
        <v>0</v>
      </c>
      <c r="Z43" s="74">
        <f>IF(COUNT(Sheet1!$B12:'Sheet1'!$C12)=2,Z$29*B12^2+Y$30*B12+Y$31,0)</f>
        <v>0</v>
      </c>
      <c r="AA43" s="59"/>
      <c r="AB43" s="74">
        <f t="shared" ca="1" si="9"/>
        <v>0</v>
      </c>
      <c r="AC43" s="32"/>
      <c r="AD43" s="75">
        <f>IF(COUNT(Sheet1!$B12:'Sheet1'!$C12)=2,($Z$25/n-Z43)^2,0)</f>
        <v>0</v>
      </c>
      <c r="AE43" s="10"/>
    </row>
    <row r="44" spans="1:31">
      <c r="A44" s="10">
        <f t="shared" ca="1" si="7"/>
        <v>0.29862891405822189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1"/>
        <v>0</v>
      </c>
      <c r="P44" s="10">
        <f t="shared" ca="1" si="2"/>
        <v>0</v>
      </c>
      <c r="Q44" s="10">
        <f t="shared" ca="1" si="3"/>
        <v>0</v>
      </c>
      <c r="R44" s="10">
        <f t="shared" ca="1" si="4"/>
        <v>0</v>
      </c>
      <c r="S44" s="10">
        <f t="shared" ca="1" si="5"/>
        <v>0</v>
      </c>
      <c r="T44" s="10">
        <f t="shared" ca="1" si="6"/>
        <v>0</v>
      </c>
      <c r="U44" s="10"/>
      <c r="V44" s="10"/>
      <c r="W44" s="10"/>
      <c r="X44" s="10"/>
      <c r="Y44" s="73">
        <f>IF(COUNT(Sheet1!$B13:'Sheet1'!$C13)=2,(C13-Z$25/n)^2,0)</f>
        <v>0</v>
      </c>
      <c r="Z44" s="74">
        <f>IF(COUNT(Sheet1!$B13:'Sheet1'!$C13)=2,Z$29*B13^2+Y$30*B13+Y$31,0)</f>
        <v>0</v>
      </c>
      <c r="AA44" s="32"/>
      <c r="AB44" s="74">
        <f t="shared" ca="1" si="9"/>
        <v>0</v>
      </c>
      <c r="AC44" s="32"/>
      <c r="AD44" s="75">
        <f>IF(COUNT(Sheet1!$B13:'Sheet1'!$C13)=2,($Z$25/n-Z44)^2,0)</f>
        <v>0</v>
      </c>
      <c r="AE44" s="10"/>
    </row>
    <row r="45" spans="1:31">
      <c r="A45" s="10">
        <f t="shared" ca="1" si="7"/>
        <v>0.90516465033901927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1"/>
        <v>0</v>
      </c>
      <c r="P45" s="10">
        <f t="shared" ca="1" si="2"/>
        <v>0</v>
      </c>
      <c r="Q45" s="10">
        <f t="shared" ca="1" si="3"/>
        <v>0</v>
      </c>
      <c r="R45" s="10">
        <f t="shared" ca="1" si="4"/>
        <v>0</v>
      </c>
      <c r="S45" s="10">
        <f t="shared" ca="1" si="5"/>
        <v>0</v>
      </c>
      <c r="T45" s="10">
        <f t="shared" ca="1" si="6"/>
        <v>0</v>
      </c>
      <c r="U45" s="10"/>
      <c r="V45" s="10"/>
      <c r="W45" s="10"/>
      <c r="X45" s="10"/>
      <c r="Y45" s="73">
        <f>IF(COUNT(Sheet1!$B14:'Sheet1'!$C14)=2,(C14-Z$25/n)^2,0)</f>
        <v>0</v>
      </c>
      <c r="Z45" s="74">
        <f>IF(COUNT(Sheet1!$B14:'Sheet1'!$C14)=2,Z$29*B14^2+Y$30*B14+Y$31,0)</f>
        <v>0</v>
      </c>
      <c r="AA45" s="59"/>
      <c r="AB45" s="74">
        <f t="shared" ca="1" si="9"/>
        <v>0</v>
      </c>
      <c r="AC45" s="32"/>
      <c r="AD45" s="75">
        <f>IF(COUNT(Sheet1!$B14:'Sheet1'!$C14)=2,($Z$25/n-Z45)^2,0)</f>
        <v>0</v>
      </c>
      <c r="AE45" s="10"/>
    </row>
    <row r="46" spans="1:31">
      <c r="A46" s="10">
        <f t="shared" ca="1" si="7"/>
        <v>0.51741671388447585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1"/>
        <v>0</v>
      </c>
      <c r="P46" s="10">
        <f t="shared" ca="1" si="2"/>
        <v>0</v>
      </c>
      <c r="Q46" s="10">
        <f t="shared" ca="1" si="3"/>
        <v>0</v>
      </c>
      <c r="R46" s="10">
        <f t="shared" ca="1" si="4"/>
        <v>0</v>
      </c>
      <c r="S46" s="10">
        <f t="shared" ca="1" si="5"/>
        <v>0</v>
      </c>
      <c r="T46" s="10">
        <f t="shared" ca="1" si="6"/>
        <v>0</v>
      </c>
      <c r="U46" s="10"/>
      <c r="V46" s="10"/>
      <c r="W46" s="10"/>
      <c r="X46" s="10"/>
      <c r="Y46" s="73">
        <f>IF(COUNT(Sheet1!$B15:'Sheet1'!$C15)=2,(C15-Z$25/n)^2,0)</f>
        <v>0</v>
      </c>
      <c r="Z46" s="74">
        <f>IF(COUNT(Sheet1!$B15:'Sheet1'!$C15)=2,Z$29*B15^2+Y$30*B15+Y$31,0)</f>
        <v>0</v>
      </c>
      <c r="AA46" s="59"/>
      <c r="AB46" s="74">
        <f t="shared" ca="1" si="9"/>
        <v>0</v>
      </c>
      <c r="AC46" s="32"/>
      <c r="AD46" s="75">
        <f>IF(COUNT(Sheet1!$B15:'Sheet1'!$C15)=2,($Z$25/n-Z46)^2,0)</f>
        <v>0</v>
      </c>
      <c r="AE46" s="10"/>
    </row>
    <row r="47" spans="1:31">
      <c r="A47" s="10">
        <f t="shared" ca="1" si="7"/>
        <v>0.46390964009782154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1"/>
        <v>0</v>
      </c>
      <c r="P47" s="10">
        <f t="shared" ca="1" si="2"/>
        <v>0</v>
      </c>
      <c r="Q47" s="10">
        <f t="shared" ca="1" si="3"/>
        <v>0</v>
      </c>
      <c r="R47" s="10">
        <f t="shared" ca="1" si="4"/>
        <v>0</v>
      </c>
      <c r="S47" s="10">
        <f t="shared" ca="1" si="5"/>
        <v>0</v>
      </c>
      <c r="T47" s="10">
        <f t="shared" ca="1" si="6"/>
        <v>0</v>
      </c>
      <c r="U47" s="10"/>
      <c r="V47" s="10"/>
      <c r="W47" s="10"/>
      <c r="X47" s="10"/>
      <c r="Y47" s="73">
        <f>IF(COUNT(Sheet1!$B16:'Sheet1'!$C16)=2,(C16-Z$25/n)^2,0)</f>
        <v>0</v>
      </c>
      <c r="Z47" s="74">
        <f>IF(COUNT(Sheet1!$B16:'Sheet1'!$C16)=2,Z$29*B16^2+Y$30*B16+Y$31,0)</f>
        <v>0</v>
      </c>
      <c r="AA47" s="59"/>
      <c r="AB47" s="74">
        <f t="shared" ca="1" si="9"/>
        <v>0</v>
      </c>
      <c r="AC47" s="32"/>
      <c r="AD47" s="75">
        <f>IF(COUNT(Sheet1!$B16:'Sheet1'!$C16)=2,($Z$25/n-Z47)^2,0)</f>
        <v>0</v>
      </c>
      <c r="AE47" s="10"/>
    </row>
    <row r="48" spans="1:31">
      <c r="A48" s="10">
        <f t="shared" ca="1" si="7"/>
        <v>0.80910424302517359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1"/>
        <v>0</v>
      </c>
      <c r="P48" s="10">
        <f t="shared" ca="1" si="2"/>
        <v>0</v>
      </c>
      <c r="Q48" s="10">
        <f t="shared" ca="1" si="3"/>
        <v>0</v>
      </c>
      <c r="R48" s="10">
        <f t="shared" ca="1" si="4"/>
        <v>0</v>
      </c>
      <c r="S48" s="10">
        <f t="shared" ca="1" si="5"/>
        <v>0</v>
      </c>
      <c r="T48" s="10">
        <f t="shared" ca="1" si="6"/>
        <v>0</v>
      </c>
      <c r="U48" s="10"/>
      <c r="V48" s="10"/>
      <c r="W48" s="10"/>
      <c r="X48" s="10"/>
      <c r="Y48" s="73">
        <f>IF(COUNT(Sheet1!$B17:'Sheet1'!$C17)=2,(C17-Z$25/n)^2,0)</f>
        <v>0</v>
      </c>
      <c r="Z48" s="74">
        <f>IF(COUNT(Sheet1!$B17:'Sheet1'!$C17)=2,Z$29*B17^2+Y$30*B17+Y$31,0)</f>
        <v>0</v>
      </c>
      <c r="AA48" s="59"/>
      <c r="AB48" s="74">
        <f t="shared" ca="1" si="9"/>
        <v>0</v>
      </c>
      <c r="AC48" s="32"/>
      <c r="AD48" s="75">
        <f>IF(COUNT(Sheet1!$B17:'Sheet1'!$C17)=2,($Z$25/n-Z48)^2,0)</f>
        <v>0</v>
      </c>
      <c r="AE48" s="10"/>
    </row>
    <row r="49" spans="1:31">
      <c r="A49" s="10">
        <f t="shared" ca="1" si="7"/>
        <v>0.85928108120462243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1"/>
        <v>0</v>
      </c>
      <c r="P49" s="10">
        <f t="shared" ca="1" si="2"/>
        <v>0</v>
      </c>
      <c r="Q49" s="10">
        <f t="shared" ca="1" si="3"/>
        <v>0</v>
      </c>
      <c r="R49" s="10">
        <f t="shared" ca="1" si="4"/>
        <v>0</v>
      </c>
      <c r="S49" s="10">
        <f t="shared" ca="1" si="5"/>
        <v>0</v>
      </c>
      <c r="T49" s="10">
        <f t="shared" ca="1" si="6"/>
        <v>0</v>
      </c>
      <c r="U49" s="10"/>
      <c r="V49" s="10"/>
      <c r="W49" s="10"/>
      <c r="X49" s="10"/>
      <c r="Y49" s="73">
        <f>IF(COUNT(Sheet1!$B18:'Sheet1'!$C18)=2,(C18-Z$25/n)^2,0)</f>
        <v>0</v>
      </c>
      <c r="Z49" s="74">
        <f>IF(COUNT(Sheet1!$B18:'Sheet1'!$C18)=2,Z$29*B18^2+Y$30*B18+Y$31,0)</f>
        <v>0</v>
      </c>
      <c r="AA49" s="59"/>
      <c r="AB49" s="74">
        <f t="shared" ca="1" si="9"/>
        <v>0</v>
      </c>
      <c r="AC49" s="32"/>
      <c r="AD49" s="75">
        <f>IF(COUNT(Sheet1!$B18:'Sheet1'!$C18)=2,($Z$25/n-Z49)^2,0)</f>
        <v>0</v>
      </c>
      <c r="AE49" s="10"/>
    </row>
    <row r="50" spans="1:31">
      <c r="A50" s="10">
        <f t="shared" ca="1" si="7"/>
        <v>0.34642419073585773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1"/>
        <v>0</v>
      </c>
      <c r="P50" s="10">
        <f t="shared" ca="1" si="2"/>
        <v>0</v>
      </c>
      <c r="Q50" s="10">
        <f t="shared" ca="1" si="3"/>
        <v>0</v>
      </c>
      <c r="R50" s="10">
        <f t="shared" ca="1" si="4"/>
        <v>0</v>
      </c>
      <c r="S50" s="10">
        <f t="shared" ca="1" si="5"/>
        <v>0</v>
      </c>
      <c r="T50" s="10">
        <f t="shared" ca="1" si="6"/>
        <v>0</v>
      </c>
      <c r="U50" s="10"/>
      <c r="V50" s="10"/>
      <c r="W50" s="10"/>
      <c r="X50" s="10"/>
      <c r="Y50" s="73">
        <f>IF(COUNT(Sheet1!$B19:'Sheet1'!$C19)=2,(C19-Z$25/n)^2,0)</f>
        <v>0</v>
      </c>
      <c r="Z50" s="74">
        <f>IF(COUNT(Sheet1!$B19:'Sheet1'!$C19)=2,Z$29*B19^2+Y$30*B19+Y$31,0)</f>
        <v>0</v>
      </c>
      <c r="AA50" s="59"/>
      <c r="AB50" s="74">
        <f t="shared" ca="1" si="9"/>
        <v>0</v>
      </c>
      <c r="AC50" s="32"/>
      <c r="AD50" s="75">
        <f>IF(COUNT(Sheet1!$B19:'Sheet1'!$C19)=2,($Z$25/n-Z50)^2,0)</f>
        <v>0</v>
      </c>
      <c r="AE50" s="10"/>
    </row>
    <row r="51" spans="1:3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80" t="str">
        <f>IF(COUNT(J51)=1,(-b+SQRT(b*b-4*a*(__c-J51)))/(2*a),"")</f>
        <v/>
      </c>
      <c r="L51" s="8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73">
        <f>IF(COUNT(Sheet1!$B20:'Sheet1'!$C20)=2,(C20-Z$25/n)^2,0)</f>
        <v>0</v>
      </c>
      <c r="Z51" s="74">
        <f>IF(COUNT(Sheet1!$B20:'Sheet1'!$C20)=2,Z$29*B20^2+Y$30*B20+Y$31,0)</f>
        <v>0</v>
      </c>
      <c r="AA51" s="59"/>
      <c r="AB51" s="74">
        <f t="shared" ca="1" si="9"/>
        <v>0</v>
      </c>
      <c r="AC51" s="32"/>
      <c r="AD51" s="75">
        <f>IF(COUNT(Sheet1!$B20:'Sheet1'!$C20)=2,($Z$25/n-Z51)^2,0)</f>
        <v>0</v>
      </c>
      <c r="AE51" s="10"/>
    </row>
    <row r="52" spans="1:3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73">
        <f>IF(COUNT(Sheet1!$B21:'Sheet1'!$C21)=2,(C21-Z$25/n)^2,0)</f>
        <v>0</v>
      </c>
      <c r="Z52" s="74">
        <f>IF(COUNT(Sheet1!$B21:'Sheet1'!$C21)=2,Z$29*B21^2+Y$30*B21+Y$31,0)</f>
        <v>0</v>
      </c>
      <c r="AA52" s="59"/>
      <c r="AB52" s="74">
        <f t="shared" ca="1" si="9"/>
        <v>0</v>
      </c>
      <c r="AC52" s="32"/>
      <c r="AD52" s="75">
        <f>IF(COUNT(Sheet1!$B21:'Sheet1'!$C21)=2,($Z$25/n-Z52)^2,0)</f>
        <v>0</v>
      </c>
      <c r="AE52" s="10"/>
    </row>
    <row r="53" spans="1:3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73">
        <f>IF(COUNT(Sheet1!$B22:'Sheet1'!$C22)=2,(C22-Z$25/n)^2,0)</f>
        <v>0</v>
      </c>
      <c r="Z53" s="74">
        <f>IF(COUNT(Sheet1!$B22:'Sheet1'!$C22)=2,Z$29*B22^2+Y$30*B22+Y$31,0)</f>
        <v>0</v>
      </c>
      <c r="AA53" s="59"/>
      <c r="AB53" s="74">
        <f t="shared" ca="1" si="9"/>
        <v>0</v>
      </c>
      <c r="AC53" s="32"/>
      <c r="AD53" s="75">
        <f>IF(COUNT(Sheet1!$B22:'Sheet1'!$C22)=2,($Z$25/n-Z53)^2,0)</f>
        <v>0</v>
      </c>
      <c r="AE53" s="10"/>
    </row>
    <row r="54" spans="1:3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73">
        <f>IF(COUNT(Sheet1!$B23:'Sheet1'!$C23)=2,(C23-Z$25/n)^2,0)</f>
        <v>0</v>
      </c>
      <c r="Z54" s="74">
        <f>IF(COUNT(Sheet1!$B23:'Sheet1'!$C23)=2,Z$29*B23^2+Y$30*B23+Y$31,0)</f>
        <v>0</v>
      </c>
      <c r="AA54" s="59"/>
      <c r="AB54" s="74">
        <f t="shared" ca="1" si="9"/>
        <v>0</v>
      </c>
      <c r="AC54" s="32"/>
      <c r="AD54" s="75">
        <f>IF(COUNT(Sheet1!$B23:'Sheet1'!$C23)=2,($Z$25/n-Z54)^2,0)</f>
        <v>0</v>
      </c>
      <c r="AE54" s="10"/>
    </row>
    <row r="55" spans="1:3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73">
        <f>IF(COUNT(Sheet1!$B24:'Sheet1'!$C24)=2,(C24-Z$25/n)^2,0)</f>
        <v>0</v>
      </c>
      <c r="Z55" s="74">
        <f>IF(COUNT(Sheet1!$B24:'Sheet1'!$C24)=2,Z$29*B24^2+Y$30*B24+Y$31,0)</f>
        <v>0</v>
      </c>
      <c r="AA55" s="59"/>
      <c r="AB55" s="74">
        <f t="shared" ca="1" si="9"/>
        <v>0</v>
      </c>
      <c r="AC55" s="32"/>
      <c r="AD55" s="75">
        <f>IF(COUNT(Sheet1!$B24:'Sheet1'!$C24)=2,($Z$25/n-Z55)^2,0)</f>
        <v>0</v>
      </c>
      <c r="AE55" s="10"/>
    </row>
    <row r="56" spans="1:3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73">
        <f>IF(COUNT(Sheet1!$B25:'Sheet1'!$C25)=2,(C25-Z$25/n)^2,0)</f>
        <v>0</v>
      </c>
      <c r="Z56" s="74">
        <f>IF(COUNT(Sheet1!$B25:'Sheet1'!$C25)=2,Z$29*B25^2+Y$30*B25+Y$31,0)</f>
        <v>0</v>
      </c>
      <c r="AA56" s="56"/>
      <c r="AB56" s="74">
        <f t="shared" ca="1" si="9"/>
        <v>0</v>
      </c>
      <c r="AC56" s="56"/>
      <c r="AD56" s="75">
        <f>IF(COUNT(Sheet1!$B25:'Sheet1'!$C25)=2,($Z$25/n-Z56)^2,0)</f>
        <v>0</v>
      </c>
      <c r="AE56" s="10"/>
    </row>
    <row r="57" spans="1:3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73">
        <f>IF(COUNT(Sheet1!$B26:'Sheet1'!$C26)=2,(C26-Z$25/n)^2,0)</f>
        <v>0</v>
      </c>
      <c r="Z57" s="74">
        <f>IF(COUNT(Sheet1!$B26:'Sheet1'!$C26)=2,Z$29*B26^2+Y$30*B26+Y$31,0)</f>
        <v>0</v>
      </c>
      <c r="AA57" s="56"/>
      <c r="AB57" s="74">
        <f t="shared" ca="1" si="9"/>
        <v>0</v>
      </c>
      <c r="AC57" s="56"/>
      <c r="AD57" s="75">
        <f>IF(COUNT(Sheet1!$B26:'Sheet1'!$C26)=2,($Z$25/n-Z57)^2,0)</f>
        <v>0</v>
      </c>
      <c r="AE57" s="10"/>
    </row>
    <row r="58" spans="1:3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73">
        <f>IF(COUNT(Sheet1!$B27:'Sheet1'!$C27)=2,(C27-Z$25/n)^2,0)</f>
        <v>0</v>
      </c>
      <c r="Z58" s="74">
        <f>IF(COUNT(Sheet1!$B27:'Sheet1'!$C27)=2,Z$29*B27^2+Y$30*B27+Y$31,0)</f>
        <v>0</v>
      </c>
      <c r="AA58" s="56"/>
      <c r="AB58" s="74">
        <f t="shared" ca="1" si="9"/>
        <v>0</v>
      </c>
      <c r="AC58" s="56"/>
      <c r="AD58" s="75">
        <f>IF(COUNT(Sheet1!$B27:'Sheet1'!$C27)=2,($Z$25/n-Z58)^2,0)</f>
        <v>0</v>
      </c>
      <c r="AE58" s="10"/>
    </row>
    <row r="59" spans="1:3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73">
        <f>IF(COUNT(Sheet1!$B28:'Sheet1'!$C28)=2,(C28-Z$25/n)^2,0)</f>
        <v>0</v>
      </c>
      <c r="Z59" s="74">
        <f>IF(COUNT(Sheet1!$B28:'Sheet1'!$C28)=2,Z$29*B28^2+Y$30*B28+Y$31,0)</f>
        <v>0</v>
      </c>
      <c r="AA59" s="56"/>
      <c r="AB59" s="74">
        <f t="shared" ca="1" si="9"/>
        <v>0</v>
      </c>
      <c r="AC59" s="56"/>
      <c r="AD59" s="75">
        <f>IF(COUNT(Sheet1!$B28:'Sheet1'!$C28)=2,($Z$25/n-Z59)^2,0)</f>
        <v>0</v>
      </c>
      <c r="AE59" s="10"/>
    </row>
    <row r="60" spans="1:3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73">
        <f>IF(COUNT(Sheet1!$B29:'Sheet1'!$C29)=2,(C29-Z$25/n)^2,0)</f>
        <v>0</v>
      </c>
      <c r="Z60" s="74">
        <f>IF(COUNT(Sheet1!$B29:'Sheet1'!$C29)=2,Z$29*B29^2+Y$30*B29+Y$31,0)</f>
        <v>0</v>
      </c>
      <c r="AA60" s="56"/>
      <c r="AB60" s="74">
        <f t="shared" ca="1" si="9"/>
        <v>0</v>
      </c>
      <c r="AC60" s="56"/>
      <c r="AD60" s="75">
        <f>IF(COUNT(Sheet1!$B29:'Sheet1'!$C29)=2,($Z$25/n-Z60)^2,0)</f>
        <v>0</v>
      </c>
      <c r="AE60" s="10"/>
    </row>
    <row r="61" spans="1:3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73">
        <f>IF(COUNT(Sheet1!$B30:'Sheet1'!$C30)=2,(C30-Z$25/n)^2,0)</f>
        <v>0</v>
      </c>
      <c r="Z61" s="74">
        <f>IF(COUNT(Sheet1!$B30:'Sheet1'!$C30)=2,Z$29*B30^2+Y$30*B30+Y$31,0)</f>
        <v>0</v>
      </c>
      <c r="AA61" s="56"/>
      <c r="AB61" s="74">
        <f t="shared" ca="1" si="9"/>
        <v>0</v>
      </c>
      <c r="AC61" s="56"/>
      <c r="AD61" s="75">
        <f>IF(COUNT(Sheet1!$B30:'Sheet1'!$C30)=2,($Z$25/n-Z61)^2,0)</f>
        <v>0</v>
      </c>
      <c r="AE61" s="10"/>
    </row>
    <row r="62" spans="1:3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73">
        <f>IF(COUNT(Sheet1!$B31:'Sheet1'!$C31)=2,(C31-Z$25/n)^2,0)</f>
        <v>0</v>
      </c>
      <c r="Z62" s="74">
        <f>IF(COUNT(Sheet1!$B31:'Sheet1'!$C31)=2,Z$29*B31^2+Y$30*B31+Y$31,0)</f>
        <v>0</v>
      </c>
      <c r="AA62" s="56"/>
      <c r="AB62" s="74">
        <f t="shared" ca="1" si="9"/>
        <v>0</v>
      </c>
      <c r="AC62" s="56"/>
      <c r="AD62" s="75">
        <f>IF(COUNT(Sheet1!$B31:'Sheet1'!$C31)=2,($Z$25/n-Z62)^2,0)</f>
        <v>0</v>
      </c>
      <c r="AE62" s="10"/>
    </row>
    <row r="63" spans="1:3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73">
        <f>IF(COUNT(Sheet1!$B32:'Sheet1'!$C32)=2,(C32-Z$25/n)^2,0)</f>
        <v>0</v>
      </c>
      <c r="Z63" s="74">
        <f>IF(COUNT(Sheet1!$B32:'Sheet1'!$C32)=2,Z$29*B32^2+Y$30*B32+Y$31,0)</f>
        <v>0</v>
      </c>
      <c r="AA63" s="56"/>
      <c r="AB63" s="74">
        <f t="shared" ca="1" si="9"/>
        <v>0</v>
      </c>
      <c r="AC63" s="56"/>
      <c r="AD63" s="75">
        <f>IF(COUNT(Sheet1!$B32:'Sheet1'!$C32)=2,($Z$25/n-Z63)^2,0)</f>
        <v>0</v>
      </c>
      <c r="AE63" s="10"/>
    </row>
    <row r="64" spans="1:3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73">
        <f>IF(COUNT(Sheet1!$B33:'Sheet1'!$C33)=2,(C33-Z$25/n)^2,0)</f>
        <v>0</v>
      </c>
      <c r="Z64" s="74">
        <f>IF(COUNT(Sheet1!$B33:'Sheet1'!$C33)=2,Z$29*B33^2+Y$30*B33+Y$31,0)</f>
        <v>0</v>
      </c>
      <c r="AA64" s="56"/>
      <c r="AB64" s="74">
        <f t="shared" ca="1" si="9"/>
        <v>0</v>
      </c>
      <c r="AC64" s="56"/>
      <c r="AD64" s="75">
        <f>IF(COUNT(Sheet1!$B33:'Sheet1'!$C33)=2,($Z$25/n-Z64)^2,0)</f>
        <v>0</v>
      </c>
      <c r="AE64" s="10"/>
    </row>
    <row r="65" spans="1:3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73">
        <f>IF(COUNT(Sheet1!$B34:'Sheet1'!$C34)=2,(C34-Z$25/n)^2,0)</f>
        <v>0</v>
      </c>
      <c r="Z65" s="74">
        <f>IF(COUNT(Sheet1!$B34:'Sheet1'!$C34)=2,Z$29*B34^2+Y$30*B34+Y$31,0)</f>
        <v>0</v>
      </c>
      <c r="AA65" s="56"/>
      <c r="AB65" s="74">
        <f t="shared" ca="1" si="9"/>
        <v>0</v>
      </c>
      <c r="AC65" s="56"/>
      <c r="AD65" s="75">
        <f>IF(COUNT(Sheet1!$B34:'Sheet1'!$C34)=2,($Z$25/n-Z65)^2,0)</f>
        <v>0</v>
      </c>
      <c r="AE65" s="10"/>
    </row>
    <row r="66" spans="1:3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73">
        <f>IF(COUNT(Sheet1!$B35:'Sheet1'!$C35)=2,(C35-Z$25/n)^2,0)</f>
        <v>0</v>
      </c>
      <c r="Z66" s="74">
        <f>IF(COUNT(Sheet1!$B35:'Sheet1'!$C35)=2,Z$29*B35^2+Y$30*B35+Y$31,0)</f>
        <v>0</v>
      </c>
      <c r="AA66" s="56"/>
      <c r="AB66" s="74">
        <f t="shared" ca="1" si="9"/>
        <v>0</v>
      </c>
      <c r="AC66" s="56"/>
      <c r="AD66" s="75">
        <f>IF(COUNT(Sheet1!$B35:'Sheet1'!$C35)=2,($Z$25/n-Z66)^2,0)</f>
        <v>0</v>
      </c>
      <c r="AE66" s="10"/>
    </row>
    <row r="67" spans="1:3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73">
        <f>IF(COUNT(Sheet1!$B36:'Sheet1'!$C36)=2,(C36-Z$25/n)^2,0)</f>
        <v>0</v>
      </c>
      <c r="Z67" s="74">
        <f>IF(COUNT(Sheet1!$B36:'Sheet1'!$C36)=2,Z$29*B36^2+Y$30*B36+Y$31,0)</f>
        <v>0</v>
      </c>
      <c r="AA67" s="56"/>
      <c r="AB67" s="74">
        <f t="shared" ca="1" si="9"/>
        <v>0</v>
      </c>
      <c r="AC67" s="56"/>
      <c r="AD67" s="75">
        <f>IF(COUNT(Sheet1!$B36:'Sheet1'!$C36)=2,($Z$25/n-Z67)^2,0)</f>
        <v>0</v>
      </c>
      <c r="AE67" s="10"/>
    </row>
    <row r="68" spans="1:3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73">
        <f>IF(COUNT(Sheet1!$B37:'Sheet1'!$C37)=2,(C37-Z$25/n)^2,0)</f>
        <v>0</v>
      </c>
      <c r="Z68" s="74">
        <f>IF(COUNT(Sheet1!$B37:'Sheet1'!$C37)=2,Z$29*B37^2+Y$30*B37+Y$31,0)</f>
        <v>0</v>
      </c>
      <c r="AA68" s="56"/>
      <c r="AB68" s="74">
        <f t="shared" ca="1" si="9"/>
        <v>0</v>
      </c>
      <c r="AC68" s="56"/>
      <c r="AD68" s="75">
        <f>IF(COUNT(Sheet1!$B37:'Sheet1'!$C37)=2,($Z$25/n-Z68)^2,0)</f>
        <v>0</v>
      </c>
      <c r="AE68" s="10"/>
    </row>
    <row r="69" spans="1:3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73">
        <f>IF(COUNT(Sheet1!$B38:'Sheet1'!$C38)=2,(C38-Z$25/n)^2,0)</f>
        <v>0</v>
      </c>
      <c r="Z69" s="74">
        <f>IF(COUNT(Sheet1!$B38:'Sheet1'!$C38)=2,Z$29*B38^2+Y$30*B38+Y$31,0)</f>
        <v>0</v>
      </c>
      <c r="AA69" s="56"/>
      <c r="AB69" s="74">
        <f t="shared" ca="1" si="9"/>
        <v>0</v>
      </c>
      <c r="AC69" s="56"/>
      <c r="AD69" s="75">
        <f>IF(COUNT(Sheet1!$B38:'Sheet1'!$C38)=2,($Z$25/n-Z69)^2,0)</f>
        <v>0</v>
      </c>
      <c r="AE69" s="10"/>
    </row>
    <row r="70" spans="1:3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73">
        <f>IF(COUNT(Sheet1!$B39:'Sheet1'!$C39)=2,(C39-Z$25/n)^2,0)</f>
        <v>0</v>
      </c>
      <c r="Z70" s="74">
        <f>IF(COUNT(Sheet1!$B39:'Sheet1'!$C39)=2,Z$29*B39^2+Y$30*B39+Y$31,0)</f>
        <v>0</v>
      </c>
      <c r="AA70" s="56"/>
      <c r="AB70" s="74">
        <f t="shared" ca="1" si="9"/>
        <v>0</v>
      </c>
      <c r="AC70" s="56"/>
      <c r="AD70" s="75">
        <f>IF(COUNT(Sheet1!$B39:'Sheet1'!$C39)=2,($Z$25/n-Z70)^2,0)</f>
        <v>0</v>
      </c>
      <c r="AE70" s="10"/>
    </row>
    <row r="71" spans="1:3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73">
        <f>IF(COUNT(Sheet1!$B40:'Sheet1'!$C40)=2,(C40-Z$25/n)^2,0)</f>
        <v>0</v>
      </c>
      <c r="Z71" s="74">
        <f>IF(COUNT(Sheet1!$B40:'Sheet1'!$C40)=2,Z$29*B40^2+Y$30*B40+Y$31,0)</f>
        <v>0</v>
      </c>
      <c r="AA71" s="56"/>
      <c r="AB71" s="74">
        <f t="shared" ca="1" si="9"/>
        <v>0</v>
      </c>
      <c r="AC71" s="56"/>
      <c r="AD71" s="75">
        <f>IF(COUNT(Sheet1!$B40:'Sheet1'!$C40)=2,($Z$25/n-Z71)^2,0)</f>
        <v>0</v>
      </c>
      <c r="AE71" s="10"/>
    </row>
    <row r="72" spans="1:3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73">
        <f>IF(COUNT(Sheet1!$B41:'Sheet1'!$C41)=2,(C41-Z$25/n)^2,0)</f>
        <v>0</v>
      </c>
      <c r="Z72" s="74">
        <f>IF(COUNT(Sheet1!$B41:'Sheet1'!$C41)=2,Z$29*B41^2+Y$30*B41+Y$31,0)</f>
        <v>0</v>
      </c>
      <c r="AA72" s="56"/>
      <c r="AB72" s="74">
        <f t="shared" ca="1" si="9"/>
        <v>0</v>
      </c>
      <c r="AC72" s="56"/>
      <c r="AD72" s="75">
        <f>IF(COUNT(Sheet1!$B41:'Sheet1'!$C41)=2,($Z$25/n-Z72)^2,0)</f>
        <v>0</v>
      </c>
      <c r="AE72" s="10"/>
    </row>
    <row r="73" spans="1:3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82">
        <f>SUM(Y37:Y72)</f>
        <v>0</v>
      </c>
      <c r="Z73" s="83">
        <f>SUM(Z37:Z72)</f>
        <v>0</v>
      </c>
      <c r="AA73" s="83"/>
      <c r="AB73" s="83">
        <f ca="1">SUM(AB37:AB72)</f>
        <v>0</v>
      </c>
      <c r="AC73" s="83" t="s">
        <v>0</v>
      </c>
      <c r="AD73" s="84">
        <f>SUM(AD37:AD72)</f>
        <v>0</v>
      </c>
      <c r="AE73" s="1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5:AE73"/>
  <sheetViews>
    <sheetView workbookViewId="0">
      <selection sqref="A1:AE73"/>
    </sheetView>
  </sheetViews>
  <sheetFormatPr defaultRowHeight="12.75"/>
  <cols>
    <col min="4" max="9" width="9.140625" hidden="1" customWidth="1"/>
  </cols>
  <sheetData>
    <row r="5" spans="1:31" ht="48">
      <c r="A5" s="40" t="s">
        <v>89</v>
      </c>
      <c r="B5" s="102" t="s">
        <v>84</v>
      </c>
      <c r="C5" s="103" t="s">
        <v>7</v>
      </c>
      <c r="D5" s="40"/>
      <c r="E5" s="40"/>
      <c r="F5" s="40"/>
      <c r="G5" s="40"/>
      <c r="H5" s="40"/>
      <c r="I5" s="40"/>
      <c r="J5" s="104" t="s">
        <v>8</v>
      </c>
      <c r="K5" s="105" t="s">
        <v>9</v>
      </c>
      <c r="L5" s="106"/>
      <c r="M5" s="107"/>
      <c r="N5" s="31" t="s">
        <v>10</v>
      </c>
      <c r="O5" s="10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>
        <f ca="1">RAND()</f>
        <v>0.99735431499709259</v>
      </c>
      <c r="B6" s="33">
        <f ca="1">IF(A6&gt;0.5,Sheet1!$B7,Sheet1!$B6)</f>
        <v>0</v>
      </c>
      <c r="C6" s="99">
        <f ca="1">IF(A6&gt;0.5,Sheet1!$C7,Sheet1!$C6)</f>
        <v>0</v>
      </c>
      <c r="D6" s="10"/>
      <c r="E6" s="10"/>
      <c r="F6" s="10"/>
      <c r="G6" s="10"/>
      <c r="H6" s="10"/>
      <c r="I6" s="10"/>
      <c r="J6" s="34">
        <f>Sheet1!$J6</f>
        <v>0</v>
      </c>
      <c r="K6" s="35" t="str">
        <f>IF(COUNT(Sheet1!$J6)=1,(-Y$30+SQRT(Y$30*Y$30-4*Z$29*(Y$31-J6)))/(2*Z$29),"")</f>
        <v/>
      </c>
      <c r="L6" s="36"/>
      <c r="M6" s="37"/>
      <c r="N6" s="18">
        <f t="shared" ref="N6:N50" ca="1" si="0">IF(COUNT($B6:$C6)=2,B6,0)</f>
        <v>0</v>
      </c>
      <c r="O6" s="10">
        <f t="shared" ref="O6:O50" ca="1" si="1">IF(COUNT($B6:$C6)=2,C6,0)</f>
        <v>0</v>
      </c>
      <c r="P6" s="10">
        <f t="shared" ref="P6:P50" ca="1" si="2">IF(COUNT($B6:$C6)=2,N6*O6,0)</f>
        <v>0</v>
      </c>
      <c r="Q6" s="10">
        <f t="shared" ref="Q6:Q50" ca="1" si="3">IF(COUNT($B6:$C6)=2,B6^2,0)</f>
        <v>0</v>
      </c>
      <c r="R6" s="10">
        <f t="shared" ref="R6:R50" ca="1" si="4">IF(COUNT($B6:$C6)=2,B6^3,0)</f>
        <v>0</v>
      </c>
      <c r="S6" s="10">
        <f t="shared" ref="S6:S50" ca="1" si="5">IF(COUNT($B6:$C6)=2,B6^4,0)</f>
        <v>0</v>
      </c>
      <c r="T6" s="10">
        <f t="shared" ref="T6:T50" ca="1" si="6">IF(COUNT($B6:$C6)=2,O6*N6^2,0)</f>
        <v>0</v>
      </c>
      <c r="U6" s="10"/>
      <c r="V6" s="10"/>
      <c r="W6" s="10"/>
      <c r="X6" s="38"/>
      <c r="Y6" s="38"/>
      <c r="Z6" s="10"/>
      <c r="AA6" s="10"/>
      <c r="AB6" s="10"/>
      <c r="AC6" s="10"/>
      <c r="AD6" s="10"/>
      <c r="AE6" s="10"/>
    </row>
    <row r="7" spans="1:31">
      <c r="A7" s="10">
        <f t="shared" ref="A7:A50" ca="1" si="7">RAND()</f>
        <v>0.28695341888055437</v>
      </c>
      <c r="B7" s="33">
        <f ca="1">IF(A7&gt;0.5,Sheet1!$B8,Sheet1!$B7)</f>
        <v>0</v>
      </c>
      <c r="C7" s="99">
        <f ca="1">IF(A7&gt;0.5,Sheet1!$C8,Sheet1!$C7)</f>
        <v>0</v>
      </c>
      <c r="D7" s="10"/>
      <c r="E7" s="10"/>
      <c r="F7" s="10"/>
      <c r="G7" s="10"/>
      <c r="H7" s="10"/>
      <c r="I7" s="10"/>
      <c r="J7" s="34">
        <f>Sheet1!$J7</f>
        <v>0</v>
      </c>
      <c r="K7" s="35" t="str">
        <f>IF(COUNT(Sheet1!$J7)=1,(-Y$30+SQRT(Y$30*Y$30-4*Z$29*(Y$31-J7)))/(2*Z$29),"")</f>
        <v/>
      </c>
      <c r="L7" s="36"/>
      <c r="M7" s="37"/>
      <c r="N7" s="18">
        <f t="shared" ca="1" si="0"/>
        <v>0</v>
      </c>
      <c r="O7" s="10">
        <f t="shared" ca="1" si="1"/>
        <v>0</v>
      </c>
      <c r="P7" s="10">
        <f t="shared" ca="1" si="2"/>
        <v>0</v>
      </c>
      <c r="Q7" s="10">
        <f t="shared" ca="1" si="3"/>
        <v>0</v>
      </c>
      <c r="R7" s="10">
        <f t="shared" ca="1" si="4"/>
        <v>0</v>
      </c>
      <c r="S7" s="10">
        <f t="shared" ca="1" si="5"/>
        <v>0</v>
      </c>
      <c r="T7" s="10">
        <f t="shared" ca="1" si="6"/>
        <v>0</v>
      </c>
      <c r="U7" s="10"/>
      <c r="V7" s="10"/>
      <c r="W7" s="10"/>
      <c r="X7" s="38"/>
      <c r="Y7" s="38"/>
      <c r="Z7" s="10"/>
      <c r="AA7" s="10"/>
      <c r="AB7" s="10"/>
      <c r="AC7" s="10"/>
      <c r="AD7" s="10"/>
      <c r="AE7" s="10"/>
    </row>
    <row r="8" spans="1:31">
      <c r="A8" s="10">
        <f t="shared" ca="1" si="7"/>
        <v>0.95838340993885274</v>
      </c>
      <c r="B8" s="33">
        <f ca="1">IF(A8&gt;0.5,Sheet1!$B9,Sheet1!$B8)</f>
        <v>0</v>
      </c>
      <c r="C8" s="99">
        <f ca="1">IF(A8&gt;0.5,Sheet1!$C9,Sheet1!$C8)</f>
        <v>0</v>
      </c>
      <c r="D8" s="10"/>
      <c r="E8" s="10"/>
      <c r="F8" s="10"/>
      <c r="G8" s="10"/>
      <c r="H8" s="10"/>
      <c r="I8" s="10"/>
      <c r="J8" s="34">
        <f>Sheet1!$J8</f>
        <v>0</v>
      </c>
      <c r="K8" s="35" t="str">
        <f>IF(COUNT(Sheet1!$J8)=1,(-Y$30+SQRT(Y$30*Y$30-4*Z$29*(Y$31-J8)))/(2*Z$29),"")</f>
        <v/>
      </c>
      <c r="L8" s="36"/>
      <c r="M8" s="37"/>
      <c r="N8" s="18">
        <f t="shared" ca="1" si="0"/>
        <v>0</v>
      </c>
      <c r="O8" s="10">
        <f t="shared" ca="1" si="1"/>
        <v>0</v>
      </c>
      <c r="P8" s="10">
        <f t="shared" ca="1" si="2"/>
        <v>0</v>
      </c>
      <c r="Q8" s="10">
        <f t="shared" ca="1" si="3"/>
        <v>0</v>
      </c>
      <c r="R8" s="10">
        <f t="shared" ca="1" si="4"/>
        <v>0</v>
      </c>
      <c r="S8" s="10">
        <f t="shared" ca="1" si="5"/>
        <v>0</v>
      </c>
      <c r="T8" s="10">
        <f t="shared" ca="1" si="6"/>
        <v>0</v>
      </c>
      <c r="U8" s="10"/>
      <c r="V8" s="10"/>
      <c r="W8" s="10"/>
      <c r="X8" s="38"/>
      <c r="Y8" s="38"/>
      <c r="Z8" s="10"/>
      <c r="AA8" s="10"/>
      <c r="AB8" s="10"/>
      <c r="AC8" s="10"/>
      <c r="AD8" s="10"/>
      <c r="AE8" s="10"/>
    </row>
    <row r="9" spans="1:31">
      <c r="A9" s="10">
        <f t="shared" ca="1" si="7"/>
        <v>8.6985113954780147E-2</v>
      </c>
      <c r="B9" s="33">
        <f ca="1">IF(A9&gt;0.5,Sheet1!$B10,Sheet1!$B9)</f>
        <v>0</v>
      </c>
      <c r="C9" s="99">
        <f ca="1">IF(A9&gt;0.5,Sheet1!$C10,Sheet1!$C9)</f>
        <v>0</v>
      </c>
      <c r="D9" s="10"/>
      <c r="E9" s="10"/>
      <c r="F9" s="10"/>
      <c r="G9" s="10"/>
      <c r="H9" s="10"/>
      <c r="I9" s="10"/>
      <c r="J9" s="34">
        <f>Sheet1!$J9</f>
        <v>0</v>
      </c>
      <c r="K9" s="35" t="str">
        <f>IF(COUNT(Sheet1!$J9)=1,(-Y$30+SQRT(Y$30*Y$30-4*Z$29*(Y$31-J9)))/(2*Z$29),"")</f>
        <v/>
      </c>
      <c r="L9" s="36"/>
      <c r="M9" s="37"/>
      <c r="N9" s="18">
        <f t="shared" ca="1" si="0"/>
        <v>0</v>
      </c>
      <c r="O9" s="10">
        <f t="shared" ca="1" si="1"/>
        <v>0</v>
      </c>
      <c r="P9" s="10">
        <f t="shared" ca="1" si="2"/>
        <v>0</v>
      </c>
      <c r="Q9" s="10">
        <f t="shared" ca="1" si="3"/>
        <v>0</v>
      </c>
      <c r="R9" s="10">
        <f t="shared" ca="1" si="4"/>
        <v>0</v>
      </c>
      <c r="S9" s="10">
        <f t="shared" ca="1" si="5"/>
        <v>0</v>
      </c>
      <c r="T9" s="10">
        <f t="shared" ca="1" si="6"/>
        <v>0</v>
      </c>
      <c r="U9" s="10"/>
      <c r="V9" s="10"/>
      <c r="W9" s="10"/>
      <c r="X9" s="38"/>
      <c r="Y9" s="38"/>
      <c r="Z9" s="10"/>
      <c r="AA9" s="10"/>
      <c r="AB9" s="10"/>
      <c r="AC9" s="10"/>
      <c r="AD9" s="10"/>
      <c r="AE9" s="10"/>
    </row>
    <row r="10" spans="1:31">
      <c r="A10" s="10">
        <f t="shared" ca="1" si="7"/>
        <v>0.18057677207228251</v>
      </c>
      <c r="B10" s="33">
        <f ca="1">IF(A10&gt;0.5,Sheet1!$B11,Sheet1!$B10)</f>
        <v>0</v>
      </c>
      <c r="C10" s="99">
        <f ca="1">IF(A10&gt;0.5,Sheet1!$C11,Sheet1!$C10)</f>
        <v>0</v>
      </c>
      <c r="D10" s="10"/>
      <c r="E10" s="10"/>
      <c r="F10" s="10"/>
      <c r="G10" s="10"/>
      <c r="H10" s="10"/>
      <c r="I10" s="10"/>
      <c r="J10" s="34">
        <f>Sheet1!$J10</f>
        <v>0</v>
      </c>
      <c r="K10" s="35" t="str">
        <f>IF(COUNT(Sheet1!$J10)=1,(-Y$30+SQRT(Y$30*Y$30-4*Z$29*(Y$31-J10)))/(2*Z$29),"")</f>
        <v/>
      </c>
      <c r="L10" s="36"/>
      <c r="M10" s="37"/>
      <c r="N10" s="18">
        <f t="shared" ca="1" si="0"/>
        <v>0</v>
      </c>
      <c r="O10" s="10">
        <f t="shared" ca="1" si="1"/>
        <v>0</v>
      </c>
      <c r="P10" s="10">
        <f t="shared" ca="1" si="2"/>
        <v>0</v>
      </c>
      <c r="Q10" s="10">
        <f t="shared" ca="1" si="3"/>
        <v>0</v>
      </c>
      <c r="R10" s="10">
        <f t="shared" ca="1" si="4"/>
        <v>0</v>
      </c>
      <c r="S10" s="10">
        <f t="shared" ca="1" si="5"/>
        <v>0</v>
      </c>
      <c r="T10" s="10">
        <f t="shared" ca="1" si="6"/>
        <v>0</v>
      </c>
      <c r="U10" s="10"/>
      <c r="V10" s="10"/>
      <c r="W10" s="10"/>
      <c r="X10" s="38"/>
      <c r="Y10" s="38"/>
      <c r="Z10" s="10"/>
      <c r="AA10" s="10"/>
      <c r="AB10" s="10"/>
      <c r="AC10" s="10"/>
      <c r="AD10" s="10"/>
      <c r="AE10" s="10"/>
    </row>
    <row r="11" spans="1:31">
      <c r="A11" s="10">
        <f t="shared" ca="1" si="7"/>
        <v>0.37845529831556834</v>
      </c>
      <c r="B11" s="33">
        <f ca="1">IF(A11&gt;0.5,Sheet1!$B12,Sheet1!$B11)</f>
        <v>0</v>
      </c>
      <c r="C11" s="99">
        <f ca="1">IF(A11&gt;0.5,Sheet1!$C12,Sheet1!$C11)</f>
        <v>0</v>
      </c>
      <c r="D11" s="10"/>
      <c r="E11" s="10"/>
      <c r="F11" s="10"/>
      <c r="G11" s="10"/>
      <c r="H11" s="10"/>
      <c r="I11" s="10"/>
      <c r="J11" s="34">
        <f>Sheet1!$J11</f>
        <v>0</v>
      </c>
      <c r="K11" s="35" t="str">
        <f>IF(COUNT(Sheet1!$J11)=1,(-Y$30+SQRT(Y$30*Y$30-4*Z$29*(Y$31-J11)))/(2*Z$29),"")</f>
        <v/>
      </c>
      <c r="L11" s="36"/>
      <c r="M11" s="37"/>
      <c r="N11" s="18">
        <f t="shared" ca="1" si="0"/>
        <v>0</v>
      </c>
      <c r="O11" s="10">
        <f t="shared" ca="1" si="1"/>
        <v>0</v>
      </c>
      <c r="P11" s="10">
        <f t="shared" ca="1" si="2"/>
        <v>0</v>
      </c>
      <c r="Q11" s="10">
        <f t="shared" ca="1" si="3"/>
        <v>0</v>
      </c>
      <c r="R11" s="10">
        <f t="shared" ca="1" si="4"/>
        <v>0</v>
      </c>
      <c r="S11" s="10">
        <f t="shared" ca="1" si="5"/>
        <v>0</v>
      </c>
      <c r="T11" s="10">
        <f t="shared" ca="1" si="6"/>
        <v>0</v>
      </c>
      <c r="U11" s="10"/>
      <c r="V11" s="10"/>
      <c r="W11" s="10"/>
      <c r="X11" s="38"/>
      <c r="Y11" s="38"/>
      <c r="Z11" s="10"/>
      <c r="AA11" s="10"/>
      <c r="AB11" s="10"/>
      <c r="AC11" s="10"/>
      <c r="AD11" s="10"/>
      <c r="AE11" s="10"/>
    </row>
    <row r="12" spans="1:31">
      <c r="A12" s="10">
        <f t="shared" ca="1" si="7"/>
        <v>0.37363037424987944</v>
      </c>
      <c r="B12" s="33">
        <f ca="1">IF(A12&gt;0.5,Sheet1!$B13,Sheet1!$B12)</f>
        <v>0</v>
      </c>
      <c r="C12" s="99">
        <f ca="1">IF(A12&gt;0.5,Sheet1!$C13,Sheet1!$C12)</f>
        <v>0</v>
      </c>
      <c r="D12" s="10"/>
      <c r="E12" s="10"/>
      <c r="F12" s="10"/>
      <c r="G12" s="10"/>
      <c r="H12" s="10"/>
      <c r="I12" s="10"/>
      <c r="J12" s="34">
        <f>Sheet1!$J12</f>
        <v>0</v>
      </c>
      <c r="K12" s="35" t="str">
        <f>IF(COUNT(Sheet1!$J12)=1,(-Y$30+SQRT(Y$30*Y$30-4*Z$29*(Y$31-J12)))/(2*Z$29),"")</f>
        <v/>
      </c>
      <c r="L12" s="36"/>
      <c r="M12" s="101"/>
      <c r="N12" s="18">
        <f t="shared" ca="1" si="0"/>
        <v>0</v>
      </c>
      <c r="O12" s="10">
        <f t="shared" ca="1" si="1"/>
        <v>0</v>
      </c>
      <c r="P12" s="10">
        <f t="shared" ca="1" si="2"/>
        <v>0</v>
      </c>
      <c r="Q12" s="10">
        <f t="shared" ca="1" si="3"/>
        <v>0</v>
      </c>
      <c r="R12" s="10">
        <f t="shared" ca="1" si="4"/>
        <v>0</v>
      </c>
      <c r="S12" s="10">
        <f t="shared" ca="1" si="5"/>
        <v>0</v>
      </c>
      <c r="T12" s="10">
        <f t="shared" ca="1" si="6"/>
        <v>0</v>
      </c>
      <c r="U12" s="10"/>
      <c r="V12" s="10"/>
      <c r="W12" s="10"/>
      <c r="X12" s="38"/>
      <c r="Y12" s="38"/>
      <c r="Z12" s="10"/>
      <c r="AA12" s="10"/>
      <c r="AB12" s="10"/>
      <c r="AC12" s="10"/>
      <c r="AD12" s="10"/>
      <c r="AE12" s="10"/>
    </row>
    <row r="13" spans="1:31">
      <c r="A13" s="10">
        <f t="shared" ca="1" si="7"/>
        <v>0.62986181166124633</v>
      </c>
      <c r="B13" s="33">
        <f ca="1">IF(A13&gt;0.5,Sheet1!$B14,Sheet1!$B13)</f>
        <v>0</v>
      </c>
      <c r="C13" s="99">
        <f ca="1">IF(A13&gt;0.5,Sheet1!$C14,Sheet1!$C13)</f>
        <v>0</v>
      </c>
      <c r="D13" s="10"/>
      <c r="E13" s="10"/>
      <c r="F13" s="10"/>
      <c r="G13" s="10"/>
      <c r="H13" s="10"/>
      <c r="I13" s="10"/>
      <c r="J13" s="34">
        <f>Sheet1!$J13</f>
        <v>0</v>
      </c>
      <c r="K13" s="35" t="str">
        <f>IF(COUNT(Sheet1!$J13)=1,(-Y$30+SQRT(Y$30*Y$30-4*Z$29*(Y$31-J13)))/(2*Z$29),"")</f>
        <v/>
      </c>
      <c r="L13" s="36"/>
      <c r="M13" s="101"/>
      <c r="N13" s="18">
        <f t="shared" ca="1" si="0"/>
        <v>0</v>
      </c>
      <c r="O13" s="10">
        <f t="shared" ca="1" si="1"/>
        <v>0</v>
      </c>
      <c r="P13" s="10">
        <f t="shared" ca="1" si="2"/>
        <v>0</v>
      </c>
      <c r="Q13" s="10">
        <f t="shared" ca="1" si="3"/>
        <v>0</v>
      </c>
      <c r="R13" s="10">
        <f t="shared" ca="1" si="4"/>
        <v>0</v>
      </c>
      <c r="S13" s="10">
        <f t="shared" ca="1" si="5"/>
        <v>0</v>
      </c>
      <c r="T13" s="10">
        <f t="shared" ca="1" si="6"/>
        <v>0</v>
      </c>
      <c r="U13" s="10"/>
      <c r="V13" s="10"/>
      <c r="W13" s="10"/>
      <c r="X13" s="38"/>
      <c r="Y13" s="38"/>
      <c r="Z13" s="10"/>
      <c r="AA13" s="10"/>
      <c r="AB13" s="10"/>
      <c r="AC13" s="10"/>
      <c r="AD13" s="10"/>
      <c r="AE13" s="10"/>
    </row>
    <row r="14" spans="1:31">
      <c r="A14" s="10">
        <f t="shared" ca="1" si="7"/>
        <v>1.3733408498326161E-2</v>
      </c>
      <c r="B14" s="33">
        <f ca="1">IF(A14&gt;0.5,Sheet1!$B15,Sheet1!$B14)</f>
        <v>0</v>
      </c>
      <c r="C14" s="99">
        <f ca="1">IF(A14&gt;0.5,Sheet1!$C15,Sheet1!$C14)</f>
        <v>0</v>
      </c>
      <c r="D14" s="10"/>
      <c r="E14" s="10"/>
      <c r="F14" s="10"/>
      <c r="G14" s="10"/>
      <c r="H14" s="10"/>
      <c r="I14" s="10"/>
      <c r="J14" s="34">
        <f>Sheet1!$J14</f>
        <v>0</v>
      </c>
      <c r="K14" s="35" t="str">
        <f>IF(COUNT(Sheet1!$J14)=1,(-Y$30+SQRT(Y$30*Y$30-4*Z$29*(Y$31-J14)))/(2*Z$29),"")</f>
        <v/>
      </c>
      <c r="L14" s="36"/>
      <c r="M14" s="101"/>
      <c r="N14" s="18">
        <f t="shared" ca="1" si="0"/>
        <v>0</v>
      </c>
      <c r="O14" s="10">
        <f t="shared" ca="1" si="1"/>
        <v>0</v>
      </c>
      <c r="P14" s="10">
        <f t="shared" ca="1" si="2"/>
        <v>0</v>
      </c>
      <c r="Q14" s="10">
        <f t="shared" ca="1" si="3"/>
        <v>0</v>
      </c>
      <c r="R14" s="10">
        <f t="shared" ca="1" si="4"/>
        <v>0</v>
      </c>
      <c r="S14" s="10">
        <f t="shared" ca="1" si="5"/>
        <v>0</v>
      </c>
      <c r="T14" s="10">
        <f t="shared" ca="1" si="6"/>
        <v>0</v>
      </c>
      <c r="U14" s="10"/>
      <c r="V14" s="10"/>
      <c r="W14" s="10"/>
      <c r="X14" s="38"/>
      <c r="Y14" s="38"/>
      <c r="Z14" s="10"/>
      <c r="AA14" s="10"/>
      <c r="AB14" s="10"/>
      <c r="AC14" s="10"/>
      <c r="AD14" s="10"/>
      <c r="AE14" s="10"/>
    </row>
    <row r="15" spans="1:31">
      <c r="A15" s="10">
        <f t="shared" ca="1" si="7"/>
        <v>0.28833930587978529</v>
      </c>
      <c r="B15" s="33">
        <f ca="1">IF(A15&gt;0.5,Sheet1!$B16,Sheet1!$B15)</f>
        <v>0</v>
      </c>
      <c r="C15" s="99">
        <f ca="1">IF(A15&gt;0.5,Sheet1!$C16,Sheet1!$C15)</f>
        <v>0</v>
      </c>
      <c r="D15" s="10"/>
      <c r="E15" s="10"/>
      <c r="F15" s="10"/>
      <c r="G15" s="10"/>
      <c r="H15" s="10"/>
      <c r="I15" s="10"/>
      <c r="J15" s="34">
        <f>Sheet1!$J15</f>
        <v>0</v>
      </c>
      <c r="K15" s="35" t="str">
        <f>IF(COUNT(Sheet1!$J15)=1,(-Y$30+SQRT(Y$30*Y$30-4*Z$29*(Y$31-J15)))/(2*Z$29),"")</f>
        <v/>
      </c>
      <c r="L15" s="36"/>
      <c r="M15" s="101"/>
      <c r="N15" s="18">
        <f t="shared" ca="1" si="0"/>
        <v>0</v>
      </c>
      <c r="O15" s="10">
        <f t="shared" ca="1" si="1"/>
        <v>0</v>
      </c>
      <c r="P15" s="10">
        <f t="shared" ca="1" si="2"/>
        <v>0</v>
      </c>
      <c r="Q15" s="10">
        <f t="shared" ca="1" si="3"/>
        <v>0</v>
      </c>
      <c r="R15" s="10">
        <f t="shared" ca="1" si="4"/>
        <v>0</v>
      </c>
      <c r="S15" s="10">
        <f t="shared" ca="1" si="5"/>
        <v>0</v>
      </c>
      <c r="T15" s="10">
        <f t="shared" ca="1" si="6"/>
        <v>0</v>
      </c>
      <c r="U15" s="10"/>
      <c r="V15" s="10"/>
      <c r="W15" s="10"/>
      <c r="X15" s="38"/>
      <c r="Y15" s="38"/>
      <c r="Z15" s="10"/>
      <c r="AA15" s="10"/>
      <c r="AB15" s="10"/>
      <c r="AC15" s="10"/>
      <c r="AD15" s="10"/>
      <c r="AE15" s="10"/>
    </row>
    <row r="16" spans="1:31">
      <c r="A16" s="10">
        <f t="shared" ca="1" si="7"/>
        <v>3.2018348454774359E-2</v>
      </c>
      <c r="B16" s="33">
        <f ca="1">IF(A16&gt;0.5,Sheet1!$B17,Sheet1!$B16)</f>
        <v>0</v>
      </c>
      <c r="C16" s="99">
        <f ca="1">IF(A16&gt;0.5,Sheet1!$C17,Sheet1!$C16)</f>
        <v>0</v>
      </c>
      <c r="D16" s="10"/>
      <c r="E16" s="10"/>
      <c r="F16" s="10"/>
      <c r="G16" s="10"/>
      <c r="H16" s="10"/>
      <c r="I16" s="10" t="s">
        <v>0</v>
      </c>
      <c r="J16" s="34">
        <f>Sheet1!$J16</f>
        <v>0</v>
      </c>
      <c r="K16" s="35" t="str">
        <f>IF(COUNT(Sheet1!$J16)=1,(-Y$30+SQRT(Y$30*Y$30-4*Z$29*(Y$31-J16)))/(2*Z$29),"")</f>
        <v/>
      </c>
      <c r="L16" s="36"/>
      <c r="M16" s="101"/>
      <c r="N16" s="18">
        <f t="shared" ca="1" si="0"/>
        <v>0</v>
      </c>
      <c r="O16" s="10">
        <f t="shared" ca="1" si="1"/>
        <v>0</v>
      </c>
      <c r="P16" s="10">
        <f t="shared" ca="1" si="2"/>
        <v>0</v>
      </c>
      <c r="Q16" s="10">
        <f t="shared" ca="1" si="3"/>
        <v>0</v>
      </c>
      <c r="R16" s="10">
        <f t="shared" ca="1" si="4"/>
        <v>0</v>
      </c>
      <c r="S16" s="10">
        <f t="shared" ca="1" si="5"/>
        <v>0</v>
      </c>
      <c r="T16" s="10">
        <f t="shared" ca="1" si="6"/>
        <v>0</v>
      </c>
      <c r="U16" s="10"/>
      <c r="V16" s="10"/>
      <c r="W16" s="10"/>
      <c r="X16" s="38"/>
      <c r="Y16" s="38"/>
      <c r="Z16" s="10"/>
      <c r="AA16" s="10"/>
      <c r="AB16" s="10"/>
      <c r="AC16" s="10"/>
      <c r="AD16" s="10"/>
      <c r="AE16" s="10"/>
    </row>
    <row r="17" spans="1:31">
      <c r="A17" s="10">
        <f t="shared" ca="1" si="7"/>
        <v>0.54300331289437331</v>
      </c>
      <c r="B17" s="33">
        <f ca="1">IF(A17&gt;0.5,Sheet1!$B18,Sheet1!$B17)</f>
        <v>0</v>
      </c>
      <c r="C17" s="99">
        <f ca="1">IF(A17&gt;0.5,Sheet1!$C18,Sheet1!$C17)</f>
        <v>0</v>
      </c>
      <c r="D17" s="10"/>
      <c r="E17" s="10"/>
      <c r="F17" s="10"/>
      <c r="G17" s="10"/>
      <c r="H17" s="10"/>
      <c r="I17" s="10"/>
      <c r="J17" s="34">
        <f>Sheet1!$J17</f>
        <v>0</v>
      </c>
      <c r="K17" s="35" t="str">
        <f>IF(COUNT(Sheet1!$J17)=1,(-Y$30+SQRT(Y$30*Y$30-4*Z$29*(Y$31-J17)))/(2*Z$29),"")</f>
        <v/>
      </c>
      <c r="L17" s="36"/>
      <c r="M17" s="101"/>
      <c r="N17" s="18">
        <f t="shared" ca="1" si="0"/>
        <v>0</v>
      </c>
      <c r="O17" s="10">
        <f t="shared" ca="1" si="1"/>
        <v>0</v>
      </c>
      <c r="P17" s="10">
        <f t="shared" ca="1" si="2"/>
        <v>0</v>
      </c>
      <c r="Q17" s="10">
        <f t="shared" ca="1" si="3"/>
        <v>0</v>
      </c>
      <c r="R17" s="10">
        <f t="shared" ca="1" si="4"/>
        <v>0</v>
      </c>
      <c r="S17" s="10">
        <f t="shared" ca="1" si="5"/>
        <v>0</v>
      </c>
      <c r="T17" s="10">
        <f t="shared" ca="1" si="6"/>
        <v>0</v>
      </c>
      <c r="U17" s="10"/>
      <c r="V17" s="10"/>
      <c r="W17" s="10"/>
      <c r="X17" s="38"/>
      <c r="Y17" s="38"/>
      <c r="Z17" s="10"/>
      <c r="AA17" s="10"/>
      <c r="AB17" s="10"/>
      <c r="AC17" s="10"/>
      <c r="AD17" s="10"/>
      <c r="AE17" s="10"/>
    </row>
    <row r="18" spans="1:31">
      <c r="A18" s="10">
        <f t="shared" ca="1" si="7"/>
        <v>4.292488422169527E-2</v>
      </c>
      <c r="B18" s="33">
        <f ca="1">IF(A18&gt;0.5,Sheet1!$B19,Sheet1!$B18)</f>
        <v>0</v>
      </c>
      <c r="C18" s="99">
        <f ca="1">IF(A18&gt;0.5,Sheet1!$C19,Sheet1!$C18)</f>
        <v>0</v>
      </c>
      <c r="D18" s="10"/>
      <c r="E18" s="10"/>
      <c r="F18" s="10"/>
      <c r="G18" s="10"/>
      <c r="H18" s="10"/>
      <c r="I18" s="10"/>
      <c r="J18" s="34">
        <f>Sheet1!$J18</f>
        <v>0</v>
      </c>
      <c r="K18" s="35" t="str">
        <f>IF(COUNT(Sheet1!$J18)=1,(-Y$30+SQRT(Y$30*Y$30-4*Z$29*(Y$31-J18)))/(2*Z$29),"")</f>
        <v/>
      </c>
      <c r="L18" s="36"/>
      <c r="M18" s="101"/>
      <c r="N18" s="18">
        <f t="shared" ca="1" si="0"/>
        <v>0</v>
      </c>
      <c r="O18" s="10">
        <f t="shared" ca="1" si="1"/>
        <v>0</v>
      </c>
      <c r="P18" s="10">
        <f t="shared" ca="1" si="2"/>
        <v>0</v>
      </c>
      <c r="Q18" s="10">
        <f t="shared" ca="1" si="3"/>
        <v>0</v>
      </c>
      <c r="R18" s="10">
        <f t="shared" ca="1" si="4"/>
        <v>0</v>
      </c>
      <c r="S18" s="10">
        <f t="shared" ca="1" si="5"/>
        <v>0</v>
      </c>
      <c r="T18" s="10">
        <f t="shared" ca="1" si="6"/>
        <v>0</v>
      </c>
      <c r="U18" s="10"/>
      <c r="V18" s="10"/>
      <c r="W18" s="10"/>
      <c r="X18" s="38"/>
      <c r="Y18" s="38"/>
      <c r="Z18" s="10"/>
      <c r="AA18" s="10"/>
      <c r="AB18" s="10"/>
      <c r="AC18" s="10"/>
      <c r="AD18" s="10"/>
      <c r="AE18" s="10"/>
    </row>
    <row r="19" spans="1:31">
      <c r="A19" s="10">
        <f t="shared" ca="1" si="7"/>
        <v>0.92824013781784664</v>
      </c>
      <c r="B19" s="33">
        <f ca="1">IF(A19&gt;0.5,Sheet1!$B20,Sheet1!$B19)</f>
        <v>0</v>
      </c>
      <c r="C19" s="99">
        <f ca="1">IF(A19&gt;0.5,Sheet1!$C20,Sheet1!$C19)</f>
        <v>0</v>
      </c>
      <c r="D19" s="10"/>
      <c r="E19" s="10"/>
      <c r="F19" s="10"/>
      <c r="G19" s="10"/>
      <c r="H19" s="10"/>
      <c r="I19" s="10"/>
      <c r="J19" s="34">
        <f>Sheet1!$J19</f>
        <v>0</v>
      </c>
      <c r="K19" s="35" t="str">
        <f>IF(COUNT(Sheet1!$J19)=1,(-Y$30+SQRT(Y$30*Y$30-4*Z$29*(Y$31-J19)))/(2*Z$29),"")</f>
        <v/>
      </c>
      <c r="L19" s="36"/>
      <c r="M19" s="101"/>
      <c r="N19" s="18">
        <f t="shared" ca="1" si="0"/>
        <v>0</v>
      </c>
      <c r="O19" s="10">
        <f t="shared" ca="1" si="1"/>
        <v>0</v>
      </c>
      <c r="P19" s="10">
        <f t="shared" ca="1" si="2"/>
        <v>0</v>
      </c>
      <c r="Q19" s="10">
        <f t="shared" ca="1" si="3"/>
        <v>0</v>
      </c>
      <c r="R19" s="10">
        <f t="shared" ca="1" si="4"/>
        <v>0</v>
      </c>
      <c r="S19" s="10">
        <f t="shared" ca="1" si="5"/>
        <v>0</v>
      </c>
      <c r="T19" s="10">
        <f t="shared" ca="1" si="6"/>
        <v>0</v>
      </c>
      <c r="U19" s="10"/>
      <c r="V19" s="10"/>
      <c r="W19" s="10"/>
      <c r="X19" s="38"/>
      <c r="Y19" s="38"/>
      <c r="Z19" s="10"/>
      <c r="AA19" s="10"/>
      <c r="AB19" s="10"/>
      <c r="AC19" s="10"/>
      <c r="AD19" s="10"/>
      <c r="AE19" s="10"/>
    </row>
    <row r="20" spans="1:31">
      <c r="A20" s="10">
        <f t="shared" ca="1" si="7"/>
        <v>0.97965183668534672</v>
      </c>
      <c r="B20" s="33">
        <f ca="1">IF(A20&gt;0.5,Sheet1!$B21,Sheet1!$B20)</f>
        <v>0</v>
      </c>
      <c r="C20" s="99">
        <f ca="1">IF(A20&gt;0.5,Sheet1!$C21,Sheet1!$C20)</f>
        <v>0</v>
      </c>
      <c r="D20" s="10"/>
      <c r="E20" s="10"/>
      <c r="F20" s="10"/>
      <c r="G20" s="10"/>
      <c r="H20" s="10"/>
      <c r="I20" s="10"/>
      <c r="J20" s="34">
        <f>Sheet1!$J20</f>
        <v>0</v>
      </c>
      <c r="K20" s="35" t="str">
        <f>IF(COUNT(Sheet1!$J20)=1,(-Y$30+SQRT(Y$30*Y$30-4*Z$29*(Y$31-J20)))/(2*Z$29),"")</f>
        <v/>
      </c>
      <c r="L20" s="36"/>
      <c r="M20" s="101"/>
      <c r="N20" s="18">
        <f t="shared" ca="1" si="0"/>
        <v>0</v>
      </c>
      <c r="O20" s="10">
        <f t="shared" ca="1" si="1"/>
        <v>0</v>
      </c>
      <c r="P20" s="10">
        <f t="shared" ca="1" si="2"/>
        <v>0</v>
      </c>
      <c r="Q20" s="10">
        <f t="shared" ca="1" si="3"/>
        <v>0</v>
      </c>
      <c r="R20" s="10">
        <f t="shared" ca="1" si="4"/>
        <v>0</v>
      </c>
      <c r="S20" s="10">
        <f t="shared" ca="1" si="5"/>
        <v>0</v>
      </c>
      <c r="T20" s="10">
        <f t="shared" ca="1" si="6"/>
        <v>0</v>
      </c>
      <c r="U20" s="10"/>
      <c r="V20" s="10"/>
      <c r="W20" s="10"/>
      <c r="X20" s="38"/>
      <c r="Y20" s="38"/>
      <c r="Z20" s="10"/>
      <c r="AA20" s="10"/>
      <c r="AB20" s="10"/>
      <c r="AC20" s="10"/>
      <c r="AD20" s="10"/>
      <c r="AE20" s="10"/>
    </row>
    <row r="21" spans="1:31">
      <c r="A21" s="10">
        <f t="shared" ca="1" si="7"/>
        <v>0.70792326437126829</v>
      </c>
      <c r="B21" s="33">
        <f ca="1">IF(A21&gt;0.5,Sheet1!$B22,Sheet1!$B21)</f>
        <v>0</v>
      </c>
      <c r="C21" s="99">
        <f ca="1">IF(A21&gt;0.5,Sheet1!$C22,Sheet1!$C21)</f>
        <v>0</v>
      </c>
      <c r="D21" s="10"/>
      <c r="E21" s="10"/>
      <c r="F21" s="10"/>
      <c r="G21" s="10"/>
      <c r="H21" s="10"/>
      <c r="I21" s="10"/>
      <c r="J21" s="34">
        <f>Sheet1!$J21</f>
        <v>0</v>
      </c>
      <c r="K21" s="35" t="str">
        <f>IF(COUNT(Sheet1!$J21)=1,(-Y$30+SQRT(Y$30*Y$30-4*Z$29*(Y$31-J21)))/(2*Z$29),"")</f>
        <v/>
      </c>
      <c r="L21" s="36"/>
      <c r="M21" s="101"/>
      <c r="N21" s="18">
        <f t="shared" ca="1" si="0"/>
        <v>0</v>
      </c>
      <c r="O21" s="10">
        <f t="shared" ca="1" si="1"/>
        <v>0</v>
      </c>
      <c r="P21" s="10">
        <f t="shared" ca="1" si="2"/>
        <v>0</v>
      </c>
      <c r="Q21" s="10">
        <f t="shared" ca="1" si="3"/>
        <v>0</v>
      </c>
      <c r="R21" s="10">
        <f t="shared" ca="1" si="4"/>
        <v>0</v>
      </c>
      <c r="S21" s="10">
        <f t="shared" ca="1" si="5"/>
        <v>0</v>
      </c>
      <c r="T21" s="10">
        <f t="shared" ca="1" si="6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 t="s">
        <v>0</v>
      </c>
      <c r="AE21" s="10"/>
    </row>
    <row r="22" spans="1:31">
      <c r="A22" s="10">
        <f t="shared" ca="1" si="7"/>
        <v>0.63029130648475085</v>
      </c>
      <c r="B22" s="33">
        <f ca="1">IF(A22&gt;0.5,Sheet1!$B23,Sheet1!$B22)</f>
        <v>0</v>
      </c>
      <c r="C22" s="99">
        <f ca="1">IF(A22&gt;0.5,Sheet1!$C23,Sheet1!$C22)</f>
        <v>0</v>
      </c>
      <c r="D22" s="10"/>
      <c r="E22" s="10"/>
      <c r="F22" s="10"/>
      <c r="G22" s="10"/>
      <c r="H22" s="10"/>
      <c r="I22" s="10"/>
      <c r="J22" s="34">
        <f>Sheet1!$J22</f>
        <v>0</v>
      </c>
      <c r="K22" s="35" t="str">
        <f>IF(COUNT(Sheet1!$J22)=1,(-Y$30+SQRT(Y$30*Y$30-4*Z$29*(Y$31-J22)))/(2*Z$29),"")</f>
        <v/>
      </c>
      <c r="L22" s="36"/>
      <c r="M22" s="101"/>
      <c r="N22" s="18">
        <f t="shared" ca="1" si="0"/>
        <v>0</v>
      </c>
      <c r="O22" s="10">
        <f t="shared" ca="1" si="1"/>
        <v>0</v>
      </c>
      <c r="P22" s="10">
        <f t="shared" ca="1" si="2"/>
        <v>0</v>
      </c>
      <c r="Q22" s="10">
        <f t="shared" ca="1" si="3"/>
        <v>0</v>
      </c>
      <c r="R22" s="10">
        <f t="shared" ca="1" si="4"/>
        <v>0</v>
      </c>
      <c r="S22" s="10">
        <f t="shared" ca="1" si="5"/>
        <v>0</v>
      </c>
      <c r="T22" s="10">
        <f t="shared" ca="1" si="6"/>
        <v>0</v>
      </c>
      <c r="U22" s="10"/>
      <c r="V22" s="10"/>
      <c r="W22" s="10"/>
      <c r="X22" s="44" t="s">
        <v>42</v>
      </c>
      <c r="Y22" s="45"/>
      <c r="Z22" s="45"/>
      <c r="AA22" s="45"/>
      <c r="AB22" s="45"/>
      <c r="AC22" s="45"/>
      <c r="AD22" s="45"/>
      <c r="AE22" s="46"/>
    </row>
    <row r="23" spans="1:31">
      <c r="A23" s="10">
        <f t="shared" ca="1" si="7"/>
        <v>0.23859506258339569</v>
      </c>
      <c r="B23" s="33">
        <f ca="1">IF(A23&gt;0.5,Sheet1!$B24,Sheet1!$B23)</f>
        <v>0</v>
      </c>
      <c r="C23" s="99">
        <f ca="1">IF(A23&gt;0.5,Sheet1!$C24,Sheet1!$C23)</f>
        <v>0</v>
      </c>
      <c r="D23" s="10"/>
      <c r="E23" s="10"/>
      <c r="F23" s="10"/>
      <c r="G23" s="10"/>
      <c r="H23" s="10"/>
      <c r="I23" s="10"/>
      <c r="J23" s="34">
        <f>Sheet1!$J23</f>
        <v>0</v>
      </c>
      <c r="K23" s="35" t="str">
        <f>IF(COUNT(Sheet1!$J23)=1,(-Y$30+SQRT(Y$30*Y$30-4*Z$29*(Y$31-J23)))/(2*Z$29),"")</f>
        <v/>
      </c>
      <c r="L23" s="36"/>
      <c r="M23" s="101"/>
      <c r="N23" s="18">
        <f t="shared" ca="1" si="0"/>
        <v>0</v>
      </c>
      <c r="O23" s="10">
        <f t="shared" ca="1" si="1"/>
        <v>0</v>
      </c>
      <c r="P23" s="10">
        <f t="shared" ca="1" si="2"/>
        <v>0</v>
      </c>
      <c r="Q23" s="10">
        <f t="shared" ca="1" si="3"/>
        <v>0</v>
      </c>
      <c r="R23" s="10">
        <f t="shared" ca="1" si="4"/>
        <v>0</v>
      </c>
      <c r="S23" s="10">
        <f t="shared" ca="1" si="5"/>
        <v>0</v>
      </c>
      <c r="T23" s="10">
        <f t="shared" ca="1" si="6"/>
        <v>0</v>
      </c>
      <c r="U23" s="10"/>
      <c r="V23" s="10"/>
      <c r="W23" s="10"/>
      <c r="X23" s="47" t="s">
        <v>43</v>
      </c>
      <c r="Y23" s="48" t="s">
        <v>44</v>
      </c>
      <c r="Z23" s="49" t="s">
        <v>45</v>
      </c>
      <c r="AA23" s="49" t="s">
        <v>46</v>
      </c>
      <c r="AB23" s="49" t="s">
        <v>47</v>
      </c>
      <c r="AC23" s="49" t="s">
        <v>86</v>
      </c>
      <c r="AD23" s="49" t="s">
        <v>87</v>
      </c>
      <c r="AE23" s="50" t="s">
        <v>49</v>
      </c>
    </row>
    <row r="24" spans="1:31">
      <c r="A24" s="10">
        <f t="shared" ca="1" si="7"/>
        <v>0.88301838516198949</v>
      </c>
      <c r="B24" s="33">
        <f ca="1">IF(A24&gt;0.5,Sheet1!$B25,Sheet1!$B24)</f>
        <v>0</v>
      </c>
      <c r="C24" s="99">
        <f ca="1">IF(A24&gt;0.5,Sheet1!$C25,Sheet1!$C24)</f>
        <v>0</v>
      </c>
      <c r="D24" s="10"/>
      <c r="E24" s="10"/>
      <c r="F24" s="10"/>
      <c r="G24" s="10"/>
      <c r="H24" s="10"/>
      <c r="I24" s="10"/>
      <c r="J24" s="34">
        <f>Sheet1!$J24</f>
        <v>0</v>
      </c>
      <c r="K24" s="35" t="str">
        <f>IF(COUNT(Sheet1!$J24)=1,(-Y$30+SQRT(Y$30*Y$30-4*Z$29*(Y$31-J24)))/(2*Z$29),"")</f>
        <v/>
      </c>
      <c r="L24" s="36"/>
      <c r="M24" s="101"/>
      <c r="N24" s="18">
        <f t="shared" ca="1" si="0"/>
        <v>0</v>
      </c>
      <c r="O24" s="10">
        <f t="shared" ca="1" si="1"/>
        <v>0</v>
      </c>
      <c r="P24" s="10">
        <f t="shared" ca="1" si="2"/>
        <v>0</v>
      </c>
      <c r="Q24" s="10">
        <f t="shared" ca="1" si="3"/>
        <v>0</v>
      </c>
      <c r="R24" s="10">
        <f t="shared" ca="1" si="4"/>
        <v>0</v>
      </c>
      <c r="S24" s="10">
        <f t="shared" ca="1" si="5"/>
        <v>0</v>
      </c>
      <c r="T24" s="10">
        <f t="shared" ca="1" si="6"/>
        <v>0</v>
      </c>
      <c r="U24" s="10"/>
      <c r="V24" s="10"/>
      <c r="W24" s="10"/>
      <c r="X24" s="9"/>
      <c r="Y24" s="53" t="s">
        <v>50</v>
      </c>
      <c r="Z24" s="32" t="s">
        <v>51</v>
      </c>
      <c r="AA24" s="32" t="s">
        <v>52</v>
      </c>
      <c r="AB24" s="32" t="s">
        <v>53</v>
      </c>
      <c r="AC24" s="32" t="s">
        <v>54</v>
      </c>
      <c r="AD24" s="32" t="s">
        <v>55</v>
      </c>
      <c r="AE24" s="54" t="s">
        <v>56</v>
      </c>
    </row>
    <row r="25" spans="1:31">
      <c r="A25" s="10">
        <f t="shared" ca="1" si="7"/>
        <v>2.1929682232374126E-2</v>
      </c>
      <c r="B25" s="33">
        <f ca="1">IF(A25&gt;0.5,Sheet1!$B26,Sheet1!$B25)</f>
        <v>0</v>
      </c>
      <c r="C25" s="99">
        <f ca="1">IF(A25&gt;0.5,Sheet1!$C26,Sheet1!$C25)</f>
        <v>0</v>
      </c>
      <c r="D25" s="10"/>
      <c r="E25" s="10"/>
      <c r="F25" s="10"/>
      <c r="G25" s="10"/>
      <c r="H25" s="10"/>
      <c r="I25" s="10"/>
      <c r="J25" s="34">
        <f>Sheet1!$J25</f>
        <v>0</v>
      </c>
      <c r="K25" s="35" t="str">
        <f>IF(COUNT(Sheet1!$J25)=1,(-Y$30+SQRT(Y$30*Y$30-4*Z$29*(Y$31-J25)))/(2*Z$29),"")</f>
        <v/>
      </c>
      <c r="L25" s="36"/>
      <c r="M25" s="101"/>
      <c r="N25" s="18">
        <f t="shared" ca="1" si="0"/>
        <v>0</v>
      </c>
      <c r="O25" s="10">
        <f t="shared" ca="1" si="1"/>
        <v>0</v>
      </c>
      <c r="P25" s="10">
        <f t="shared" ca="1" si="2"/>
        <v>0</v>
      </c>
      <c r="Q25" s="10">
        <f t="shared" ca="1" si="3"/>
        <v>0</v>
      </c>
      <c r="R25" s="10">
        <f t="shared" ca="1" si="4"/>
        <v>0</v>
      </c>
      <c r="S25" s="10">
        <f t="shared" ca="1" si="5"/>
        <v>0</v>
      </c>
      <c r="T25" s="10">
        <f t="shared" ca="1" si="6"/>
        <v>0</v>
      </c>
      <c r="U25" s="10"/>
      <c r="V25" s="10"/>
      <c r="W25" s="10"/>
      <c r="X25" s="9" t="s">
        <v>0</v>
      </c>
      <c r="Y25" s="55">
        <f t="shared" ref="Y25:AE25" ca="1" si="8">SUM(N6:N50)</f>
        <v>0</v>
      </c>
      <c r="Z25" s="56">
        <f t="shared" ca="1" si="8"/>
        <v>0</v>
      </c>
      <c r="AA25" s="57">
        <f t="shared" ca="1" si="8"/>
        <v>0</v>
      </c>
      <c r="AB25" s="57">
        <f t="shared" ca="1" si="8"/>
        <v>0</v>
      </c>
      <c r="AC25" s="57">
        <f t="shared" ca="1" si="8"/>
        <v>0</v>
      </c>
      <c r="AD25" s="57">
        <f t="shared" ca="1" si="8"/>
        <v>0</v>
      </c>
      <c r="AE25" s="58">
        <f t="shared" ca="1" si="8"/>
        <v>0</v>
      </c>
    </row>
    <row r="26" spans="1:31">
      <c r="A26" s="10">
        <f t="shared" ca="1" si="7"/>
        <v>0.84780090018851606</v>
      </c>
      <c r="B26" s="33">
        <f ca="1">IF(A26&gt;0.5,Sheet1!$B27,Sheet1!$B26)</f>
        <v>0</v>
      </c>
      <c r="C26" s="99">
        <f ca="1">IF(A26&gt;0.5,Sheet1!$C27,Sheet1!$C26)</f>
        <v>0</v>
      </c>
      <c r="D26" s="10"/>
      <c r="E26" s="10"/>
      <c r="F26" s="10"/>
      <c r="G26" s="10"/>
      <c r="H26" s="10"/>
      <c r="I26" s="10"/>
      <c r="J26" s="34">
        <f>Sheet1!$J26</f>
        <v>0</v>
      </c>
      <c r="K26" s="35" t="str">
        <f>IF(COUNT(Sheet1!$J26)=1,(-Y$30+SQRT(Y$30*Y$30-4*Z$29*(Y$31-J26)))/(2*Z$29),"")</f>
        <v/>
      </c>
      <c r="L26" s="36"/>
      <c r="M26" s="101"/>
      <c r="N26" s="18">
        <f t="shared" ca="1" si="0"/>
        <v>0</v>
      </c>
      <c r="O26" s="10">
        <f t="shared" ca="1" si="1"/>
        <v>0</v>
      </c>
      <c r="P26" s="10">
        <f t="shared" ca="1" si="2"/>
        <v>0</v>
      </c>
      <c r="Q26" s="10">
        <f t="shared" ca="1" si="3"/>
        <v>0</v>
      </c>
      <c r="R26" s="10">
        <f t="shared" ca="1" si="4"/>
        <v>0</v>
      </c>
      <c r="S26" s="10">
        <f t="shared" ca="1" si="5"/>
        <v>0</v>
      </c>
      <c r="T26" s="10">
        <f t="shared" ca="1" si="6"/>
        <v>0</v>
      </c>
      <c r="U26" s="10"/>
      <c r="V26" s="10"/>
      <c r="W26" s="10"/>
      <c r="X26" s="60" t="s">
        <v>58</v>
      </c>
      <c r="Y26" s="61">
        <f>n</f>
        <v>0</v>
      </c>
      <c r="Z26" s="62" t="s">
        <v>59</v>
      </c>
      <c r="AA26" s="62"/>
      <c r="AB26" s="17"/>
      <c r="AC26" s="10"/>
      <c r="AD26" s="10"/>
      <c r="AE26" s="11"/>
    </row>
    <row r="27" spans="1:31">
      <c r="A27" s="10">
        <f t="shared" ca="1" si="7"/>
        <v>0.83834252879747206</v>
      </c>
      <c r="B27" s="33">
        <f ca="1">IF(A27&gt;0.5,Sheet1!$B28,Sheet1!$B27)</f>
        <v>0</v>
      </c>
      <c r="C27" s="99">
        <f ca="1">IF(A27&gt;0.5,Sheet1!$C28,Sheet1!$C27)</f>
        <v>0</v>
      </c>
      <c r="D27" s="10"/>
      <c r="E27" s="10"/>
      <c r="F27" s="10"/>
      <c r="G27" s="10"/>
      <c r="H27" s="10"/>
      <c r="I27" s="10"/>
      <c r="J27" s="34">
        <f>Sheet1!$J27</f>
        <v>0</v>
      </c>
      <c r="K27" s="35" t="str">
        <f>IF(COUNT(Sheet1!$J27)=1,(-Y$30+SQRT(Y$30*Y$30-4*Z$29*(Y$31-J27)))/(2*Z$29),"")</f>
        <v/>
      </c>
      <c r="L27" s="36"/>
      <c r="M27" s="101"/>
      <c r="N27" s="18">
        <f t="shared" ca="1" si="0"/>
        <v>0</v>
      </c>
      <c r="O27" s="10">
        <f t="shared" ca="1" si="1"/>
        <v>0</v>
      </c>
      <c r="P27" s="10">
        <f t="shared" ca="1" si="2"/>
        <v>0</v>
      </c>
      <c r="Q27" s="10">
        <f t="shared" ca="1" si="3"/>
        <v>0</v>
      </c>
      <c r="R27" s="10">
        <f t="shared" ca="1" si="4"/>
        <v>0</v>
      </c>
      <c r="S27" s="10">
        <f t="shared" ca="1" si="5"/>
        <v>0</v>
      </c>
      <c r="T27" s="10">
        <f t="shared" ca="1" si="6"/>
        <v>0</v>
      </c>
      <c r="U27" s="10"/>
      <c r="V27" s="10"/>
      <c r="W27" s="10"/>
      <c r="X27" s="53"/>
      <c r="Y27" s="32"/>
      <c r="Z27" s="10"/>
      <c r="AA27" s="10"/>
      <c r="AB27" s="17"/>
      <c r="AC27" s="10"/>
      <c r="AD27" s="10"/>
      <c r="AE27" s="11"/>
    </row>
    <row r="28" spans="1:31">
      <c r="A28" s="10">
        <f t="shared" ca="1" si="7"/>
        <v>0.87319651542529386</v>
      </c>
      <c r="B28" s="33">
        <f ca="1">IF(A28&gt;0.5,Sheet1!$B29,Sheet1!$B28)</f>
        <v>0</v>
      </c>
      <c r="C28" s="99">
        <f ca="1">IF(A28&gt;0.5,Sheet1!$C29,Sheet1!$C28)</f>
        <v>0</v>
      </c>
      <c r="D28" s="10"/>
      <c r="E28" s="10"/>
      <c r="F28" s="10"/>
      <c r="G28" s="10"/>
      <c r="H28" s="10"/>
      <c r="I28" s="10"/>
      <c r="J28" s="34">
        <f>Sheet1!$J28</f>
        <v>0</v>
      </c>
      <c r="K28" s="35" t="str">
        <f>IF(COUNT(Sheet1!$J28)=1,(-Y$30+SQRT(Y$30*Y$30-4*Z$29*(Y$31-J28)))/(2*Z$29),"")</f>
        <v/>
      </c>
      <c r="L28" s="36"/>
      <c r="M28" s="101"/>
      <c r="N28" s="18">
        <f t="shared" ca="1" si="0"/>
        <v>0</v>
      </c>
      <c r="O28" s="10">
        <f t="shared" ca="1" si="1"/>
        <v>0</v>
      </c>
      <c r="P28" s="10">
        <f t="shared" ca="1" si="2"/>
        <v>0</v>
      </c>
      <c r="Q28" s="10">
        <f t="shared" ca="1" si="3"/>
        <v>0</v>
      </c>
      <c r="R28" s="10">
        <f t="shared" ca="1" si="4"/>
        <v>0</v>
      </c>
      <c r="S28" s="10">
        <f t="shared" ca="1" si="5"/>
        <v>0</v>
      </c>
      <c r="T28" s="10">
        <f t="shared" ca="1" si="6"/>
        <v>0</v>
      </c>
      <c r="U28" s="10"/>
      <c r="V28" s="10"/>
      <c r="W28" s="10"/>
      <c r="X28" s="53" t="s">
        <v>60</v>
      </c>
      <c r="Y28" s="63">
        <f ca="1">n*AB$25*AD$25+2*Y$25*AB$25*AC$25-AB$25^3-Y$25^2*AD$25-n*AC$25^2</f>
        <v>0</v>
      </c>
      <c r="Z28" s="10" t="s">
        <v>61</v>
      </c>
      <c r="AA28" s="17"/>
      <c r="AB28" s="17"/>
      <c r="AC28" s="10"/>
      <c r="AD28" s="10"/>
      <c r="AE28" s="11"/>
    </row>
    <row r="29" spans="1:31" ht="15">
      <c r="A29" s="10">
        <f t="shared" ca="1" si="7"/>
        <v>0.12477860365568183</v>
      </c>
      <c r="B29" s="33">
        <f ca="1">IF(A29&gt;0.5,Sheet1!$B30,Sheet1!$B29)</f>
        <v>0</v>
      </c>
      <c r="C29" s="99">
        <f ca="1">IF(A29&gt;0.5,Sheet1!$C30,Sheet1!$C29)</f>
        <v>0</v>
      </c>
      <c r="D29" s="10"/>
      <c r="E29" s="10"/>
      <c r="F29" s="10"/>
      <c r="G29" s="10"/>
      <c r="H29" s="10"/>
      <c r="I29" s="10"/>
      <c r="J29" s="34">
        <f>Sheet1!$J29</f>
        <v>0</v>
      </c>
      <c r="K29" s="35" t="str">
        <f>IF(COUNT(Sheet1!$J29)=1,(-Y$30+SQRT(Y$30*Y$30-4*Z$29*(Y$31-J29)))/(2*Z$29),"")</f>
        <v/>
      </c>
      <c r="L29" s="36"/>
      <c r="M29" s="101"/>
      <c r="N29" s="18">
        <f t="shared" ca="1" si="0"/>
        <v>0</v>
      </c>
      <c r="O29" s="10">
        <f t="shared" ca="1" si="1"/>
        <v>0</v>
      </c>
      <c r="P29" s="10">
        <f t="shared" ca="1" si="2"/>
        <v>0</v>
      </c>
      <c r="Q29" s="10">
        <f t="shared" ca="1" si="3"/>
        <v>0</v>
      </c>
      <c r="R29" s="10">
        <f t="shared" ca="1" si="4"/>
        <v>0</v>
      </c>
      <c r="S29" s="10">
        <f t="shared" ca="1" si="5"/>
        <v>0</v>
      </c>
      <c r="T29" s="10">
        <f t="shared" ca="1" si="6"/>
        <v>0</v>
      </c>
      <c r="U29" s="10"/>
      <c r="V29" s="10"/>
      <c r="W29" s="10"/>
      <c r="X29" s="87" t="s">
        <v>62</v>
      </c>
      <c r="Y29" s="92" t="e">
        <f ca="1">(n*AB$25*AE$25+Y$25*AC$25*Z$25+Y$25*AB$25*AA$25-AB$25^2*Z$25-Y$25^2*AE$25-n*AC$25*AA$25)/Y$28</f>
        <v>#DIV/0!</v>
      </c>
      <c r="Z29" s="17" t="e">
        <f ca="1">IF(Y29=0,0.0000000001,Y29)</f>
        <v>#DIV/0!</v>
      </c>
      <c r="AA29" s="17"/>
      <c r="AB29" s="17"/>
      <c r="AC29" s="10"/>
      <c r="AD29" s="10"/>
      <c r="AE29" s="11"/>
    </row>
    <row r="30" spans="1:31" ht="15">
      <c r="A30" s="10">
        <f t="shared" ca="1" si="7"/>
        <v>0.30697782698702381</v>
      </c>
      <c r="B30" s="33">
        <f ca="1">IF(A30&gt;0.5,Sheet1!$B31,Sheet1!$B30)</f>
        <v>0</v>
      </c>
      <c r="C30" s="99">
        <f ca="1">IF(A30&gt;0.5,Sheet1!$C31,Sheet1!$C30)</f>
        <v>0</v>
      </c>
      <c r="D30" s="10"/>
      <c r="E30" s="10"/>
      <c r="F30" s="10"/>
      <c r="G30" s="10"/>
      <c r="H30" s="10"/>
      <c r="I30" s="10"/>
      <c r="J30" s="34">
        <f>Sheet1!$J30</f>
        <v>0</v>
      </c>
      <c r="K30" s="35" t="str">
        <f>IF(COUNT(Sheet1!$J30)=1,(-Y$30+SQRT(Y$30*Y$30-4*Z$29*(Y$31-J30)))/(2*Z$29),"")</f>
        <v/>
      </c>
      <c r="L30" s="36"/>
      <c r="M30" s="101"/>
      <c r="N30" s="18">
        <f t="shared" ca="1" si="0"/>
        <v>0</v>
      </c>
      <c r="O30" s="10">
        <f t="shared" ca="1" si="1"/>
        <v>0</v>
      </c>
      <c r="P30" s="10">
        <f t="shared" ca="1" si="2"/>
        <v>0</v>
      </c>
      <c r="Q30" s="10">
        <f t="shared" ca="1" si="3"/>
        <v>0</v>
      </c>
      <c r="R30" s="10">
        <f t="shared" ca="1" si="4"/>
        <v>0</v>
      </c>
      <c r="S30" s="10">
        <f t="shared" ca="1" si="5"/>
        <v>0</v>
      </c>
      <c r="T30" s="10">
        <f t="shared" ca="1" si="6"/>
        <v>0</v>
      </c>
      <c r="U30" s="10"/>
      <c r="V30" s="10"/>
      <c r="W30" s="10"/>
      <c r="X30" s="87" t="s">
        <v>63</v>
      </c>
      <c r="Y30" s="92" t="e">
        <f ca="1">(n*AD25*AA25+Y25*AB25*AE25+AB25*AC25*Z25-AB25^2*AA25-Y25*AD25*Z25-n*AC25*AE25)/Y28</f>
        <v>#DIV/0!</v>
      </c>
      <c r="Z30" s="17"/>
      <c r="AA30" s="17"/>
      <c r="AB30" s="17"/>
      <c r="AC30" s="10"/>
      <c r="AD30" s="10"/>
      <c r="AE30" s="11"/>
    </row>
    <row r="31" spans="1:31" ht="15">
      <c r="A31" s="10">
        <f t="shared" ca="1" si="7"/>
        <v>0.67997809701513223</v>
      </c>
      <c r="B31" s="33">
        <f ca="1">IF(A31&gt;0.5,Sheet1!$B32,Sheet1!$B31)</f>
        <v>0</v>
      </c>
      <c r="C31" s="99">
        <f ca="1">IF(A31&gt;0.5,Sheet1!$C32,Sheet1!$C31)</f>
        <v>0</v>
      </c>
      <c r="D31" s="10"/>
      <c r="E31" s="10"/>
      <c r="F31" s="10"/>
      <c r="G31" s="10"/>
      <c r="H31" s="10"/>
      <c r="I31" s="10"/>
      <c r="J31" s="34">
        <f>Sheet1!$J31</f>
        <v>0</v>
      </c>
      <c r="K31" s="35" t="str">
        <f>IF(COUNT(Sheet1!$J31)=1,(-Y$30+SQRT(Y$30*Y$30-4*Z$29*(Y$31-J31)))/(2*Z$29),"")</f>
        <v/>
      </c>
      <c r="L31" s="36"/>
      <c r="M31" s="101"/>
      <c r="N31" s="18">
        <f t="shared" ca="1" si="0"/>
        <v>0</v>
      </c>
      <c r="O31" s="10">
        <f t="shared" ca="1" si="1"/>
        <v>0</v>
      </c>
      <c r="P31" s="10">
        <f t="shared" ca="1" si="2"/>
        <v>0</v>
      </c>
      <c r="Q31" s="10">
        <f t="shared" ca="1" si="3"/>
        <v>0</v>
      </c>
      <c r="R31" s="10">
        <f t="shared" ca="1" si="4"/>
        <v>0</v>
      </c>
      <c r="S31" s="10">
        <f t="shared" ca="1" si="5"/>
        <v>0</v>
      </c>
      <c r="T31" s="10">
        <f t="shared" ca="1" si="6"/>
        <v>0</v>
      </c>
      <c r="U31" s="10"/>
      <c r="V31" s="10"/>
      <c r="W31" s="10"/>
      <c r="X31" s="88" t="s">
        <v>64</v>
      </c>
      <c r="Y31" s="93" t="e">
        <f ca="1">(AB25*AD25*Z25+AB25*AC25*AA25+Y25*AC25*AE25-AB25^2*AE25-Y25*AD25*AA25-AC25^2*Z25)/Y28</f>
        <v>#DIV/0!</v>
      </c>
      <c r="Z31" s="68"/>
      <c r="AA31" s="69"/>
      <c r="AB31" s="69"/>
      <c r="AC31" s="69"/>
      <c r="AD31" s="69"/>
      <c r="AE31" s="11"/>
    </row>
    <row r="32" spans="1:31" ht="15">
      <c r="A32" s="10">
        <f t="shared" ca="1" si="7"/>
        <v>5.5187811367323425E-2</v>
      </c>
      <c r="B32" s="33">
        <f ca="1">IF(A32&gt;0.5,Sheet1!$B33,Sheet1!$B32)</f>
        <v>0</v>
      </c>
      <c r="C32" s="99">
        <f ca="1">IF(A32&gt;0.5,Sheet1!$C33,Sheet1!$C32)</f>
        <v>0</v>
      </c>
      <c r="D32" s="70"/>
      <c r="E32" s="10"/>
      <c r="F32" s="10"/>
      <c r="G32" s="70"/>
      <c r="H32" s="71"/>
      <c r="I32" s="70"/>
      <c r="J32" s="34">
        <f>Sheet1!$J32</f>
        <v>0</v>
      </c>
      <c r="K32" s="35" t="str">
        <f>IF(COUNT(Sheet1!$J32)=1,(-Y$30+SQRT(Y$30*Y$30-4*Z$29*(Y$31-J32)))/(2*Z$29),"")</f>
        <v/>
      </c>
      <c r="L32" s="36"/>
      <c r="M32" s="101"/>
      <c r="N32" s="18">
        <f t="shared" ca="1" si="0"/>
        <v>0</v>
      </c>
      <c r="O32" s="10">
        <f t="shared" ca="1" si="1"/>
        <v>0</v>
      </c>
      <c r="P32" s="10">
        <f t="shared" ca="1" si="2"/>
        <v>0</v>
      </c>
      <c r="Q32" s="10">
        <f t="shared" ca="1" si="3"/>
        <v>0</v>
      </c>
      <c r="R32" s="10">
        <f t="shared" ca="1" si="4"/>
        <v>0</v>
      </c>
      <c r="S32" s="10">
        <f t="shared" ca="1" si="5"/>
        <v>0</v>
      </c>
      <c r="T32" s="10">
        <f t="shared" ca="1" si="6"/>
        <v>0</v>
      </c>
      <c r="U32" s="10"/>
      <c r="V32" s="10"/>
      <c r="W32" s="10"/>
      <c r="X32" s="90" t="s">
        <v>65</v>
      </c>
      <c r="Y32" s="94" t="e">
        <f ca="1">Y29</f>
        <v>#DIV/0!</v>
      </c>
      <c r="Z32" s="95" t="s">
        <v>66</v>
      </c>
      <c r="AA32" s="95" t="s">
        <v>67</v>
      </c>
      <c r="AB32" s="95" t="e">
        <f ca="1">Y30</f>
        <v>#DIV/0!</v>
      </c>
      <c r="AC32" s="95" t="s">
        <v>68</v>
      </c>
      <c r="AD32" s="95" t="s">
        <v>67</v>
      </c>
      <c r="AE32" s="96" t="e">
        <f ca="1">Y31</f>
        <v>#DIV/0!</v>
      </c>
    </row>
    <row r="33" spans="1:31" ht="15">
      <c r="A33" s="10">
        <f t="shared" ca="1" si="7"/>
        <v>0.60775494397343788</v>
      </c>
      <c r="B33" s="33">
        <f ca="1">IF(A33&gt;0.5,Sheet1!$B34,Sheet1!$B33)</f>
        <v>0</v>
      </c>
      <c r="C33" s="99">
        <f ca="1">IF(A33&gt;0.5,Sheet1!$C34,Sheet1!$C33)</f>
        <v>0</v>
      </c>
      <c r="D33" s="10"/>
      <c r="E33" s="10"/>
      <c r="F33" s="10"/>
      <c r="G33" s="10"/>
      <c r="H33" s="10"/>
      <c r="I33" s="10"/>
      <c r="J33" s="34">
        <f>Sheet1!$J33</f>
        <v>0</v>
      </c>
      <c r="K33" s="35" t="str">
        <f>IF(COUNT(Sheet1!$J33)=1,(-Y$30+SQRT(Y$30*Y$30-4*Z$29*(Y$31-J33)))/(2*Z$29),"")</f>
        <v/>
      </c>
      <c r="L33" s="36"/>
      <c r="M33" s="101"/>
      <c r="N33" s="18">
        <f t="shared" ca="1" si="0"/>
        <v>0</v>
      </c>
      <c r="O33" s="10">
        <f t="shared" ca="1" si="1"/>
        <v>0</v>
      </c>
      <c r="P33" s="10">
        <f t="shared" ca="1" si="2"/>
        <v>0</v>
      </c>
      <c r="Q33" s="10">
        <f t="shared" ca="1" si="3"/>
        <v>0</v>
      </c>
      <c r="R33" s="10">
        <f t="shared" ca="1" si="4"/>
        <v>0</v>
      </c>
      <c r="S33" s="10">
        <f t="shared" ca="1" si="5"/>
        <v>0</v>
      </c>
      <c r="T33" s="10">
        <f t="shared" ca="1" si="6"/>
        <v>0</v>
      </c>
      <c r="U33" s="10"/>
      <c r="V33" s="10"/>
      <c r="W33" s="10"/>
      <c r="X33" s="89" t="s">
        <v>88</v>
      </c>
      <c r="Y33" s="72" t="e">
        <f ca="1">1-(AB73/AD73)</f>
        <v>#DIV/0!</v>
      </c>
      <c r="Z33" s="10"/>
      <c r="AA33" s="10"/>
      <c r="AB33" s="10"/>
      <c r="AC33" s="10"/>
      <c r="AD33" s="10"/>
      <c r="AE33" s="10"/>
    </row>
    <row r="34" spans="1:31">
      <c r="A34" s="10">
        <f t="shared" ca="1" si="7"/>
        <v>0.46839140851467953</v>
      </c>
      <c r="B34" s="33">
        <f ca="1">IF(A34&gt;0.5,Sheet1!$B35,Sheet1!$B34)</f>
        <v>0</v>
      </c>
      <c r="C34" s="99">
        <f ca="1">IF(A34&gt;0.5,Sheet1!$C35,Sheet1!$C34)</f>
        <v>0</v>
      </c>
      <c r="D34" s="10"/>
      <c r="E34" s="10"/>
      <c r="F34" s="10"/>
      <c r="G34" s="10"/>
      <c r="H34" s="10"/>
      <c r="I34" s="10"/>
      <c r="J34" s="34">
        <f>Sheet1!$J34</f>
        <v>0</v>
      </c>
      <c r="K34" s="35" t="str">
        <f>IF(COUNT(Sheet1!$J34)=1,(-Y$30+SQRT(Y$30*Y$30-4*Z$29*(Y$31-J34)))/(2*Z$29),"")</f>
        <v/>
      </c>
      <c r="L34" s="36"/>
      <c r="M34" s="101"/>
      <c r="N34" s="18">
        <f t="shared" ca="1" si="0"/>
        <v>0</v>
      </c>
      <c r="O34" s="10">
        <f t="shared" ca="1" si="1"/>
        <v>0</v>
      </c>
      <c r="P34" s="10">
        <f t="shared" ca="1" si="2"/>
        <v>0</v>
      </c>
      <c r="Q34" s="10">
        <f t="shared" ca="1" si="3"/>
        <v>0</v>
      </c>
      <c r="R34" s="10">
        <f t="shared" ca="1" si="4"/>
        <v>0</v>
      </c>
      <c r="S34" s="10">
        <f t="shared" ca="1" si="5"/>
        <v>0</v>
      </c>
      <c r="T34" s="10">
        <f t="shared" ca="1" si="6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4.25">
      <c r="A35" s="10">
        <f t="shared" ca="1" si="7"/>
        <v>0.2374860684517075</v>
      </c>
      <c r="B35" s="33">
        <f ca="1">IF(A35&gt;0.5,Sheet1!$B36,Sheet1!$B35)</f>
        <v>0</v>
      </c>
      <c r="C35" s="99">
        <f ca="1">IF(A35&gt;0.5,Sheet1!$C36,Sheet1!$C35)</f>
        <v>0</v>
      </c>
      <c r="D35" s="10"/>
      <c r="E35" s="10"/>
      <c r="F35" s="10"/>
      <c r="G35" s="10"/>
      <c r="H35" s="10"/>
      <c r="I35" s="10"/>
      <c r="J35" s="34">
        <f>Sheet1!$J35</f>
        <v>0</v>
      </c>
      <c r="K35" s="35" t="str">
        <f>IF(COUNT(Sheet1!$J35)=1,(-Y$30+SQRT(Y$30*Y$30-4*Z$29*(Y$31-J35)))/(2*Z$29),"")</f>
        <v/>
      </c>
      <c r="L35" s="36"/>
      <c r="M35" s="101"/>
      <c r="N35" s="18">
        <f t="shared" ca="1" si="0"/>
        <v>0</v>
      </c>
      <c r="O35" s="10">
        <f t="shared" ca="1" si="1"/>
        <v>0</v>
      </c>
      <c r="P35" s="10">
        <f t="shared" ca="1" si="2"/>
        <v>0</v>
      </c>
      <c r="Q35" s="10">
        <f t="shared" ca="1" si="3"/>
        <v>0</v>
      </c>
      <c r="R35" s="10">
        <f t="shared" ca="1" si="4"/>
        <v>0</v>
      </c>
      <c r="S35" s="10">
        <f t="shared" ca="1" si="5"/>
        <v>0</v>
      </c>
      <c r="T35" s="10">
        <f t="shared" ca="1" si="6"/>
        <v>0</v>
      </c>
      <c r="U35" s="10"/>
      <c r="V35" s="10"/>
      <c r="W35" s="10"/>
      <c r="X35" s="10"/>
      <c r="Y35" s="72" t="s">
        <v>69</v>
      </c>
      <c r="Z35" s="10"/>
      <c r="AA35" s="10"/>
      <c r="AB35" s="10"/>
      <c r="AC35" s="10"/>
      <c r="AD35" s="10"/>
      <c r="AE35" s="10"/>
    </row>
    <row r="36" spans="1:31">
      <c r="A36" s="10">
        <f t="shared" ca="1" si="7"/>
        <v>0.96019141099715632</v>
      </c>
      <c r="B36" s="33">
        <f ca="1">IF(A36&gt;0.5,Sheet1!$B37,Sheet1!$B36)</f>
        <v>0</v>
      </c>
      <c r="C36" s="99">
        <f ca="1">IF(A36&gt;0.5,Sheet1!$C37,Sheet1!$C36)</f>
        <v>0</v>
      </c>
      <c r="D36" s="10"/>
      <c r="E36" s="10"/>
      <c r="F36" s="10"/>
      <c r="G36" s="10"/>
      <c r="H36" s="10"/>
      <c r="I36" s="10"/>
      <c r="J36" s="34">
        <f>Sheet1!$J36</f>
        <v>0</v>
      </c>
      <c r="K36" s="35" t="str">
        <f>IF(COUNT(Sheet1!$J36)=1,(-Y$30+SQRT(Y$30*Y$30-4*Z$29*(Y$31-J36)))/(2*Z$29),"")</f>
        <v/>
      </c>
      <c r="L36" s="36"/>
      <c r="M36" s="101"/>
      <c r="N36" s="18">
        <f t="shared" ca="1" si="0"/>
        <v>0</v>
      </c>
      <c r="O36" s="10">
        <f t="shared" ca="1" si="1"/>
        <v>0</v>
      </c>
      <c r="P36" s="10">
        <f t="shared" ca="1" si="2"/>
        <v>0</v>
      </c>
      <c r="Q36" s="10">
        <f t="shared" ca="1" si="3"/>
        <v>0</v>
      </c>
      <c r="R36" s="10">
        <f t="shared" ca="1" si="4"/>
        <v>0</v>
      </c>
      <c r="S36" s="10">
        <f t="shared" ca="1" si="5"/>
        <v>0</v>
      </c>
      <c r="T36" s="10">
        <f t="shared" ca="1" si="6"/>
        <v>0</v>
      </c>
      <c r="U36" s="10"/>
      <c r="V36" s="10"/>
      <c r="W36" s="10"/>
      <c r="X36" s="10"/>
      <c r="Y36" s="108" t="s">
        <v>70</v>
      </c>
      <c r="Z36" s="108" t="s">
        <v>71</v>
      </c>
      <c r="AA36" s="108"/>
      <c r="AB36" s="108" t="s">
        <v>72</v>
      </c>
      <c r="AC36" s="108"/>
      <c r="AD36" s="108" t="s">
        <v>73</v>
      </c>
      <c r="AE36" s="41"/>
    </row>
    <row r="37" spans="1:31">
      <c r="A37" s="10">
        <f t="shared" ca="1" si="7"/>
        <v>3.6771648725646422E-3</v>
      </c>
      <c r="B37" s="33">
        <f ca="1">IF(A37&gt;0.5,Sheet1!$B38,Sheet1!$B37)</f>
        <v>0</v>
      </c>
      <c r="C37" s="99">
        <f ca="1">IF(A37&gt;0.5,Sheet1!$C38,Sheet1!$C37)</f>
        <v>0</v>
      </c>
      <c r="D37" s="10"/>
      <c r="E37" s="10"/>
      <c r="F37" s="10"/>
      <c r="G37" s="10"/>
      <c r="H37" s="10"/>
      <c r="I37" s="10"/>
      <c r="J37" s="34">
        <f>Sheet1!$J37</f>
        <v>0</v>
      </c>
      <c r="K37" s="35" t="str">
        <f>IF(COUNT(Sheet1!$J37)=1,(-Y$30+SQRT(Y$30*Y$30-4*Z$29*(Y$31-J37)))/(2*Z$29),"")</f>
        <v/>
      </c>
      <c r="L37" s="36"/>
      <c r="M37" s="101"/>
      <c r="N37" s="18">
        <f t="shared" ca="1" si="0"/>
        <v>0</v>
      </c>
      <c r="O37" s="10">
        <f t="shared" ca="1" si="1"/>
        <v>0</v>
      </c>
      <c r="P37" s="10">
        <f t="shared" ca="1" si="2"/>
        <v>0</v>
      </c>
      <c r="Q37" s="10">
        <f t="shared" ca="1" si="3"/>
        <v>0</v>
      </c>
      <c r="R37" s="10">
        <f t="shared" ca="1" si="4"/>
        <v>0</v>
      </c>
      <c r="S37" s="10">
        <f t="shared" ca="1" si="5"/>
        <v>0</v>
      </c>
      <c r="T37" s="10">
        <f t="shared" ca="1" si="6"/>
        <v>0</v>
      </c>
      <c r="U37" s="10"/>
      <c r="V37" s="10"/>
      <c r="W37" s="10"/>
      <c r="X37" s="10"/>
      <c r="Y37" s="73">
        <f>IF(COUNT(Sheet1!$B6:'Sheet1'!$C6)=2,(C6-Z$25/n)^2,0)</f>
        <v>0</v>
      </c>
      <c r="Z37" s="74">
        <f>IF(COUNT(Sheet1!$B6:'Sheet1'!$C6)=2,Z$29*B6^2+Y$30*B6+Y$31,0)</f>
        <v>0</v>
      </c>
      <c r="AA37" s="74"/>
      <c r="AB37" s="74">
        <f t="shared" ref="AB37:AB72" ca="1" si="9">IF(COUNT($B6:$C6)=2,(C6-Z37)^2,0)</f>
        <v>0</v>
      </c>
      <c r="AC37" s="49"/>
      <c r="AD37" s="75">
        <f>IF(COUNT(Sheet1!$B6:'Sheet1'!$C6)=2,($Z$25/n-Z37)^2,0)</f>
        <v>0</v>
      </c>
      <c r="AE37" s="10" t="s">
        <v>0</v>
      </c>
    </row>
    <row r="38" spans="1:31">
      <c r="A38" s="10">
        <f t="shared" ca="1" si="7"/>
        <v>0.91102826418504823</v>
      </c>
      <c r="B38" s="33">
        <f ca="1">IF(A38&gt;0.5,Sheet1!$B39,Sheet1!$B38)</f>
        <v>0</v>
      </c>
      <c r="C38" s="99">
        <f ca="1">IF(A38&gt;0.5,Sheet1!$C39,Sheet1!$C38)</f>
        <v>0</v>
      </c>
      <c r="D38" s="10"/>
      <c r="E38" s="10"/>
      <c r="F38" s="10"/>
      <c r="G38" s="10"/>
      <c r="H38" s="10"/>
      <c r="I38" s="10"/>
      <c r="J38" s="34">
        <f>Sheet1!$J38</f>
        <v>0</v>
      </c>
      <c r="K38" s="35" t="str">
        <f>IF(COUNT(Sheet1!$J38)=1,(-Y$30+SQRT(Y$30*Y$30-4*Z$29*(Y$31-J38)))/(2*Z$29),"")</f>
        <v/>
      </c>
      <c r="L38" s="36"/>
      <c r="M38" s="101"/>
      <c r="N38" s="18">
        <f t="shared" ca="1" si="0"/>
        <v>0</v>
      </c>
      <c r="O38" s="10">
        <f t="shared" ca="1" si="1"/>
        <v>0</v>
      </c>
      <c r="P38" s="10">
        <f t="shared" ca="1" si="2"/>
        <v>0</v>
      </c>
      <c r="Q38" s="10">
        <f t="shared" ca="1" si="3"/>
        <v>0</v>
      </c>
      <c r="R38" s="10">
        <f t="shared" ca="1" si="4"/>
        <v>0</v>
      </c>
      <c r="S38" s="10">
        <f t="shared" ca="1" si="5"/>
        <v>0</v>
      </c>
      <c r="T38" s="10">
        <f t="shared" ca="1" si="6"/>
        <v>0</v>
      </c>
      <c r="U38" s="10"/>
      <c r="V38" s="10"/>
      <c r="W38" s="10"/>
      <c r="X38" s="10"/>
      <c r="Y38" s="73">
        <f>IF(COUNT(Sheet1!$B7:'Sheet1'!$C7)=2,(C7-Z$25/n)^2,0)</f>
        <v>0</v>
      </c>
      <c r="Z38" s="74">
        <f>IF(COUNT(Sheet1!$B7:'Sheet1'!$C7)=2,Z$29*B7^2+Y$30*B7+Y$31,0)</f>
        <v>0</v>
      </c>
      <c r="AA38" s="59"/>
      <c r="AB38" s="74">
        <f t="shared" ca="1" si="9"/>
        <v>0</v>
      </c>
      <c r="AC38" s="32"/>
      <c r="AD38" s="75">
        <f>IF(COUNT(Sheet1!$B7:'Sheet1'!$C7)=2,($Z$25/n-Z38)^2,0)</f>
        <v>0</v>
      </c>
      <c r="AE38" s="10"/>
    </row>
    <row r="39" spans="1:31">
      <c r="A39" s="10">
        <f t="shared" ca="1" si="7"/>
        <v>6.7042865526671269E-2</v>
      </c>
      <c r="B39" s="33">
        <f ca="1">IF(A39&gt;0.5,Sheet1!$B40,Sheet1!$B39)</f>
        <v>0</v>
      </c>
      <c r="C39" s="99">
        <f ca="1">IF(A39&gt;0.5,Sheet1!$C40,Sheet1!$C39)</f>
        <v>0</v>
      </c>
      <c r="D39" s="10"/>
      <c r="E39" s="10"/>
      <c r="F39" s="10"/>
      <c r="G39" s="10"/>
      <c r="H39" s="10"/>
      <c r="I39" s="10"/>
      <c r="J39" s="34">
        <f>Sheet1!$J39</f>
        <v>0</v>
      </c>
      <c r="K39" s="35" t="str">
        <f>IF(COUNT(Sheet1!$J39)=1,(-Y$30+SQRT(Y$30*Y$30-4*Z$29*(Y$31-J39)))/(2*Z$29),"")</f>
        <v/>
      </c>
      <c r="L39" s="36"/>
      <c r="M39" s="101"/>
      <c r="N39" s="18">
        <f t="shared" ca="1" si="0"/>
        <v>0</v>
      </c>
      <c r="O39" s="10">
        <f t="shared" ca="1" si="1"/>
        <v>0</v>
      </c>
      <c r="P39" s="10">
        <f t="shared" ca="1" si="2"/>
        <v>0</v>
      </c>
      <c r="Q39" s="10">
        <f t="shared" ca="1" si="3"/>
        <v>0</v>
      </c>
      <c r="R39" s="10">
        <f t="shared" ca="1" si="4"/>
        <v>0</v>
      </c>
      <c r="S39" s="10">
        <f t="shared" ca="1" si="5"/>
        <v>0</v>
      </c>
      <c r="T39" s="10">
        <f t="shared" ca="1" si="6"/>
        <v>0</v>
      </c>
      <c r="U39" s="10"/>
      <c r="V39" s="10"/>
      <c r="W39" s="10"/>
      <c r="X39" s="10"/>
      <c r="Y39" s="73">
        <f>IF(COUNT(Sheet1!$B8:'Sheet1'!$C8)=2,(C8-Z$25/n)^2,0)</f>
        <v>0</v>
      </c>
      <c r="Z39" s="74">
        <f>IF(COUNT(Sheet1!$B8:'Sheet1'!$C8)=2,Z$29*B8^2+Y$30*B8+Y$31,0)</f>
        <v>0</v>
      </c>
      <c r="AA39" s="59"/>
      <c r="AB39" s="74">
        <f t="shared" ca="1" si="9"/>
        <v>0</v>
      </c>
      <c r="AC39" s="32"/>
      <c r="AD39" s="75">
        <f>IF(COUNT(Sheet1!$B8:'Sheet1'!$C8)=2,($Z$25/n-Z39)^2,0)</f>
        <v>0</v>
      </c>
      <c r="AE39" s="10"/>
    </row>
    <row r="40" spans="1:31">
      <c r="A40" s="10">
        <f t="shared" ca="1" si="7"/>
        <v>0.58199909717134513</v>
      </c>
      <c r="B40" s="33">
        <f ca="1">IF(A40&gt;0.5,Sheet1!$B41,Sheet1!$B40)</f>
        <v>0</v>
      </c>
      <c r="C40" s="99">
        <f ca="1">IF(A40&gt;0.5,Sheet1!$C41,Sheet1!$C40)</f>
        <v>0</v>
      </c>
      <c r="D40" s="10"/>
      <c r="E40" s="10"/>
      <c r="F40" s="10"/>
      <c r="G40" s="10"/>
      <c r="H40" s="10"/>
      <c r="I40" s="10"/>
      <c r="J40" s="34">
        <f>Sheet1!$J40</f>
        <v>0</v>
      </c>
      <c r="K40" s="35" t="str">
        <f>IF(COUNT(Sheet1!$J40)=1,(-Y$30+SQRT(Y$30*Y$30-4*Z$29*(Y$31-J40)))/(2*Z$29),"")</f>
        <v/>
      </c>
      <c r="L40" s="36"/>
      <c r="M40" s="101"/>
      <c r="N40" s="18">
        <f t="shared" ca="1" si="0"/>
        <v>0</v>
      </c>
      <c r="O40" s="10">
        <f t="shared" ca="1" si="1"/>
        <v>0</v>
      </c>
      <c r="P40" s="10">
        <f t="shared" ca="1" si="2"/>
        <v>0</v>
      </c>
      <c r="Q40" s="10">
        <f t="shared" ca="1" si="3"/>
        <v>0</v>
      </c>
      <c r="R40" s="10">
        <f t="shared" ca="1" si="4"/>
        <v>0</v>
      </c>
      <c r="S40" s="10">
        <f t="shared" ca="1" si="5"/>
        <v>0</v>
      </c>
      <c r="T40" s="10">
        <f t="shared" ca="1" si="6"/>
        <v>0</v>
      </c>
      <c r="U40" s="10"/>
      <c r="V40" s="10"/>
      <c r="W40" s="10"/>
      <c r="X40" s="10"/>
      <c r="Y40" s="73">
        <f>IF(COUNT(Sheet1!$B9:'Sheet1'!$C9)=2,(C9-Z$25/n)^2,0)</f>
        <v>0</v>
      </c>
      <c r="Z40" s="74">
        <f>IF(COUNT(Sheet1!$B9:'Sheet1'!$C9)=2,Z$29*B9^2+Y$30*B9+Y$31,0)</f>
        <v>0</v>
      </c>
      <c r="AA40" s="59"/>
      <c r="AB40" s="74">
        <f t="shared" ca="1" si="9"/>
        <v>0</v>
      </c>
      <c r="AC40" s="32"/>
      <c r="AD40" s="75">
        <f>IF(COUNT(Sheet1!$B9:'Sheet1'!$C9)=2,($Z$25/n-Z40)^2,0)</f>
        <v>0</v>
      </c>
      <c r="AE40" s="10"/>
    </row>
    <row r="41" spans="1:31">
      <c r="A41" s="10">
        <f t="shared" ca="1" si="7"/>
        <v>0.75715917241525665</v>
      </c>
      <c r="B41" s="33">
        <f ca="1">IF(A41&gt;0.5,Sheet1!$B42,Sheet1!$B41)</f>
        <v>0</v>
      </c>
      <c r="C41" s="99">
        <f ca="1">IF(A41&gt;0.5,Sheet1!$C42,Sheet1!$C41)</f>
        <v>0</v>
      </c>
      <c r="D41" s="10"/>
      <c r="E41" s="10"/>
      <c r="F41" s="10"/>
      <c r="G41" s="10"/>
      <c r="H41" s="10"/>
      <c r="I41" s="10"/>
      <c r="J41" s="34">
        <f>Sheet1!$J41</f>
        <v>0</v>
      </c>
      <c r="K41" s="35" t="str">
        <f>IF(COUNT(Sheet1!$J41)=1,(-Y$30+SQRT(Y$30*Y$30-4*Z$29*(Y$31-J41)))/(2*Z$29),"")</f>
        <v/>
      </c>
      <c r="L41" s="36"/>
      <c r="M41" s="101"/>
      <c r="N41" s="18">
        <f t="shared" ca="1" si="0"/>
        <v>0</v>
      </c>
      <c r="O41" s="10">
        <f t="shared" ca="1" si="1"/>
        <v>0</v>
      </c>
      <c r="P41" s="10">
        <f t="shared" ca="1" si="2"/>
        <v>0</v>
      </c>
      <c r="Q41" s="10">
        <f t="shared" ca="1" si="3"/>
        <v>0</v>
      </c>
      <c r="R41" s="10">
        <f t="shared" ca="1" si="4"/>
        <v>0</v>
      </c>
      <c r="S41" s="10">
        <f t="shared" ca="1" si="5"/>
        <v>0</v>
      </c>
      <c r="T41" s="10">
        <f t="shared" ca="1" si="6"/>
        <v>0</v>
      </c>
      <c r="U41" s="10"/>
      <c r="V41" s="10"/>
      <c r="W41" s="10"/>
      <c r="X41" s="10"/>
      <c r="Y41" s="73">
        <f>IF(COUNT(Sheet1!$B10:'Sheet1'!$C10)=2,(C10-Z$25/n)^2,0)</f>
        <v>0</v>
      </c>
      <c r="Z41" s="74">
        <f>IF(COUNT(Sheet1!$B10:'Sheet1'!$C10)=2,Z$29*B10^2+Y$30*B10+Y$31,0)</f>
        <v>0</v>
      </c>
      <c r="AA41" s="59"/>
      <c r="AB41" s="74">
        <f t="shared" ca="1" si="9"/>
        <v>0</v>
      </c>
      <c r="AC41" s="32"/>
      <c r="AD41" s="75">
        <f>IF(COUNT(Sheet1!$B10:'Sheet1'!$C10)=2,($Z$25/n-Z41)^2,0)</f>
        <v>0</v>
      </c>
      <c r="AE41" s="10"/>
    </row>
    <row r="42" spans="1:31">
      <c r="A42" s="10">
        <f t="shared" ca="1" si="7"/>
        <v>0.69713743541943474</v>
      </c>
      <c r="B42" s="33">
        <f ca="1">IF(A42&gt;0.5,Sheet1!$B43,Sheet1!$B42)</f>
        <v>0</v>
      </c>
      <c r="C42" s="99">
        <f ca="1">IF(A42&gt;0.5,Sheet1!$C43,Sheet1!$C42)</f>
        <v>0</v>
      </c>
      <c r="D42" s="72"/>
      <c r="E42" s="10"/>
      <c r="F42" s="10"/>
      <c r="G42" s="10"/>
      <c r="H42" s="10"/>
      <c r="I42" s="10"/>
      <c r="J42" s="34">
        <f>Sheet1!$J42</f>
        <v>0</v>
      </c>
      <c r="K42" s="35" t="str">
        <f>IF(COUNT(Sheet1!$J42)=1,(-Y$30+SQRT(Y$30*Y$30-4*Z$29*(Y$31-J42)))/(2*Z$29),"")</f>
        <v/>
      </c>
      <c r="L42" s="36"/>
      <c r="M42" s="101"/>
      <c r="N42" s="18">
        <f t="shared" ca="1" si="0"/>
        <v>0</v>
      </c>
      <c r="O42" s="10">
        <f t="shared" ca="1" si="1"/>
        <v>0</v>
      </c>
      <c r="P42" s="10">
        <f t="shared" ca="1" si="2"/>
        <v>0</v>
      </c>
      <c r="Q42" s="10">
        <f t="shared" ca="1" si="3"/>
        <v>0</v>
      </c>
      <c r="R42" s="10">
        <f t="shared" ca="1" si="4"/>
        <v>0</v>
      </c>
      <c r="S42" s="10">
        <f t="shared" ca="1" si="5"/>
        <v>0</v>
      </c>
      <c r="T42" s="10">
        <f t="shared" ca="1" si="6"/>
        <v>0</v>
      </c>
      <c r="U42" s="10"/>
      <c r="V42" s="10"/>
      <c r="W42" s="10"/>
      <c r="X42" s="10"/>
      <c r="Y42" s="73">
        <f>IF(COUNT(Sheet1!$B11:'Sheet1'!$C11)=2,(C11-Z$25/n)^2,0)</f>
        <v>0</v>
      </c>
      <c r="Z42" s="74">
        <f>IF(COUNT(Sheet1!$B11:'Sheet1'!$C11)=2,Z$29*B11^2+Y$30*B11+Y$31,0)</f>
        <v>0</v>
      </c>
      <c r="AA42" s="59"/>
      <c r="AB42" s="74">
        <f t="shared" ca="1" si="9"/>
        <v>0</v>
      </c>
      <c r="AC42" s="32"/>
      <c r="AD42" s="75">
        <f>IF(COUNT(Sheet1!$B11:'Sheet1'!$C11)=2,($Z$25/n-Z42)^2,0)</f>
        <v>0</v>
      </c>
      <c r="AE42" s="10"/>
    </row>
    <row r="43" spans="1:31">
      <c r="A43" s="10">
        <f t="shared" ca="1" si="7"/>
        <v>0.10946778556863612</v>
      </c>
      <c r="B43" s="33">
        <f ca="1">IF(A43&gt;0.5,Sheet1!$B44,Sheet1!$B43)</f>
        <v>0</v>
      </c>
      <c r="C43" s="99">
        <f ca="1">IF(A43&gt;0.5,Sheet1!$C44,Sheet1!$C43)</f>
        <v>0</v>
      </c>
      <c r="D43" s="10"/>
      <c r="E43" s="10"/>
      <c r="F43" s="10"/>
      <c r="G43" s="10"/>
      <c r="H43" s="10"/>
      <c r="I43" s="10"/>
      <c r="J43" s="34">
        <f>Sheet1!$J43</f>
        <v>0</v>
      </c>
      <c r="K43" s="35" t="str">
        <f>IF(COUNT(Sheet1!$J43)=1,(-Y$30+SQRT(Y$30*Y$30-4*Z$29*(Y$31-J43)))/(2*Z$29),"")</f>
        <v/>
      </c>
      <c r="L43" s="36"/>
      <c r="M43" s="101"/>
      <c r="N43" s="18">
        <f t="shared" ca="1" si="0"/>
        <v>0</v>
      </c>
      <c r="O43" s="10">
        <f t="shared" ca="1" si="1"/>
        <v>0</v>
      </c>
      <c r="P43" s="10">
        <f t="shared" ca="1" si="2"/>
        <v>0</v>
      </c>
      <c r="Q43" s="10">
        <f t="shared" ca="1" si="3"/>
        <v>0</v>
      </c>
      <c r="R43" s="10">
        <f t="shared" ca="1" si="4"/>
        <v>0</v>
      </c>
      <c r="S43" s="10">
        <f t="shared" ca="1" si="5"/>
        <v>0</v>
      </c>
      <c r="T43" s="10">
        <f t="shared" ca="1" si="6"/>
        <v>0</v>
      </c>
      <c r="U43" s="10"/>
      <c r="V43" s="10"/>
      <c r="W43" s="10"/>
      <c r="X43" s="10"/>
      <c r="Y43" s="73">
        <f>IF(COUNT(Sheet1!$B12:'Sheet1'!$C12)=2,(C12-Z$25/n)^2,0)</f>
        <v>0</v>
      </c>
      <c r="Z43" s="74">
        <f>IF(COUNT(Sheet1!$B12:'Sheet1'!$C12)=2,Z$29*B12^2+Y$30*B12+Y$31,0)</f>
        <v>0</v>
      </c>
      <c r="AA43" s="59"/>
      <c r="AB43" s="74">
        <f t="shared" ca="1" si="9"/>
        <v>0</v>
      </c>
      <c r="AC43" s="32"/>
      <c r="AD43" s="75">
        <f>IF(COUNT(Sheet1!$B12:'Sheet1'!$C12)=2,($Z$25/n-Z43)^2,0)</f>
        <v>0</v>
      </c>
      <c r="AE43" s="10"/>
    </row>
    <row r="44" spans="1:31">
      <c r="A44" s="10">
        <f t="shared" ca="1" si="7"/>
        <v>0.25981986606197516</v>
      </c>
      <c r="B44" s="33">
        <f ca="1">IF(A44&gt;0.5,Sheet1!$B45,Sheet1!$B44)</f>
        <v>0</v>
      </c>
      <c r="C44" s="99">
        <f ca="1">IF(A44&gt;0.5,Sheet1!$C45,Sheet1!$C44)</f>
        <v>0</v>
      </c>
      <c r="D44" s="10"/>
      <c r="E44" s="10"/>
      <c r="F44" s="10"/>
      <c r="G44" s="10"/>
      <c r="H44" s="10"/>
      <c r="I44" s="10"/>
      <c r="J44" s="34">
        <f>Sheet1!$J44</f>
        <v>0</v>
      </c>
      <c r="K44" s="35" t="str">
        <f>IF(COUNT(Sheet1!$J44)=1,(-Y$30+SQRT(Y$30*Y$30-4*Z$29*(Y$31-J44)))/(2*Z$29),"")</f>
        <v/>
      </c>
      <c r="L44" s="36"/>
      <c r="M44" s="101"/>
      <c r="N44" s="18">
        <f t="shared" ca="1" si="0"/>
        <v>0</v>
      </c>
      <c r="O44" s="10">
        <f t="shared" ca="1" si="1"/>
        <v>0</v>
      </c>
      <c r="P44" s="10">
        <f t="shared" ca="1" si="2"/>
        <v>0</v>
      </c>
      <c r="Q44" s="10">
        <f t="shared" ca="1" si="3"/>
        <v>0</v>
      </c>
      <c r="R44" s="10">
        <f t="shared" ca="1" si="4"/>
        <v>0</v>
      </c>
      <c r="S44" s="10">
        <f t="shared" ca="1" si="5"/>
        <v>0</v>
      </c>
      <c r="T44" s="10">
        <f t="shared" ca="1" si="6"/>
        <v>0</v>
      </c>
      <c r="U44" s="10"/>
      <c r="V44" s="10"/>
      <c r="W44" s="10"/>
      <c r="X44" s="10"/>
      <c r="Y44" s="73">
        <f>IF(COUNT(Sheet1!$B13:'Sheet1'!$C13)=2,(C13-Z$25/n)^2,0)</f>
        <v>0</v>
      </c>
      <c r="Z44" s="74">
        <f>IF(COUNT(Sheet1!$B13:'Sheet1'!$C13)=2,Z$29*B13^2+Y$30*B13+Y$31,0)</f>
        <v>0</v>
      </c>
      <c r="AA44" s="32"/>
      <c r="AB44" s="74">
        <f t="shared" ca="1" si="9"/>
        <v>0</v>
      </c>
      <c r="AC44" s="32"/>
      <c r="AD44" s="75">
        <f>IF(COUNT(Sheet1!$B13:'Sheet1'!$C13)=2,($Z$25/n-Z44)^2,0)</f>
        <v>0</v>
      </c>
      <c r="AE44" s="10"/>
    </row>
    <row r="45" spans="1:31">
      <c r="A45" s="10">
        <f t="shared" ca="1" si="7"/>
        <v>0.48944884944936562</v>
      </c>
      <c r="B45" s="33">
        <f ca="1">IF(A45&gt;0.5,Sheet1!$B46,Sheet1!$B45)</f>
        <v>0</v>
      </c>
      <c r="C45" s="99">
        <f ca="1">IF(A45&gt;0.5,Sheet1!$C46,Sheet1!$C45)</f>
        <v>0</v>
      </c>
      <c r="D45" s="10"/>
      <c r="E45" s="10"/>
      <c r="F45" s="10"/>
      <c r="G45" s="10"/>
      <c r="H45" s="10"/>
      <c r="I45" s="10"/>
      <c r="J45" s="34">
        <f>Sheet1!$J45</f>
        <v>0</v>
      </c>
      <c r="K45" s="35" t="str">
        <f>IF(COUNT(Sheet1!$J45)=1,(-Y$30+SQRT(Y$30*Y$30-4*Z$29*(Y$31-J45)))/(2*Z$29),"")</f>
        <v/>
      </c>
      <c r="L45" s="36"/>
      <c r="M45" s="101"/>
      <c r="N45" s="18">
        <f t="shared" ca="1" si="0"/>
        <v>0</v>
      </c>
      <c r="O45" s="10">
        <f t="shared" ca="1" si="1"/>
        <v>0</v>
      </c>
      <c r="P45" s="10">
        <f t="shared" ca="1" si="2"/>
        <v>0</v>
      </c>
      <c r="Q45" s="10">
        <f t="shared" ca="1" si="3"/>
        <v>0</v>
      </c>
      <c r="R45" s="10">
        <f t="shared" ca="1" si="4"/>
        <v>0</v>
      </c>
      <c r="S45" s="10">
        <f t="shared" ca="1" si="5"/>
        <v>0</v>
      </c>
      <c r="T45" s="10">
        <f t="shared" ca="1" si="6"/>
        <v>0</v>
      </c>
      <c r="U45" s="10"/>
      <c r="V45" s="10"/>
      <c r="W45" s="10"/>
      <c r="X45" s="10"/>
      <c r="Y45" s="73">
        <f>IF(COUNT(Sheet1!$B14:'Sheet1'!$C14)=2,(C14-Z$25/n)^2,0)</f>
        <v>0</v>
      </c>
      <c r="Z45" s="74">
        <f>IF(COUNT(Sheet1!$B14:'Sheet1'!$C14)=2,Z$29*B14^2+Y$30*B14+Y$31,0)</f>
        <v>0</v>
      </c>
      <c r="AA45" s="59"/>
      <c r="AB45" s="74">
        <f t="shared" ca="1" si="9"/>
        <v>0</v>
      </c>
      <c r="AC45" s="32"/>
      <c r="AD45" s="75">
        <f>IF(COUNT(Sheet1!$B14:'Sheet1'!$C14)=2,($Z$25/n-Z45)^2,0)</f>
        <v>0</v>
      </c>
      <c r="AE45" s="10"/>
    </row>
    <row r="46" spans="1:31">
      <c r="A46" s="10">
        <f t="shared" ca="1" si="7"/>
        <v>0.38871330441660212</v>
      </c>
      <c r="B46" s="33">
        <f ca="1">IF(A46&gt;0.5,Sheet1!$B47,Sheet1!$B46)</f>
        <v>0</v>
      </c>
      <c r="C46" s="99">
        <f ca="1">IF(A46&gt;0.5,Sheet1!$C47,Sheet1!$C46)</f>
        <v>0</v>
      </c>
      <c r="D46" s="10"/>
      <c r="E46" s="10"/>
      <c r="F46" s="10"/>
      <c r="G46" s="10"/>
      <c r="H46" s="10"/>
      <c r="I46" s="10"/>
      <c r="J46" s="34">
        <f>Sheet1!$J46</f>
        <v>0</v>
      </c>
      <c r="K46" s="35" t="str">
        <f>IF(COUNT(Sheet1!$J46)=1,(-Y$30+SQRT(Y$30*Y$30-4*Z$29*(Y$31-J46)))/(2*Z$29),"")</f>
        <v/>
      </c>
      <c r="L46" s="36"/>
      <c r="M46" s="101"/>
      <c r="N46" s="18">
        <f t="shared" ca="1" si="0"/>
        <v>0</v>
      </c>
      <c r="O46" s="10">
        <f t="shared" ca="1" si="1"/>
        <v>0</v>
      </c>
      <c r="P46" s="10">
        <f t="shared" ca="1" si="2"/>
        <v>0</v>
      </c>
      <c r="Q46" s="10">
        <f t="shared" ca="1" si="3"/>
        <v>0</v>
      </c>
      <c r="R46" s="10">
        <f t="shared" ca="1" si="4"/>
        <v>0</v>
      </c>
      <c r="S46" s="10">
        <f t="shared" ca="1" si="5"/>
        <v>0</v>
      </c>
      <c r="T46" s="10">
        <f t="shared" ca="1" si="6"/>
        <v>0</v>
      </c>
      <c r="U46" s="10"/>
      <c r="V46" s="10"/>
      <c r="W46" s="10"/>
      <c r="X46" s="10"/>
      <c r="Y46" s="73">
        <f>IF(COUNT(Sheet1!$B15:'Sheet1'!$C15)=2,(C15-Z$25/n)^2,0)</f>
        <v>0</v>
      </c>
      <c r="Z46" s="74">
        <f>IF(COUNT(Sheet1!$B15:'Sheet1'!$C15)=2,Z$29*B15^2+Y$30*B15+Y$31,0)</f>
        <v>0</v>
      </c>
      <c r="AA46" s="59"/>
      <c r="AB46" s="74">
        <f t="shared" ca="1" si="9"/>
        <v>0</v>
      </c>
      <c r="AC46" s="32"/>
      <c r="AD46" s="75">
        <f>IF(COUNT(Sheet1!$B15:'Sheet1'!$C15)=2,($Z$25/n-Z46)^2,0)</f>
        <v>0</v>
      </c>
      <c r="AE46" s="10"/>
    </row>
    <row r="47" spans="1:31">
      <c r="A47" s="10">
        <f t="shared" ca="1" si="7"/>
        <v>0.45067776345946853</v>
      </c>
      <c r="B47" s="33">
        <f ca="1">IF(A47&gt;0.5,Sheet1!$B48,Sheet1!$B47)</f>
        <v>0</v>
      </c>
      <c r="C47" s="99">
        <f ca="1">IF(A47&gt;0.5,Sheet1!$C48,Sheet1!$C47)</f>
        <v>0</v>
      </c>
      <c r="D47" s="10"/>
      <c r="E47" s="10"/>
      <c r="F47" s="10"/>
      <c r="G47" s="10"/>
      <c r="H47" s="10"/>
      <c r="I47" s="10"/>
      <c r="J47" s="34">
        <f>Sheet1!$J47</f>
        <v>0</v>
      </c>
      <c r="K47" s="35" t="str">
        <f>IF(COUNT(Sheet1!$J47)=1,(-Y$30+SQRT(Y$30*Y$30-4*Z$29*(Y$31-J47)))/(2*Z$29),"")</f>
        <v/>
      </c>
      <c r="L47" s="36"/>
      <c r="M47" s="101"/>
      <c r="N47" s="18">
        <f t="shared" ca="1" si="0"/>
        <v>0</v>
      </c>
      <c r="O47" s="10">
        <f t="shared" ca="1" si="1"/>
        <v>0</v>
      </c>
      <c r="P47" s="10">
        <f t="shared" ca="1" si="2"/>
        <v>0</v>
      </c>
      <c r="Q47" s="10">
        <f t="shared" ca="1" si="3"/>
        <v>0</v>
      </c>
      <c r="R47" s="10">
        <f t="shared" ca="1" si="4"/>
        <v>0</v>
      </c>
      <c r="S47" s="10">
        <f t="shared" ca="1" si="5"/>
        <v>0</v>
      </c>
      <c r="T47" s="10">
        <f t="shared" ca="1" si="6"/>
        <v>0</v>
      </c>
      <c r="U47" s="10"/>
      <c r="V47" s="10"/>
      <c r="W47" s="10"/>
      <c r="X47" s="10"/>
      <c r="Y47" s="73">
        <f>IF(COUNT(Sheet1!$B16:'Sheet1'!$C16)=2,(C16-Z$25/n)^2,0)</f>
        <v>0</v>
      </c>
      <c r="Z47" s="74">
        <f>IF(COUNT(Sheet1!$B16:'Sheet1'!$C16)=2,Z$29*B16^2+Y$30*B16+Y$31,0)</f>
        <v>0</v>
      </c>
      <c r="AA47" s="59"/>
      <c r="AB47" s="74">
        <f t="shared" ca="1" si="9"/>
        <v>0</v>
      </c>
      <c r="AC47" s="32"/>
      <c r="AD47" s="75">
        <f>IF(COUNT(Sheet1!$B16:'Sheet1'!$C16)=2,($Z$25/n-Z47)^2,0)</f>
        <v>0</v>
      </c>
      <c r="AE47" s="10"/>
    </row>
    <row r="48" spans="1:31">
      <c r="A48" s="10">
        <f t="shared" ca="1" si="7"/>
        <v>0.95865237189690267</v>
      </c>
      <c r="B48" s="33">
        <f ca="1">IF(A48&gt;0.5,Sheet1!$B49,Sheet1!$B48)</f>
        <v>0</v>
      </c>
      <c r="C48" s="99">
        <f ca="1">IF(A48&gt;0.5,Sheet1!$C49,Sheet1!$C48)</f>
        <v>0</v>
      </c>
      <c r="D48" s="10"/>
      <c r="E48" s="10"/>
      <c r="F48" s="10"/>
      <c r="G48" s="10"/>
      <c r="H48" s="10"/>
      <c r="I48" s="10"/>
      <c r="J48" s="34">
        <f>Sheet1!$J48</f>
        <v>0</v>
      </c>
      <c r="K48" s="35" t="str">
        <f>IF(COUNT(Sheet1!$J48)=1,(-Y$30+SQRT(Y$30*Y$30-4*Z$29*(Y$31-J48)))/(2*Z$29),"")</f>
        <v/>
      </c>
      <c r="L48" s="36"/>
      <c r="M48" s="101"/>
      <c r="N48" s="18">
        <f t="shared" ca="1" si="0"/>
        <v>0</v>
      </c>
      <c r="O48" s="10">
        <f t="shared" ca="1" si="1"/>
        <v>0</v>
      </c>
      <c r="P48" s="10">
        <f t="shared" ca="1" si="2"/>
        <v>0</v>
      </c>
      <c r="Q48" s="10">
        <f t="shared" ca="1" si="3"/>
        <v>0</v>
      </c>
      <c r="R48" s="10">
        <f t="shared" ca="1" si="4"/>
        <v>0</v>
      </c>
      <c r="S48" s="10">
        <f t="shared" ca="1" si="5"/>
        <v>0</v>
      </c>
      <c r="T48" s="10">
        <f t="shared" ca="1" si="6"/>
        <v>0</v>
      </c>
      <c r="U48" s="10"/>
      <c r="V48" s="10"/>
      <c r="W48" s="10"/>
      <c r="X48" s="10"/>
      <c r="Y48" s="73">
        <f>IF(COUNT(Sheet1!$B17:'Sheet1'!$C17)=2,(C17-Z$25/n)^2,0)</f>
        <v>0</v>
      </c>
      <c r="Z48" s="74">
        <f>IF(COUNT(Sheet1!$B17:'Sheet1'!$C17)=2,Z$29*B17^2+Y$30*B17+Y$31,0)</f>
        <v>0</v>
      </c>
      <c r="AA48" s="59"/>
      <c r="AB48" s="74">
        <f t="shared" ca="1" si="9"/>
        <v>0</v>
      </c>
      <c r="AC48" s="32"/>
      <c r="AD48" s="75">
        <f>IF(COUNT(Sheet1!$B17:'Sheet1'!$C17)=2,($Z$25/n-Z48)^2,0)</f>
        <v>0</v>
      </c>
      <c r="AE48" s="10"/>
    </row>
    <row r="49" spans="1:31">
      <c r="A49" s="10">
        <f t="shared" ca="1" si="7"/>
        <v>0.94450532215251903</v>
      </c>
      <c r="B49" s="33">
        <f ca="1">IF(A49&gt;0.5,Sheet1!$B50,Sheet1!$B49)</f>
        <v>0</v>
      </c>
      <c r="C49" s="99">
        <f ca="1">IF(A49&gt;0.5,Sheet1!$C50,Sheet1!$C49)</f>
        <v>0</v>
      </c>
      <c r="D49" s="10"/>
      <c r="E49" s="10"/>
      <c r="F49" s="10"/>
      <c r="G49" s="10"/>
      <c r="H49" s="10"/>
      <c r="I49" s="10"/>
      <c r="J49" s="34">
        <f>Sheet1!$J49</f>
        <v>0</v>
      </c>
      <c r="K49" s="35" t="str">
        <f>IF(COUNT(Sheet1!$J49)=1,(-Y$30+SQRT(Y$30*Y$30-4*Z$29*(Y$31-J49)))/(2*Z$29),"")</f>
        <v/>
      </c>
      <c r="L49" s="36"/>
      <c r="M49" s="101"/>
      <c r="N49" s="18">
        <f t="shared" ca="1" si="0"/>
        <v>0</v>
      </c>
      <c r="O49" s="10">
        <f t="shared" ca="1" si="1"/>
        <v>0</v>
      </c>
      <c r="P49" s="10">
        <f t="shared" ca="1" si="2"/>
        <v>0</v>
      </c>
      <c r="Q49" s="10">
        <f t="shared" ca="1" si="3"/>
        <v>0</v>
      </c>
      <c r="R49" s="10">
        <f t="shared" ca="1" si="4"/>
        <v>0</v>
      </c>
      <c r="S49" s="10">
        <f t="shared" ca="1" si="5"/>
        <v>0</v>
      </c>
      <c r="T49" s="10">
        <f t="shared" ca="1" si="6"/>
        <v>0</v>
      </c>
      <c r="U49" s="10"/>
      <c r="V49" s="10"/>
      <c r="W49" s="10"/>
      <c r="X49" s="10"/>
      <c r="Y49" s="73">
        <f>IF(COUNT(Sheet1!$B18:'Sheet1'!$C18)=2,(C18-Z$25/n)^2,0)</f>
        <v>0</v>
      </c>
      <c r="Z49" s="74">
        <f>IF(COUNT(Sheet1!$B18:'Sheet1'!$C18)=2,Z$29*B18^2+Y$30*B18+Y$31,0)</f>
        <v>0</v>
      </c>
      <c r="AA49" s="59"/>
      <c r="AB49" s="74">
        <f t="shared" ca="1" si="9"/>
        <v>0</v>
      </c>
      <c r="AC49" s="32"/>
      <c r="AD49" s="75">
        <f>IF(COUNT(Sheet1!$B18:'Sheet1'!$C18)=2,($Z$25/n-Z49)^2,0)</f>
        <v>0</v>
      </c>
      <c r="AE49" s="10"/>
    </row>
    <row r="50" spans="1:31">
      <c r="A50" s="10">
        <f t="shared" ca="1" si="7"/>
        <v>0.40755074833449056</v>
      </c>
      <c r="B50" s="33">
        <f ca="1">IF(A50&gt;0.5,Sheet1!$B51,Sheet1!$B50)</f>
        <v>0</v>
      </c>
      <c r="C50" s="99">
        <f ca="1">IF(A50&gt;0.5,Sheet1!$C51,Sheet1!$C50)</f>
        <v>0</v>
      </c>
      <c r="D50" s="10"/>
      <c r="E50" s="10"/>
      <c r="F50" s="10"/>
      <c r="G50" s="10"/>
      <c r="H50" s="10"/>
      <c r="I50" s="10"/>
      <c r="J50" s="34">
        <f>Sheet1!$J50</f>
        <v>0</v>
      </c>
      <c r="K50" s="35" t="str">
        <f>IF(COUNT(Sheet1!$J50)=1,(-Y$30+SQRT(Y$30*Y$30-4*Z$29*(Y$31-J50)))/(2*Z$29),"")</f>
        <v/>
      </c>
      <c r="L50" s="36"/>
      <c r="M50" s="101"/>
      <c r="N50" s="18">
        <f t="shared" ca="1" si="0"/>
        <v>0</v>
      </c>
      <c r="O50" s="10">
        <f t="shared" ca="1" si="1"/>
        <v>0</v>
      </c>
      <c r="P50" s="10">
        <f t="shared" ca="1" si="2"/>
        <v>0</v>
      </c>
      <c r="Q50" s="10">
        <f t="shared" ca="1" si="3"/>
        <v>0</v>
      </c>
      <c r="R50" s="10">
        <f t="shared" ca="1" si="4"/>
        <v>0</v>
      </c>
      <c r="S50" s="10">
        <f t="shared" ca="1" si="5"/>
        <v>0</v>
      </c>
      <c r="T50" s="10">
        <f t="shared" ca="1" si="6"/>
        <v>0</v>
      </c>
      <c r="U50" s="10"/>
      <c r="V50" s="10"/>
      <c r="W50" s="10"/>
      <c r="X50" s="10"/>
      <c r="Y50" s="73">
        <f>IF(COUNT(Sheet1!$B19:'Sheet1'!$C19)=2,(C19-Z$25/n)^2,0)</f>
        <v>0</v>
      </c>
      <c r="Z50" s="74">
        <f>IF(COUNT(Sheet1!$B19:'Sheet1'!$C19)=2,Z$29*B19^2+Y$30*B19+Y$31,0)</f>
        <v>0</v>
      </c>
      <c r="AA50" s="59"/>
      <c r="AB50" s="74">
        <f t="shared" ca="1" si="9"/>
        <v>0</v>
      </c>
      <c r="AC50" s="32"/>
      <c r="AD50" s="75">
        <f>IF(COUNT(Sheet1!$B19:'Sheet1'!$C19)=2,($Z$25/n-Z50)^2,0)</f>
        <v>0</v>
      </c>
      <c r="AE50" s="10"/>
    </row>
    <row r="51" spans="1:3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80" t="str">
        <f>IF(COUNT(J51)=1,(-b+SQRT(b*b-4*a*(__c-J51)))/(2*a),"")</f>
        <v/>
      </c>
      <c r="L51" s="8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73">
        <f>IF(COUNT(Sheet1!$B20:'Sheet1'!$C20)=2,(C20-Z$25/n)^2,0)</f>
        <v>0</v>
      </c>
      <c r="Z51" s="74">
        <f>IF(COUNT(Sheet1!$B20:'Sheet1'!$C20)=2,Z$29*B20^2+Y$30*B20+Y$31,0)</f>
        <v>0</v>
      </c>
      <c r="AA51" s="59"/>
      <c r="AB51" s="74">
        <f t="shared" ca="1" si="9"/>
        <v>0</v>
      </c>
      <c r="AC51" s="32"/>
      <c r="AD51" s="75">
        <f>IF(COUNT(Sheet1!$B20:'Sheet1'!$C20)=2,($Z$25/n-Z51)^2,0)</f>
        <v>0</v>
      </c>
      <c r="AE51" s="10"/>
    </row>
    <row r="52" spans="1:3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73">
        <f>IF(COUNT(Sheet1!$B21:'Sheet1'!$C21)=2,(C21-Z$25/n)^2,0)</f>
        <v>0</v>
      </c>
      <c r="Z52" s="74">
        <f>IF(COUNT(Sheet1!$B21:'Sheet1'!$C21)=2,Z$29*B21^2+Y$30*B21+Y$31,0)</f>
        <v>0</v>
      </c>
      <c r="AA52" s="59"/>
      <c r="AB52" s="74">
        <f t="shared" ca="1" si="9"/>
        <v>0</v>
      </c>
      <c r="AC52" s="32"/>
      <c r="AD52" s="75">
        <f>IF(COUNT(Sheet1!$B21:'Sheet1'!$C21)=2,($Z$25/n-Z52)^2,0)</f>
        <v>0</v>
      </c>
      <c r="AE52" s="10"/>
    </row>
    <row r="53" spans="1:3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73">
        <f>IF(COUNT(Sheet1!$B22:'Sheet1'!$C22)=2,(C22-Z$25/n)^2,0)</f>
        <v>0</v>
      </c>
      <c r="Z53" s="74">
        <f>IF(COUNT(Sheet1!$B22:'Sheet1'!$C22)=2,Z$29*B22^2+Y$30*B22+Y$31,0)</f>
        <v>0</v>
      </c>
      <c r="AA53" s="59"/>
      <c r="AB53" s="74">
        <f t="shared" ca="1" si="9"/>
        <v>0</v>
      </c>
      <c r="AC53" s="32"/>
      <c r="AD53" s="75">
        <f>IF(COUNT(Sheet1!$B22:'Sheet1'!$C22)=2,($Z$25/n-Z53)^2,0)</f>
        <v>0</v>
      </c>
      <c r="AE53" s="10"/>
    </row>
    <row r="54" spans="1:3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73">
        <f>IF(COUNT(Sheet1!$B23:'Sheet1'!$C23)=2,(C23-Z$25/n)^2,0)</f>
        <v>0</v>
      </c>
      <c r="Z54" s="74">
        <f>IF(COUNT(Sheet1!$B23:'Sheet1'!$C23)=2,Z$29*B23^2+Y$30*B23+Y$31,0)</f>
        <v>0</v>
      </c>
      <c r="AA54" s="59"/>
      <c r="AB54" s="74">
        <f t="shared" ca="1" si="9"/>
        <v>0</v>
      </c>
      <c r="AC54" s="32"/>
      <c r="AD54" s="75">
        <f>IF(COUNT(Sheet1!$B23:'Sheet1'!$C23)=2,($Z$25/n-Z54)^2,0)</f>
        <v>0</v>
      </c>
      <c r="AE54" s="10"/>
    </row>
    <row r="55" spans="1:3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73">
        <f>IF(COUNT(Sheet1!$B24:'Sheet1'!$C24)=2,(C24-Z$25/n)^2,0)</f>
        <v>0</v>
      </c>
      <c r="Z55" s="74">
        <f>IF(COUNT(Sheet1!$B24:'Sheet1'!$C24)=2,Z$29*B24^2+Y$30*B24+Y$31,0)</f>
        <v>0</v>
      </c>
      <c r="AA55" s="59"/>
      <c r="AB55" s="74">
        <f t="shared" ca="1" si="9"/>
        <v>0</v>
      </c>
      <c r="AC55" s="32"/>
      <c r="AD55" s="75">
        <f>IF(COUNT(Sheet1!$B24:'Sheet1'!$C24)=2,($Z$25/n-Z55)^2,0)</f>
        <v>0</v>
      </c>
      <c r="AE55" s="10"/>
    </row>
    <row r="56" spans="1:3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73">
        <f>IF(COUNT(Sheet1!$B25:'Sheet1'!$C25)=2,(C25-Z$25/n)^2,0)</f>
        <v>0</v>
      </c>
      <c r="Z56" s="74">
        <f>IF(COUNT(Sheet1!$B25:'Sheet1'!$C25)=2,Z$29*B25^2+Y$30*B25+Y$31,0)</f>
        <v>0</v>
      </c>
      <c r="AA56" s="56"/>
      <c r="AB56" s="74">
        <f t="shared" ca="1" si="9"/>
        <v>0</v>
      </c>
      <c r="AC56" s="56"/>
      <c r="AD56" s="75">
        <f>IF(COUNT(Sheet1!$B25:'Sheet1'!$C25)=2,($Z$25/n-Z56)^2,0)</f>
        <v>0</v>
      </c>
      <c r="AE56" s="10"/>
    </row>
    <row r="57" spans="1:3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73">
        <f>IF(COUNT(Sheet1!$B26:'Sheet1'!$C26)=2,(C26-Z$25/n)^2,0)</f>
        <v>0</v>
      </c>
      <c r="Z57" s="74">
        <f>IF(COUNT(Sheet1!$B26:'Sheet1'!$C26)=2,Z$29*B26^2+Y$30*B26+Y$31,0)</f>
        <v>0</v>
      </c>
      <c r="AA57" s="56"/>
      <c r="AB57" s="74">
        <f t="shared" ca="1" si="9"/>
        <v>0</v>
      </c>
      <c r="AC57" s="56"/>
      <c r="AD57" s="75">
        <f>IF(COUNT(Sheet1!$B26:'Sheet1'!$C26)=2,($Z$25/n-Z57)^2,0)</f>
        <v>0</v>
      </c>
      <c r="AE57" s="10"/>
    </row>
    <row r="58" spans="1:3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73">
        <f>IF(COUNT(Sheet1!$B27:'Sheet1'!$C27)=2,(C27-Z$25/n)^2,0)</f>
        <v>0</v>
      </c>
      <c r="Z58" s="74">
        <f>IF(COUNT(Sheet1!$B27:'Sheet1'!$C27)=2,Z$29*B27^2+Y$30*B27+Y$31,0)</f>
        <v>0</v>
      </c>
      <c r="AA58" s="56"/>
      <c r="AB58" s="74">
        <f t="shared" ca="1" si="9"/>
        <v>0</v>
      </c>
      <c r="AC58" s="56"/>
      <c r="AD58" s="75">
        <f>IF(COUNT(Sheet1!$B27:'Sheet1'!$C27)=2,($Z$25/n-Z58)^2,0)</f>
        <v>0</v>
      </c>
      <c r="AE58" s="10"/>
    </row>
    <row r="59" spans="1:3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73">
        <f>IF(COUNT(Sheet1!$B28:'Sheet1'!$C28)=2,(C28-Z$25/n)^2,0)</f>
        <v>0</v>
      </c>
      <c r="Z59" s="74">
        <f>IF(COUNT(Sheet1!$B28:'Sheet1'!$C28)=2,Z$29*B28^2+Y$30*B28+Y$31,0)</f>
        <v>0</v>
      </c>
      <c r="AA59" s="56"/>
      <c r="AB59" s="74">
        <f t="shared" ca="1" si="9"/>
        <v>0</v>
      </c>
      <c r="AC59" s="56"/>
      <c r="AD59" s="75">
        <f>IF(COUNT(Sheet1!$B28:'Sheet1'!$C28)=2,($Z$25/n-Z59)^2,0)</f>
        <v>0</v>
      </c>
      <c r="AE59" s="10"/>
    </row>
    <row r="60" spans="1:3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73">
        <f>IF(COUNT(Sheet1!$B29:'Sheet1'!$C29)=2,(C29-Z$25/n)^2,0)</f>
        <v>0</v>
      </c>
      <c r="Z60" s="74">
        <f>IF(COUNT(Sheet1!$B29:'Sheet1'!$C29)=2,Z$29*B29^2+Y$30*B29+Y$31,0)</f>
        <v>0</v>
      </c>
      <c r="AA60" s="56"/>
      <c r="AB60" s="74">
        <f t="shared" ca="1" si="9"/>
        <v>0</v>
      </c>
      <c r="AC60" s="56"/>
      <c r="AD60" s="75">
        <f>IF(COUNT(Sheet1!$B29:'Sheet1'!$C29)=2,($Z$25/n-Z60)^2,0)</f>
        <v>0</v>
      </c>
      <c r="AE60" s="10"/>
    </row>
    <row r="61" spans="1:3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73">
        <f>IF(COUNT(Sheet1!$B30:'Sheet1'!$C30)=2,(C30-Z$25/n)^2,0)</f>
        <v>0</v>
      </c>
      <c r="Z61" s="74">
        <f>IF(COUNT(Sheet1!$B30:'Sheet1'!$C30)=2,Z$29*B30^2+Y$30*B30+Y$31,0)</f>
        <v>0</v>
      </c>
      <c r="AA61" s="56"/>
      <c r="AB61" s="74">
        <f t="shared" ca="1" si="9"/>
        <v>0</v>
      </c>
      <c r="AC61" s="56"/>
      <c r="AD61" s="75">
        <f>IF(COUNT(Sheet1!$B30:'Sheet1'!$C30)=2,($Z$25/n-Z61)^2,0)</f>
        <v>0</v>
      </c>
      <c r="AE61" s="10"/>
    </row>
    <row r="62" spans="1:3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73">
        <f>IF(COUNT(Sheet1!$B31:'Sheet1'!$C31)=2,(C31-Z$25/n)^2,0)</f>
        <v>0</v>
      </c>
      <c r="Z62" s="74">
        <f>IF(COUNT(Sheet1!$B31:'Sheet1'!$C31)=2,Z$29*B31^2+Y$30*B31+Y$31,0)</f>
        <v>0</v>
      </c>
      <c r="AA62" s="56"/>
      <c r="AB62" s="74">
        <f t="shared" ca="1" si="9"/>
        <v>0</v>
      </c>
      <c r="AC62" s="56"/>
      <c r="AD62" s="75">
        <f>IF(COUNT(Sheet1!$B31:'Sheet1'!$C31)=2,($Z$25/n-Z62)^2,0)</f>
        <v>0</v>
      </c>
      <c r="AE62" s="10"/>
    </row>
    <row r="63" spans="1:3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73">
        <f>IF(COUNT(Sheet1!$B32:'Sheet1'!$C32)=2,(C32-Z$25/n)^2,0)</f>
        <v>0</v>
      </c>
      <c r="Z63" s="74">
        <f>IF(COUNT(Sheet1!$B32:'Sheet1'!$C32)=2,Z$29*B32^2+Y$30*B32+Y$31,0)</f>
        <v>0</v>
      </c>
      <c r="AA63" s="56"/>
      <c r="AB63" s="74">
        <f t="shared" ca="1" si="9"/>
        <v>0</v>
      </c>
      <c r="AC63" s="56"/>
      <c r="AD63" s="75">
        <f>IF(COUNT(Sheet1!$B32:'Sheet1'!$C32)=2,($Z$25/n-Z63)^2,0)</f>
        <v>0</v>
      </c>
      <c r="AE63" s="10"/>
    </row>
    <row r="64" spans="1:3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73">
        <f>IF(COUNT(Sheet1!$B33:'Sheet1'!$C33)=2,(C33-Z$25/n)^2,0)</f>
        <v>0</v>
      </c>
      <c r="Z64" s="74">
        <f>IF(COUNT(Sheet1!$B33:'Sheet1'!$C33)=2,Z$29*B33^2+Y$30*B33+Y$31,0)</f>
        <v>0</v>
      </c>
      <c r="AA64" s="56"/>
      <c r="AB64" s="74">
        <f t="shared" ca="1" si="9"/>
        <v>0</v>
      </c>
      <c r="AC64" s="56"/>
      <c r="AD64" s="75">
        <f>IF(COUNT(Sheet1!$B33:'Sheet1'!$C33)=2,($Z$25/n-Z64)^2,0)</f>
        <v>0</v>
      </c>
      <c r="AE64" s="10"/>
    </row>
    <row r="65" spans="1:3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73">
        <f>IF(COUNT(Sheet1!$B34:'Sheet1'!$C34)=2,(C34-Z$25/n)^2,0)</f>
        <v>0</v>
      </c>
      <c r="Z65" s="74">
        <f>IF(COUNT(Sheet1!$B34:'Sheet1'!$C34)=2,Z$29*B34^2+Y$30*B34+Y$31,0)</f>
        <v>0</v>
      </c>
      <c r="AA65" s="56"/>
      <c r="AB65" s="74">
        <f t="shared" ca="1" si="9"/>
        <v>0</v>
      </c>
      <c r="AC65" s="56"/>
      <c r="AD65" s="75">
        <f>IF(COUNT(Sheet1!$B34:'Sheet1'!$C34)=2,($Z$25/n-Z65)^2,0)</f>
        <v>0</v>
      </c>
      <c r="AE65" s="10"/>
    </row>
    <row r="66" spans="1:3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73">
        <f>IF(COUNT(Sheet1!$B35:'Sheet1'!$C35)=2,(C35-Z$25/n)^2,0)</f>
        <v>0</v>
      </c>
      <c r="Z66" s="74">
        <f>IF(COUNT(Sheet1!$B35:'Sheet1'!$C35)=2,Z$29*B35^2+Y$30*B35+Y$31,0)</f>
        <v>0</v>
      </c>
      <c r="AA66" s="56"/>
      <c r="AB66" s="74">
        <f t="shared" ca="1" si="9"/>
        <v>0</v>
      </c>
      <c r="AC66" s="56"/>
      <c r="AD66" s="75">
        <f>IF(COUNT(Sheet1!$B35:'Sheet1'!$C35)=2,($Z$25/n-Z66)^2,0)</f>
        <v>0</v>
      </c>
      <c r="AE66" s="10"/>
    </row>
    <row r="67" spans="1:3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73">
        <f>IF(COUNT(Sheet1!$B36:'Sheet1'!$C36)=2,(C36-Z$25/n)^2,0)</f>
        <v>0</v>
      </c>
      <c r="Z67" s="74">
        <f>IF(COUNT(Sheet1!$B36:'Sheet1'!$C36)=2,Z$29*B36^2+Y$30*B36+Y$31,0)</f>
        <v>0</v>
      </c>
      <c r="AA67" s="56"/>
      <c r="AB67" s="74">
        <f t="shared" ca="1" si="9"/>
        <v>0</v>
      </c>
      <c r="AC67" s="56"/>
      <c r="AD67" s="75">
        <f>IF(COUNT(Sheet1!$B36:'Sheet1'!$C36)=2,($Z$25/n-Z67)^2,0)</f>
        <v>0</v>
      </c>
      <c r="AE67" s="10"/>
    </row>
    <row r="68" spans="1:3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73">
        <f>IF(COUNT(Sheet1!$B37:'Sheet1'!$C37)=2,(C37-Z$25/n)^2,0)</f>
        <v>0</v>
      </c>
      <c r="Z68" s="74">
        <f>IF(COUNT(Sheet1!$B37:'Sheet1'!$C37)=2,Z$29*B37^2+Y$30*B37+Y$31,0)</f>
        <v>0</v>
      </c>
      <c r="AA68" s="56"/>
      <c r="AB68" s="74">
        <f t="shared" ca="1" si="9"/>
        <v>0</v>
      </c>
      <c r="AC68" s="56"/>
      <c r="AD68" s="75">
        <f>IF(COUNT(Sheet1!$B37:'Sheet1'!$C37)=2,($Z$25/n-Z68)^2,0)</f>
        <v>0</v>
      </c>
      <c r="AE68" s="10"/>
    </row>
    <row r="69" spans="1:3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73">
        <f>IF(COUNT(Sheet1!$B38:'Sheet1'!$C38)=2,(C38-Z$25/n)^2,0)</f>
        <v>0</v>
      </c>
      <c r="Z69" s="74">
        <f>IF(COUNT(Sheet1!$B38:'Sheet1'!$C38)=2,Z$29*B38^2+Y$30*B38+Y$31,0)</f>
        <v>0</v>
      </c>
      <c r="AA69" s="56"/>
      <c r="AB69" s="74">
        <f t="shared" ca="1" si="9"/>
        <v>0</v>
      </c>
      <c r="AC69" s="56"/>
      <c r="AD69" s="75">
        <f>IF(COUNT(Sheet1!$B38:'Sheet1'!$C38)=2,($Z$25/n-Z69)^2,0)</f>
        <v>0</v>
      </c>
      <c r="AE69" s="10"/>
    </row>
    <row r="70" spans="1:3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73">
        <f>IF(COUNT(Sheet1!$B39:'Sheet1'!$C39)=2,(C39-Z$25/n)^2,0)</f>
        <v>0</v>
      </c>
      <c r="Z70" s="74">
        <f>IF(COUNT(Sheet1!$B39:'Sheet1'!$C39)=2,Z$29*B39^2+Y$30*B39+Y$31,0)</f>
        <v>0</v>
      </c>
      <c r="AA70" s="56"/>
      <c r="AB70" s="74">
        <f t="shared" ca="1" si="9"/>
        <v>0</v>
      </c>
      <c r="AC70" s="56"/>
      <c r="AD70" s="75">
        <f>IF(COUNT(Sheet1!$B39:'Sheet1'!$C39)=2,($Z$25/n-Z70)^2,0)</f>
        <v>0</v>
      </c>
      <c r="AE70" s="10"/>
    </row>
    <row r="71" spans="1:3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73">
        <f>IF(COUNT(Sheet1!$B40:'Sheet1'!$C40)=2,(C40-Z$25/n)^2,0)</f>
        <v>0</v>
      </c>
      <c r="Z71" s="74">
        <f>IF(COUNT(Sheet1!$B40:'Sheet1'!$C40)=2,Z$29*B40^2+Y$30*B40+Y$31,0)</f>
        <v>0</v>
      </c>
      <c r="AA71" s="56"/>
      <c r="AB71" s="74">
        <f t="shared" ca="1" si="9"/>
        <v>0</v>
      </c>
      <c r="AC71" s="56"/>
      <c r="AD71" s="75">
        <f>IF(COUNT(Sheet1!$B40:'Sheet1'!$C40)=2,($Z$25/n-Z71)^2,0)</f>
        <v>0</v>
      </c>
      <c r="AE71" s="10"/>
    </row>
    <row r="72" spans="1:3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73">
        <f>IF(COUNT(Sheet1!$B41:'Sheet1'!$C41)=2,(C41-Z$25/n)^2,0)</f>
        <v>0</v>
      </c>
      <c r="Z72" s="74">
        <f>IF(COUNT(Sheet1!$B41:'Sheet1'!$C41)=2,Z$29*B41^2+Y$30*B41+Y$31,0)</f>
        <v>0</v>
      </c>
      <c r="AA72" s="56"/>
      <c r="AB72" s="74">
        <f t="shared" ca="1" si="9"/>
        <v>0</v>
      </c>
      <c r="AC72" s="56"/>
      <c r="AD72" s="75">
        <f>IF(COUNT(Sheet1!$B41:'Sheet1'!$C41)=2,($Z$25/n-Z72)^2,0)</f>
        <v>0</v>
      </c>
      <c r="AE72" s="10"/>
    </row>
    <row r="73" spans="1:3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82">
        <f>SUM(Y37:Y72)</f>
        <v>0</v>
      </c>
      <c r="Z73" s="83">
        <f>SUM(Z37:Z72)</f>
        <v>0</v>
      </c>
      <c r="AA73" s="83"/>
      <c r="AB73" s="83">
        <f ca="1">SUM(AB37:AB72)</f>
        <v>0</v>
      </c>
      <c r="AC73" s="83" t="s">
        <v>0</v>
      </c>
      <c r="AD73" s="84">
        <f>SUM(AD37:AD72)</f>
        <v>0</v>
      </c>
      <c r="AE73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70</vt:i4>
      </vt:variant>
      <vt:variant>
        <vt:lpstr>Named Ranges</vt:lpstr>
      </vt:variant>
      <vt:variant>
        <vt:i4>18</vt:i4>
      </vt:variant>
    </vt:vector>
  </HeadingPairs>
  <TitlesOfParts>
    <vt:vector size="8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Sheet17</vt:lpstr>
      <vt:lpstr>Sheet18</vt:lpstr>
      <vt:lpstr>Sheet19</vt:lpstr>
      <vt:lpstr>Sheet20</vt:lpstr>
      <vt:lpstr>Sheet21</vt:lpstr>
      <vt:lpstr>Sheet22</vt:lpstr>
      <vt:lpstr>Sheet23</vt:lpstr>
      <vt:lpstr>Sheet24</vt:lpstr>
      <vt:lpstr>Sheet25</vt:lpstr>
      <vt:lpstr>Sheet26</vt:lpstr>
      <vt:lpstr>Sheet27</vt:lpstr>
      <vt:lpstr>Sheet28</vt:lpstr>
      <vt:lpstr>Sheet29</vt:lpstr>
      <vt:lpstr>Sheet30</vt:lpstr>
      <vt:lpstr>Sheet31</vt:lpstr>
      <vt:lpstr>Sheet32</vt:lpstr>
      <vt:lpstr>Sheet33</vt:lpstr>
      <vt:lpstr>Sheet34</vt:lpstr>
      <vt:lpstr>Sheet35</vt:lpstr>
      <vt:lpstr>Sheet36</vt:lpstr>
      <vt:lpstr>Sheet37</vt:lpstr>
      <vt:lpstr>Sheet38</vt:lpstr>
      <vt:lpstr>Sheet39</vt:lpstr>
      <vt:lpstr>Sheet40</vt:lpstr>
      <vt:lpstr>Sheet41</vt:lpstr>
      <vt:lpstr>Sheet42</vt:lpstr>
      <vt:lpstr>Sheet43</vt:lpstr>
      <vt:lpstr>Sheet44</vt:lpstr>
      <vt:lpstr>Sheet45</vt:lpstr>
      <vt:lpstr>Sheet46</vt:lpstr>
      <vt:lpstr>Sheet47</vt:lpstr>
      <vt:lpstr>Sheet48</vt:lpstr>
      <vt:lpstr>Sheet49</vt:lpstr>
      <vt:lpstr>Sheet50</vt:lpstr>
      <vt:lpstr>Sheet51</vt:lpstr>
      <vt:lpstr>Sheet52</vt:lpstr>
      <vt:lpstr>Sheet53</vt:lpstr>
      <vt:lpstr>Sheet54</vt:lpstr>
      <vt:lpstr>Sheet55</vt:lpstr>
      <vt:lpstr>Sheet56</vt:lpstr>
      <vt:lpstr>Sheet57</vt:lpstr>
      <vt:lpstr>Sheet58</vt:lpstr>
      <vt:lpstr>Sheet59</vt:lpstr>
      <vt:lpstr>Sheet60</vt:lpstr>
      <vt:lpstr>Sheet61</vt:lpstr>
      <vt:lpstr>Sheet62</vt:lpstr>
      <vt:lpstr>Sheet63</vt:lpstr>
      <vt:lpstr>Sheet64</vt:lpstr>
      <vt:lpstr>Sheet65</vt:lpstr>
      <vt:lpstr>Sheet66</vt:lpstr>
      <vt:lpstr>Sheet67</vt:lpstr>
      <vt:lpstr>Sheet68</vt:lpstr>
      <vt:lpstr>Sheet69</vt:lpstr>
      <vt:lpstr>Sheet70</vt:lpstr>
      <vt:lpstr>__c</vt:lpstr>
      <vt:lpstr>a</vt:lpstr>
      <vt:lpstr>b</vt:lpstr>
      <vt:lpstr>D</vt:lpstr>
      <vt:lpstr>meanx</vt:lpstr>
      <vt:lpstr>meanxy</vt:lpstr>
      <vt:lpstr>meany</vt:lpstr>
      <vt:lpstr>n</vt:lpstr>
      <vt:lpstr>Rsquared</vt:lpstr>
      <vt:lpstr>ssr</vt:lpstr>
      <vt:lpstr>ssy</vt:lpstr>
      <vt:lpstr>sumx</vt:lpstr>
      <vt:lpstr>sumx2</vt:lpstr>
      <vt:lpstr>sumx2y</vt:lpstr>
      <vt:lpstr>sumx3</vt:lpstr>
      <vt:lpstr>sumx4</vt:lpstr>
      <vt:lpstr>sumxy</vt:lpstr>
      <vt:lpstr>sumy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O'Haver</dc:creator>
  <cp:lastModifiedBy>Tom O'Haver</cp:lastModifiedBy>
  <cp:lastPrinted>2013-07-02T14:44:57Z</cp:lastPrinted>
  <dcterms:created xsi:type="dcterms:W3CDTF">2013-07-02T14:08:29Z</dcterms:created>
  <dcterms:modified xsi:type="dcterms:W3CDTF">2021-09-05T11:53:43Z</dcterms:modified>
</cp:coreProperties>
</file>